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3820"/>
  <bookViews>
    <workbookView xWindow="0" yWindow="60" windowWidth="13725" windowHeight="8070" firstSheet="2" activeTab="2"/>
  </bookViews>
  <sheets>
    <sheet name="Sheet1" sheetId="9" r:id="rId1"/>
    <sheet name="Sales" sheetId="10" r:id="rId2"/>
    <sheet name="Sheet3" sheetId="11" r:id="rId3"/>
    <sheet name="Source Data" sheetId="1" r:id="rId4"/>
    <sheet name="By Product" sheetId="6" r:id="rId5"/>
    <sheet name="By Product-Customer" sheetId="7" r:id="rId6"/>
    <sheet name="By Product-Customer Filtered" sheetId="8" r:id="rId7"/>
  </sheets>
  <definedNames>
    <definedName name="_xlnm._FilterDatabase" localSheetId="0" hidden="1">Sheet1!$E$20:$E$21</definedName>
    <definedName name="_xlnm._FilterDatabase" localSheetId="3" hidden="1">'Source Data'!$A$1:$F$278</definedName>
    <definedName name="AND">Sheet1!$G$1:$J$2</definedName>
    <definedName name="_xlnm.Criteria" localSheetId="0">Sheet1!$G$1:$J$2</definedName>
    <definedName name="Formula">Sheet1!$G$8:$K$10</definedName>
    <definedName name="OR">Sheet1!$G$4:$J$6</definedName>
  </definedNames>
  <calcPr calcId="145621"/>
  <pivotCaches>
    <pivotCache cacheId="46" r:id="rId8"/>
  </pivotCaches>
  <webPublishing codePage="1252"/>
</workbook>
</file>

<file path=xl/calcChain.xml><?xml version="1.0" encoding="utf-8"?>
<calcChain xmlns="http://schemas.openxmlformats.org/spreadsheetml/2006/main">
  <c r="R8" i="9" l="1"/>
  <c r="S8" i="9"/>
  <c r="Q8" i="9"/>
  <c r="B35" i="9" l="1"/>
  <c r="B36" i="9"/>
  <c r="C38" i="9" l="1"/>
  <c r="D38" i="9" l="1"/>
  <c r="C39" i="9"/>
  <c r="K9" i="9"/>
</calcChain>
</file>

<file path=xl/sharedStrings.xml><?xml version="1.0" encoding="utf-8"?>
<sst xmlns="http://schemas.openxmlformats.org/spreadsheetml/2006/main" count="913" uniqueCount="194">
  <si>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</si>
  <si>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</si>
  <si>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</si>
  <si>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</si>
  <si>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</si>
  <si>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</si>
  <si>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</si>
  <si>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</si>
  <si>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</si>
  <si>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</si>
  <si>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</si>
  <si>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</si>
  <si>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</si>
  <si>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</si>
  <si>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</si>
  <si>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</si>
  <si>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</si>
  <si>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</si>
  <si>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</si>
  <si>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</si>
  <si>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</si>
  <si>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</si>
  <si>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</si>
  <si>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</si>
  <si>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</si>
  <si>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</si>
  <si>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</si>
  <si>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</si>
  <si>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</si>
  <si>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</si>
  <si>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</si>
  <si>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</si>
  <si>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</si>
  <si>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</si>
  <si>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</si>
  <si>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</si>
  <si>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</si>
  <si>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</si>
  <si>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</si>
  <si>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</si>
  <si>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</si>
  <si>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</si>
  <si>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</si>
  <si>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</si>
  <si>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</si>
  <si>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</si>
  <si>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</si>
  <si>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</si>
  <si>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</si>
  <si>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</si>
  <si>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</si>
  <si>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</si>
  <si>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</si>
  <si>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</si>
  <si>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</si>
  <si>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</si>
  <si>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</si>
  <si>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</si>
  <si>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</si>
  <si>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</si>
  <si>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</si>
  <si>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</si>
  <si>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</si>
  <si>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</si>
  <si>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</si>
  <si>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</si>
  <si>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</si>
  <si>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</si>
  <si>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</si>
  <si>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</si>
  <si>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</si>
  <si>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</si>
  <si>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</si>
  <si>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</si>
  <si>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</si>
  <si>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</si>
  <si>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</si>
  <si>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</si>
  <si>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</si>
  <si>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</si>
  <si>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</si>
  <si>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</si>
  <si>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</si>
  <si>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</si>
  <si>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</si>
  <si>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</si>
  <si>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</si>
  <si>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</si>
  <si>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</si>
  <si>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</si>
  <si>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</si>
  <si>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</si>
  <si>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</si>
  <si>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</si>
  <si>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</si>
  <si>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</si>
  <si>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</si>
  <si>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</si>
  <si>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</si>
  <si>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</si>
  <si>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</si>
  <si>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</si>
  <si>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</si>
  <si>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</si>
  <si>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</si>
  <si>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</si>
  <si>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</si>
  <si>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</si>
  <si>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</si>
  <si>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</si>
  <si>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</si>
  <si>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</si>
  <si>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</si>
  <si>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</si>
  <si>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</si>
  <si>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</si>
  <si>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Last Name</t>
  </si>
  <si>
    <t>Sales</t>
  </si>
  <si>
    <t>Country</t>
  </si>
  <si>
    <t>Quarter</t>
  </si>
  <si>
    <t>Smith</t>
  </si>
  <si>
    <t>UK</t>
  </si>
  <si>
    <t>Johnson</t>
  </si>
  <si>
    <t>USA</t>
  </si>
  <si>
    <t>Williams</t>
  </si>
  <si>
    <t>Jones</t>
  </si>
  <si>
    <t>Brown</t>
  </si>
  <si>
    <t>MS OFFICE APP</t>
  </si>
  <si>
    <t>Excel</t>
  </si>
  <si>
    <t>Word</t>
  </si>
  <si>
    <t>Access</t>
  </si>
  <si>
    <t>Outlook</t>
  </si>
  <si>
    <t>PowerPoint</t>
  </si>
  <si>
    <t>OneNote</t>
  </si>
  <si>
    <t>Publisher</t>
  </si>
  <si>
    <t>Lync</t>
  </si>
  <si>
    <t>And</t>
  </si>
  <si>
    <t>Or</t>
  </si>
  <si>
    <t>AND</t>
  </si>
  <si>
    <t>OR</t>
  </si>
  <si>
    <t>Formula</t>
  </si>
  <si>
    <t>Month</t>
  </si>
  <si>
    <t>Audi</t>
  </si>
  <si>
    <t>BMW</t>
  </si>
  <si>
    <t>Hummer</t>
  </si>
  <si>
    <t>Jan</t>
  </si>
  <si>
    <t>Feb</t>
  </si>
  <si>
    <t>Mar</t>
  </si>
  <si>
    <t>Apr</t>
  </si>
  <si>
    <t>May</t>
  </si>
  <si>
    <t>Jun</t>
  </si>
  <si>
    <t>Gold Price</t>
  </si>
  <si>
    <t>Total Gold Purchase</t>
  </si>
  <si>
    <t>% Sold for Price 1</t>
  </si>
  <si>
    <t>Amount of Gold</t>
  </si>
  <si>
    <t>Profit for 1%</t>
  </si>
  <si>
    <t>Price 1</t>
  </si>
  <si>
    <t>Price 2</t>
  </si>
  <si>
    <t>SM Data</t>
  </si>
  <si>
    <t>Total Profit Per %</t>
  </si>
  <si>
    <t>Total Profit Cent %</t>
  </si>
  <si>
    <t>WE Jan 17</t>
  </si>
  <si>
    <t>WE Jan 24</t>
  </si>
  <si>
    <t>WE Jan 31</t>
  </si>
  <si>
    <t>WE Feb 07</t>
  </si>
  <si>
    <t>Count of Audit</t>
  </si>
  <si>
    <t>Overall Call Quality Score</t>
  </si>
  <si>
    <t xml:space="preserve"> MSI Predicted Composite Score</t>
  </si>
  <si>
    <t>Overall Performance Weekly trend</t>
  </si>
  <si>
    <t>Name</t>
  </si>
  <si>
    <t>Order</t>
  </si>
  <si>
    <t>Date</t>
  </si>
  <si>
    <t>For Advanced Filters</t>
  </si>
  <si>
    <t>Wok N Roll</t>
  </si>
  <si>
    <t>A-34</t>
  </si>
  <si>
    <t>FG-5</t>
  </si>
  <si>
    <t>EEE-312</t>
  </si>
  <si>
    <t>DC-1</t>
  </si>
  <si>
    <t>Peace A Pizza</t>
  </si>
  <si>
    <t>F-3334</t>
  </si>
  <si>
    <t>EEE-45</t>
  </si>
  <si>
    <t>EE-2</t>
  </si>
  <si>
    <t>Pancakes on the Rocks</t>
  </si>
  <si>
    <t>FD-2</t>
  </si>
  <si>
    <t>Kung Food</t>
  </si>
  <si>
    <t>DF-7</t>
  </si>
  <si>
    <t>DF-3</t>
  </si>
  <si>
    <t>Company</t>
  </si>
  <si>
    <t>Product Type</t>
  </si>
  <si>
    <t>For Outline</t>
  </si>
  <si>
    <t>Custom Filter</t>
  </si>
  <si>
    <t>Totals</t>
  </si>
  <si>
    <t>(All)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</si>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</sst>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4" formatCode="_([$$-409]* #,##0.00_);_([$$-409]* \(#,##0.00\);_([$$-409]* &quot;-&quot;??_);_(@_)"/>
    <numFmt numFmtId="165" formatCode="&quot;$&quot;#,##0.00"/>
    <numFmt numFmtId="166" formatCode="_(\$* #,##0.00_);_(\$* \(#,##0.00\);_(\$* &quot;-&quot;??_);_(@_)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-0.499984740745262"/>
      </top>
      <bottom style="thin">
        <color theme="6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10" borderId="0" applyNumberFormat="0" applyBorder="0" applyAlignment="0" applyProtection="0"/>
  </cellStyleXfs>
  <cellXfs count="81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0" fontId="2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0" fillId="0" borderId="0" xfId="0" applyFont="1" applyFill="1"/>
    <xf numFmtId="0" fontId="0" fillId="0" borderId="2" xfId="0" applyFill="1" applyBorder="1"/>
    <xf numFmtId="0" fontId="0" fillId="5" borderId="2" xfId="0" applyFill="1" applyBorder="1"/>
    <xf numFmtId="0" fontId="0" fillId="6" borderId="2" xfId="0" applyFill="1" applyBorder="1"/>
    <xf numFmtId="165" fontId="0" fillId="0" borderId="2" xfId="0" applyNumberFormat="1" applyFill="1" applyBorder="1"/>
    <xf numFmtId="10" fontId="0" fillId="0" borderId="2" xfId="0" applyNumberFormat="1" applyFill="1" applyBorder="1"/>
    <xf numFmtId="165" fontId="3" fillId="5" borderId="2" xfId="0" applyNumberFormat="1" applyFont="1" applyFill="1" applyBorder="1"/>
    <xf numFmtId="0" fontId="3" fillId="5" borderId="2" xfId="0" applyFont="1" applyFill="1" applyBorder="1"/>
    <xf numFmtId="6" fontId="0" fillId="0" borderId="2" xfId="0" applyNumberFormat="1" applyFill="1" applyBorder="1"/>
    <xf numFmtId="8" fontId="0" fillId="0" borderId="2" xfId="0" applyNumberFormat="1" applyFill="1" applyBorder="1"/>
    <xf numFmtId="9" fontId="0" fillId="6" borderId="2" xfId="0" applyNumberFormat="1" applyFill="1" applyBorder="1"/>
    <xf numFmtId="9" fontId="0" fillId="7" borderId="2" xfId="0" applyNumberFormat="1" applyFill="1" applyBorder="1"/>
    <xf numFmtId="166" fontId="0" fillId="0" borderId="0" xfId="0" applyNumberFormat="1"/>
    <xf numFmtId="0" fontId="4" fillId="8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left"/>
    </xf>
    <xf numFmtId="0" fontId="5" fillId="9" borderId="4" xfId="0" applyNumberFormat="1" applyFont="1" applyFill="1" applyBorder="1" applyAlignment="1">
      <alignment horizontal="center"/>
    </xf>
    <xf numFmtId="167" fontId="5" fillId="9" borderId="4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2" fontId="5" fillId="9" borderId="5" xfId="0" applyNumberFormat="1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center"/>
    </xf>
    <xf numFmtId="0" fontId="0" fillId="0" borderId="2" xfId="0" applyBorder="1"/>
    <xf numFmtId="165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horizontal="left"/>
    </xf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horizontal="left"/>
    </xf>
    <xf numFmtId="0" fontId="1" fillId="2" borderId="0" xfId="0" applyNumberFormat="1" applyFont="1" applyFill="1" applyBorder="1" applyAlignment="1"/>
    <xf numFmtId="14" fontId="0" fillId="0" borderId="0" xfId="0" applyNumberFormat="1" applyBorder="1"/>
    <xf numFmtId="0" fontId="4" fillId="8" borderId="0" xfId="0" applyFont="1" applyFill="1" applyBorder="1" applyAlignment="1">
      <alignment horizontal="center" vertical="center"/>
    </xf>
    <xf numFmtId="0" fontId="5" fillId="9" borderId="0" xfId="0" applyNumberFormat="1" applyFont="1" applyFill="1" applyBorder="1" applyAlignment="1">
      <alignment horizontal="center"/>
    </xf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pivotButton="1" applyBorder="1"/>
    <xf numFmtId="0" fontId="0" fillId="0" borderId="11" xfId="0" applyBorder="1"/>
    <xf numFmtId="0" fontId="0" fillId="0" borderId="7" xfId="0" pivotButton="1" applyBorder="1"/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/>
    <xf numFmtId="0" fontId="0" fillId="0" borderId="7" xfId="0" applyNumberFormat="1" applyBorder="1"/>
    <xf numFmtId="0" fontId="0" fillId="0" borderId="14" xfId="0" applyNumberFormat="1" applyBorder="1"/>
    <xf numFmtId="0" fontId="0" fillId="0" borderId="10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2" fillId="5" borderId="2" xfId="0" applyFont="1" applyFill="1" applyBorder="1"/>
    <xf numFmtId="0" fontId="7" fillId="3" borderId="2" xfId="1" applyFont="1" applyFill="1" applyBorder="1"/>
    <xf numFmtId="165" fontId="7" fillId="3" borderId="2" xfId="1" applyNumberFormat="1" applyFont="1" applyFill="1" applyBorder="1"/>
    <xf numFmtId="14" fontId="7" fillId="3" borderId="2" xfId="1" applyNumberFormat="1" applyFont="1" applyFill="1" applyBorder="1"/>
    <xf numFmtId="0" fontId="0" fillId="4" borderId="2" xfId="0" applyFill="1" applyBorder="1"/>
    <xf numFmtId="165" fontId="0" fillId="4" borderId="2" xfId="0" applyNumberFormat="1" applyFill="1" applyBorder="1"/>
    <xf numFmtId="14" fontId="0" fillId="4" borderId="2" xfId="0" applyNumberFormat="1" applyFill="1" applyBorder="1"/>
    <xf numFmtId="0" fontId="7" fillId="11" borderId="2" xfId="1" applyFont="1" applyFill="1" applyBorder="1"/>
    <xf numFmtId="165" fontId="7" fillId="11" borderId="2" xfId="1" applyNumberFormat="1" applyFont="1" applyFill="1" applyBorder="1"/>
    <xf numFmtId="14" fontId="7" fillId="11" borderId="2" xfId="1" applyNumberFormat="1" applyFont="1" applyFill="1" applyBorder="1"/>
    <xf numFmtId="0" fontId="0" fillId="3" borderId="2" xfId="0" applyFill="1" applyBorder="1"/>
    <xf numFmtId="165" fontId="0" fillId="3" borderId="2" xfId="0" applyNumberFormat="1" applyFill="1" applyBorder="1"/>
    <xf numFmtId="14" fontId="0" fillId="3" borderId="2" xfId="0" applyNumberFormat="1" applyFill="1" applyBorder="1"/>
    <xf numFmtId="0" fontId="0" fillId="11" borderId="2" xfId="0" applyFill="1" applyBorder="1"/>
    <xf numFmtId="165" fontId="0" fillId="11" borderId="2" xfId="0" applyNumberFormat="1" applyFill="1" applyBorder="1"/>
    <xf numFmtId="14" fontId="0" fillId="11" borderId="2" xfId="0" applyNumberFormat="1" applyFill="1" applyBorder="1"/>
    <xf numFmtId="0" fontId="7" fillId="4" borderId="2" xfId="1" applyFont="1" applyFill="1" applyBorder="1"/>
    <xf numFmtId="165" fontId="7" fillId="4" borderId="2" xfId="1" applyNumberFormat="1" applyFont="1" applyFill="1" applyBorder="1"/>
    <xf numFmtId="14" fontId="7" fillId="4" borderId="2" xfId="1" applyNumberFormat="1" applyFont="1" applyFill="1" applyBorder="1"/>
  </cellXfs>
  <cellStyles count="2">
    <cellStyle name="Bad" xfId="1" builtinId="27"/>
    <cellStyle name="Normal" xfId="0" builtinId="0" customBuiltin="1"/>
  </cellStyles>
  <dxfs count="21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rgb="FFFFFF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Count of Audit</c:v>
                </c:pt>
              </c:strCache>
            </c:strRef>
          </c:tx>
          <c:invertIfNegative val="0"/>
          <c:cat>
            <c:strRef>
              <c:f>Sheet1!$B$44:$E$44</c:f>
              <c:strCache>
                <c:ptCount val="4"/>
                <c:pt idx="0">
                  <c:v>WE Jan 17</c:v>
                </c:pt>
                <c:pt idx="1">
                  <c:v>WE Jan 24</c:v>
                </c:pt>
                <c:pt idx="2">
                  <c:v>WE Jan 31</c:v>
                </c:pt>
                <c:pt idx="3">
                  <c:v>WE Feb 07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182</c:v>
                </c:pt>
                <c:pt idx="1">
                  <c:v>206</c:v>
                </c:pt>
                <c:pt idx="2">
                  <c:v>210</c:v>
                </c:pt>
                <c:pt idx="3">
                  <c:v>260</c:v>
                </c:pt>
              </c:numCache>
            </c:numRef>
          </c:val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Overall Call Quality Score</c:v>
                </c:pt>
              </c:strCache>
            </c:strRef>
          </c:tx>
          <c:invertIfNegative val="0"/>
          <c:cat>
            <c:strRef>
              <c:f>Sheet1!$B$44:$E$44</c:f>
              <c:strCache>
                <c:ptCount val="4"/>
                <c:pt idx="0">
                  <c:v>WE Jan 17</c:v>
                </c:pt>
                <c:pt idx="1">
                  <c:v>WE Jan 24</c:v>
                </c:pt>
                <c:pt idx="2">
                  <c:v>WE Jan 31</c:v>
                </c:pt>
                <c:pt idx="3">
                  <c:v>WE Feb 07</c:v>
                </c:pt>
              </c:strCache>
            </c:strRef>
          </c:cat>
          <c:val>
            <c:numRef>
              <c:f>Sheet1!$B$46:$E$46</c:f>
              <c:numCache>
                <c:formatCode>0.0%</c:formatCode>
                <c:ptCount val="4"/>
                <c:pt idx="0">
                  <c:v>0.89395604395604344</c:v>
                </c:pt>
                <c:pt idx="1">
                  <c:v>0.8951941747572808</c:v>
                </c:pt>
                <c:pt idx="2">
                  <c:v>0.88730952380952344</c:v>
                </c:pt>
                <c:pt idx="3">
                  <c:v>0.9047499999999995</c:v>
                </c:pt>
              </c:numCache>
            </c:numRef>
          </c:val>
        </c:ser>
        <c:ser>
          <c:idx val="2"/>
          <c:order val="2"/>
          <c:tx>
            <c:strRef>
              <c:f>Sheet1!$A$47:$E$47</c:f>
              <c:strCache>
                <c:ptCount val="1"/>
                <c:pt idx="0">
                  <c:v> MSI Predicted Composite Score 146.00 128.00 150.00 111.00</c:v>
                </c:pt>
              </c:strCache>
            </c:strRef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77818624"/>
        <c:axId val="577820160"/>
      </c:barChart>
      <c:catAx>
        <c:axId val="57781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crossAx val="577820160"/>
        <c:crosses val="autoZero"/>
        <c:auto val="1"/>
        <c:lblAlgn val="ctr"/>
        <c:lblOffset val="100"/>
        <c:noMultiLvlLbl val="0"/>
      </c:catAx>
      <c:valAx>
        <c:axId val="577820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7818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Sheet1!$U$2</c:f>
              <c:strCache>
                <c:ptCount val="1"/>
                <c:pt idx="0">
                  <c:v>Totals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Sheet1!$V$1:$X$1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Hummer</c:v>
                </c:pt>
              </c:strCache>
            </c:strRef>
          </c:cat>
          <c:val>
            <c:numRef>
              <c:f>Sheet1!$V$2:$X$2</c:f>
              <c:numCache>
                <c:formatCode>General</c:formatCode>
                <c:ptCount val="3"/>
                <c:pt idx="0">
                  <c:v>573</c:v>
                </c:pt>
                <c:pt idx="1">
                  <c:v>608</c:v>
                </c:pt>
                <c:pt idx="2">
                  <c:v>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Audi</c:v>
                </c:pt>
              </c:strCache>
            </c:strRef>
          </c:tx>
          <c:invertIfNegative val="0"/>
          <c:cat>
            <c:strRef>
              <c:f>Sheet1!$P$2:$P$8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Totals</c:v>
                </c:pt>
              </c:strCache>
            </c:strRef>
          </c:cat>
          <c:val>
            <c:numRef>
              <c:f>Sheet1!$Q$2:$Q$8</c:f>
              <c:numCache>
                <c:formatCode>General</c:formatCode>
                <c:ptCount val="7"/>
                <c:pt idx="0">
                  <c:v>176</c:v>
                </c:pt>
                <c:pt idx="1">
                  <c:v>10</c:v>
                </c:pt>
                <c:pt idx="2">
                  <c:v>54</c:v>
                </c:pt>
                <c:pt idx="3">
                  <c:v>103</c:v>
                </c:pt>
                <c:pt idx="4">
                  <c:v>77</c:v>
                </c:pt>
                <c:pt idx="5">
                  <c:v>153</c:v>
                </c:pt>
                <c:pt idx="6">
                  <c:v>573</c:v>
                </c:pt>
              </c:numCache>
            </c:numRef>
          </c:val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Sheet1!$P$2:$P$8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Totals</c:v>
                </c:pt>
              </c:strCache>
            </c:strRef>
          </c:cat>
          <c:val>
            <c:numRef>
              <c:f>Sheet1!$R$2:$R$8</c:f>
              <c:numCache>
                <c:formatCode>General</c:formatCode>
                <c:ptCount val="7"/>
                <c:pt idx="0">
                  <c:v>103</c:v>
                </c:pt>
                <c:pt idx="1">
                  <c:v>135</c:v>
                </c:pt>
                <c:pt idx="2">
                  <c:v>198</c:v>
                </c:pt>
                <c:pt idx="3">
                  <c:v>23</c:v>
                </c:pt>
                <c:pt idx="4">
                  <c:v>99</c:v>
                </c:pt>
                <c:pt idx="5">
                  <c:v>50</c:v>
                </c:pt>
                <c:pt idx="6">
                  <c:v>608</c:v>
                </c:pt>
              </c:numCache>
            </c:numRef>
          </c:val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Hummer</c:v>
                </c:pt>
              </c:strCache>
            </c:strRef>
          </c:tx>
          <c:invertIfNegative val="0"/>
          <c:cat>
            <c:strRef>
              <c:f>Sheet1!$P$2:$P$8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Totals</c:v>
                </c:pt>
              </c:strCache>
            </c:strRef>
          </c:cat>
          <c:val>
            <c:numRef>
              <c:f>Sheet1!$S$2:$S$8</c:f>
              <c:numCache>
                <c:formatCode>General</c:formatCode>
                <c:ptCount val="7"/>
                <c:pt idx="0">
                  <c:v>109</c:v>
                </c:pt>
                <c:pt idx="1">
                  <c:v>33</c:v>
                </c:pt>
                <c:pt idx="2">
                  <c:v>180</c:v>
                </c:pt>
                <c:pt idx="3">
                  <c:v>183</c:v>
                </c:pt>
                <c:pt idx="4">
                  <c:v>99</c:v>
                </c:pt>
                <c:pt idx="5">
                  <c:v>20</c:v>
                </c:pt>
                <c:pt idx="6">
                  <c:v>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995776"/>
        <c:axId val="588001664"/>
        <c:axId val="0"/>
      </c:bar3DChart>
      <c:catAx>
        <c:axId val="587995776"/>
        <c:scaling>
          <c:orientation val="minMax"/>
        </c:scaling>
        <c:delete val="0"/>
        <c:axPos val="l"/>
        <c:majorTickMark val="out"/>
        <c:minorTickMark val="none"/>
        <c:tickLblPos val="nextTo"/>
        <c:crossAx val="588001664"/>
        <c:crosses val="autoZero"/>
        <c:auto val="1"/>
        <c:lblAlgn val="ctr"/>
        <c:lblOffset val="100"/>
        <c:noMultiLvlLbl val="0"/>
      </c:catAx>
      <c:valAx>
        <c:axId val="588001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87995776"/>
        <c:crosses val="autoZero"/>
        <c:crossBetween val="between"/>
        <c:majorUnit val="2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48</xdr:row>
      <xdr:rowOff>66675</xdr:rowOff>
    </xdr:from>
    <xdr:to>
      <xdr:col>7</xdr:col>
      <xdr:colOff>119062</xdr:colOff>
      <xdr:row>62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166687</xdr:colOff>
      <xdr:row>5</xdr:row>
      <xdr:rowOff>180975</xdr:rowOff>
    </xdr:from>
    <xdr:to>
      <xdr:col>28</xdr:col>
      <xdr:colOff>471487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604836</xdr:colOff>
      <xdr:row>9</xdr:row>
      <xdr:rowOff>47625</xdr:rowOff>
    </xdr:from>
    <xdr:to>
      <xdr:col>27</xdr:col>
      <xdr:colOff>38099</xdr:colOff>
      <xdr:row>26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/>
  </cacheSource>
  <cacheFields count="8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 count="56">
        <n v="0"/>
        <n v="312"/>
        <n v="1170"/>
        <n v="1123.2"/>
        <n v="62.4"/>
        <n v="544"/>
        <n v="551.25"/>
        <n v="147"/>
        <n v="308.7"/>
        <n v="26.46"/>
        <n v="294"/>
        <n v="1088"/>
        <n v="1550.4"/>
        <n v="225.28"/>
        <n v="112"/>
        <n v="75.599999999999994"/>
        <n v="140"/>
        <n v="297.5"/>
        <n v="27"/>
        <n v="110.4"/>
        <n v="552"/>
        <n v="736"/>
        <n v="231"/>
        <n v="154"/>
        <n v="128"/>
        <n v="240"/>
        <n v="120"/>
        <n v="423.36"/>
        <n v="336"/>
        <n v="588"/>
        <n v="816"/>
        <n v="693.6"/>
        <n v="278"/>
        <n v="1112"/>
        <n v="187.2"/>
        <n v="179.2"/>
        <n v="372.4"/>
        <n v="400"/>
        <n v="272"/>
        <n v="96"/>
        <n v="126"/>
        <n v="216"/>
        <n v="115.2"/>
        <n v="504"/>
        <n v="691.2"/>
        <n v="124.83"/>
        <n v="24.82"/>
        <n v="36.5"/>
        <n v="292"/>
        <n v="153.30000000000001"/>
        <n v="166.44"/>
        <n v="146"/>
        <n v="720"/>
        <n v="364.8"/>
        <n v="2281.5"/>
        <n v="921.37"/>
      </sharedItems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  <cacheField name="Yearly" numFmtId="0" formula=" SUM('Qtr 1','Qtr 2','Qtr 3','Qtr 4')" databaseField="0"/>
    <cacheField name="Quaterly Average" numFmtId="0" formula=" SUM('Qtr 1','Qtr 2','Qtr 3','Qtr 4')/4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x v="0"/>
    <n v="702"/>
    <n v="0"/>
    <n v="0"/>
  </r>
  <r>
    <x v="0"/>
    <x v="1"/>
    <x v="1"/>
    <n v="0"/>
    <n v="0"/>
    <n v="0"/>
  </r>
  <r>
    <x v="0"/>
    <x v="2"/>
    <x v="0"/>
    <n v="0"/>
    <n v="0"/>
    <n v="1170"/>
  </r>
  <r>
    <x v="0"/>
    <x v="3"/>
    <x v="2"/>
    <n v="0"/>
    <n v="0"/>
    <n v="0"/>
  </r>
  <r>
    <x v="0"/>
    <x v="4"/>
    <x v="3"/>
    <n v="0"/>
    <n v="0"/>
    <n v="2607.15"/>
  </r>
  <r>
    <x v="0"/>
    <x v="5"/>
    <x v="0"/>
    <n v="280.8"/>
    <n v="0"/>
    <n v="0"/>
  </r>
  <r>
    <x v="0"/>
    <x v="6"/>
    <x v="4"/>
    <n v="0"/>
    <n v="0"/>
    <n v="0"/>
  </r>
  <r>
    <x v="0"/>
    <x v="7"/>
    <x v="0"/>
    <n v="1560"/>
    <n v="936"/>
    <n v="0"/>
  </r>
  <r>
    <x v="0"/>
    <x v="8"/>
    <x v="0"/>
    <n v="592.79999999999995"/>
    <n v="0"/>
    <n v="0"/>
  </r>
  <r>
    <x v="0"/>
    <x v="9"/>
    <x v="0"/>
    <n v="0"/>
    <n v="0"/>
    <n v="741"/>
  </r>
  <r>
    <x v="0"/>
    <x v="10"/>
    <x v="0"/>
    <n v="0"/>
    <n v="3900"/>
    <n v="789.75"/>
  </r>
  <r>
    <x v="0"/>
    <x v="11"/>
    <x v="0"/>
    <n v="877.5"/>
    <n v="0"/>
    <n v="0"/>
  </r>
  <r>
    <x v="0"/>
    <x v="12"/>
    <x v="0"/>
    <n v="0"/>
    <n v="0"/>
    <n v="780"/>
  </r>
  <r>
    <x v="1"/>
    <x v="13"/>
    <x v="0"/>
    <n v="0"/>
    <n v="0"/>
    <n v="60"/>
  </r>
  <r>
    <x v="1"/>
    <x v="3"/>
    <x v="0"/>
    <n v="0"/>
    <n v="0"/>
    <n v="200"/>
  </r>
  <r>
    <x v="1"/>
    <x v="4"/>
    <x v="0"/>
    <n v="0"/>
    <n v="0"/>
    <n v="180"/>
  </r>
  <r>
    <x v="1"/>
    <x v="14"/>
    <x v="5"/>
    <n v="0"/>
    <n v="0"/>
    <n v="0"/>
  </r>
  <r>
    <x v="1"/>
    <x v="15"/>
    <x v="0"/>
    <n v="600"/>
    <n v="0"/>
    <n v="0"/>
  </r>
  <r>
    <x v="1"/>
    <x v="16"/>
    <x v="0"/>
    <n v="0"/>
    <n v="140"/>
    <n v="0"/>
  </r>
  <r>
    <x v="2"/>
    <x v="0"/>
    <x v="0"/>
    <n v="165.6"/>
    <n v="0"/>
    <n v="0"/>
  </r>
  <r>
    <x v="2"/>
    <x v="1"/>
    <x v="0"/>
    <n v="920"/>
    <n v="0"/>
    <n v="0"/>
  </r>
  <r>
    <x v="2"/>
    <x v="17"/>
    <x v="0"/>
    <n v="248.4"/>
    <n v="524.4"/>
    <n v="0"/>
  </r>
  <r>
    <x v="2"/>
    <x v="3"/>
    <x v="6"/>
    <n v="0"/>
    <n v="0"/>
    <n v="0"/>
  </r>
  <r>
    <x v="2"/>
    <x v="18"/>
    <x v="7"/>
    <n v="0"/>
    <n v="0"/>
    <n v="0"/>
  </r>
  <r>
    <x v="2"/>
    <x v="19"/>
    <x v="0"/>
    <n v="0"/>
    <n v="0"/>
    <n v="18.399999999999999"/>
  </r>
  <r>
    <x v="2"/>
    <x v="20"/>
    <x v="0"/>
    <n v="92"/>
    <n v="1104"/>
    <n v="0"/>
  </r>
  <r>
    <x v="2"/>
    <x v="21"/>
    <x v="7"/>
    <n v="0"/>
    <n v="0"/>
    <n v="0"/>
  </r>
  <r>
    <x v="2"/>
    <x v="22"/>
    <x v="0"/>
    <n v="515.20000000000005"/>
    <n v="0"/>
    <n v="0"/>
  </r>
  <r>
    <x v="2"/>
    <x v="23"/>
    <x v="0"/>
    <n v="0"/>
    <n v="0"/>
    <n v="55.2"/>
  </r>
  <r>
    <x v="2"/>
    <x v="24"/>
    <x v="0"/>
    <n v="0"/>
    <n v="368"/>
    <n v="0"/>
  </r>
  <r>
    <x v="2"/>
    <x v="25"/>
    <x v="8"/>
    <n v="0"/>
    <n v="0"/>
    <n v="0"/>
  </r>
  <r>
    <x v="2"/>
    <x v="26"/>
    <x v="9"/>
    <n v="0"/>
    <n v="419.52"/>
    <n v="110.4"/>
  </r>
  <r>
    <x v="2"/>
    <x v="15"/>
    <x v="0"/>
    <n v="0"/>
    <n v="1223.5999999999999"/>
    <n v="0"/>
  </r>
  <r>
    <x v="2"/>
    <x v="27"/>
    <x v="10"/>
    <n v="0"/>
    <n v="0"/>
    <n v="0"/>
  </r>
  <r>
    <x v="2"/>
    <x v="10"/>
    <x v="0"/>
    <n v="0"/>
    <n v="772.8"/>
    <n v="736"/>
  </r>
  <r>
    <x v="2"/>
    <x v="28"/>
    <x v="0"/>
    <n v="36.799999999999997"/>
    <n v="0"/>
    <n v="0"/>
  </r>
  <r>
    <x v="2"/>
    <x v="16"/>
    <x v="10"/>
    <n v="0"/>
    <n v="0"/>
    <n v="736"/>
  </r>
  <r>
    <x v="3"/>
    <x v="29"/>
    <x v="0"/>
    <n v="0"/>
    <n v="340"/>
    <n v="0"/>
  </r>
  <r>
    <x v="3"/>
    <x v="30"/>
    <x v="0"/>
    <n v="0"/>
    <n v="0"/>
    <n v="510"/>
  </r>
  <r>
    <x v="3"/>
    <x v="1"/>
    <x v="0"/>
    <n v="0"/>
    <n v="680"/>
    <n v="0"/>
  </r>
  <r>
    <x v="3"/>
    <x v="3"/>
    <x v="0"/>
    <n v="0"/>
    <n v="0"/>
    <n v="1700"/>
  </r>
  <r>
    <x v="3"/>
    <x v="31"/>
    <x v="0"/>
    <n v="323"/>
    <n v="0"/>
    <n v="0"/>
  </r>
  <r>
    <x v="3"/>
    <x v="32"/>
    <x v="0"/>
    <n v="346.8"/>
    <n v="0"/>
    <n v="0"/>
  </r>
  <r>
    <x v="3"/>
    <x v="33"/>
    <x v="0"/>
    <n v="0"/>
    <n v="612"/>
    <n v="0"/>
  </r>
  <r>
    <x v="3"/>
    <x v="34"/>
    <x v="5"/>
    <n v="0"/>
    <n v="0"/>
    <n v="0"/>
  </r>
  <r>
    <x v="3"/>
    <x v="35"/>
    <x v="0"/>
    <n v="0"/>
    <n v="0"/>
    <n v="340"/>
  </r>
  <r>
    <x v="3"/>
    <x v="22"/>
    <x v="0"/>
    <n v="892.5"/>
    <n v="0"/>
    <n v="0"/>
  </r>
  <r>
    <x v="3"/>
    <x v="36"/>
    <x v="0"/>
    <n v="0"/>
    <n v="2261"/>
    <n v="0"/>
  </r>
  <r>
    <x v="3"/>
    <x v="24"/>
    <x v="0"/>
    <n v="0"/>
    <n v="1020"/>
    <n v="0"/>
  </r>
  <r>
    <x v="3"/>
    <x v="26"/>
    <x v="0"/>
    <n v="0"/>
    <n v="0"/>
    <n v="510"/>
  </r>
  <r>
    <x v="3"/>
    <x v="15"/>
    <x v="0"/>
    <n v="2427.6"/>
    <n v="1776.5"/>
    <n v="0"/>
  </r>
  <r>
    <x v="3"/>
    <x v="37"/>
    <x v="11"/>
    <n v="0"/>
    <n v="0"/>
    <n v="0"/>
  </r>
  <r>
    <x v="3"/>
    <x v="38"/>
    <x v="12"/>
    <n v="0"/>
    <n v="0"/>
    <n v="0"/>
  </r>
  <r>
    <x v="3"/>
    <x v="10"/>
    <x v="0"/>
    <n v="0"/>
    <n v="2380"/>
    <n v="0"/>
  </r>
  <r>
    <x v="3"/>
    <x v="39"/>
    <x v="0"/>
    <n v="693.6"/>
    <n v="0"/>
    <n v="0"/>
  </r>
  <r>
    <x v="3"/>
    <x v="40"/>
    <x v="0"/>
    <n v="0"/>
    <n v="510"/>
    <n v="0"/>
  </r>
  <r>
    <x v="4"/>
    <x v="1"/>
    <x v="0"/>
    <n v="0"/>
    <n v="237.6"/>
    <n v="0"/>
  </r>
  <r>
    <x v="4"/>
    <x v="17"/>
    <x v="0"/>
    <n v="935"/>
    <n v="0"/>
    <n v="0"/>
  </r>
  <r>
    <x v="4"/>
    <x v="41"/>
    <x v="0"/>
    <n v="0"/>
    <n v="0"/>
    <n v="550"/>
  </r>
  <r>
    <x v="4"/>
    <x v="42"/>
    <x v="0"/>
    <n v="1045"/>
    <n v="0"/>
    <n v="0"/>
  </r>
  <r>
    <x v="4"/>
    <x v="34"/>
    <x v="13"/>
    <n v="0"/>
    <n v="0"/>
    <n v="0"/>
  </r>
  <r>
    <x v="4"/>
    <x v="23"/>
    <x v="0"/>
    <n v="0"/>
    <n v="198"/>
    <n v="0"/>
  </r>
  <r>
    <x v="4"/>
    <x v="26"/>
    <x v="0"/>
    <n v="0"/>
    <n v="0"/>
    <n v="132"/>
  </r>
  <r>
    <x v="4"/>
    <x v="15"/>
    <x v="0"/>
    <n v="990"/>
    <n v="0"/>
    <n v="0"/>
  </r>
  <r>
    <x v="4"/>
    <x v="43"/>
    <x v="0"/>
    <n v="0"/>
    <n v="352"/>
    <n v="0"/>
  </r>
  <r>
    <x v="4"/>
    <x v="39"/>
    <x v="0"/>
    <n v="0"/>
    <n v="550"/>
    <n v="0"/>
  </r>
  <r>
    <x v="5"/>
    <x v="23"/>
    <x v="0"/>
    <n v="0"/>
    <n v="288.22000000000003"/>
    <n v="0"/>
  </r>
  <r>
    <x v="5"/>
    <x v="44"/>
    <x v="0"/>
    <n v="0"/>
    <n v="0"/>
    <n v="85.4"/>
  </r>
  <r>
    <x v="6"/>
    <x v="30"/>
    <x v="0"/>
    <n v="210"/>
    <n v="0"/>
    <n v="56"/>
  </r>
  <r>
    <x v="6"/>
    <x v="1"/>
    <x v="0"/>
    <n v="0"/>
    <n v="0"/>
    <n v="175"/>
  </r>
  <r>
    <x v="6"/>
    <x v="45"/>
    <x v="14"/>
    <n v="0"/>
    <n v="0"/>
    <n v="0"/>
  </r>
  <r>
    <x v="6"/>
    <x v="46"/>
    <x v="0"/>
    <n v="0"/>
    <n v="63"/>
    <n v="0"/>
  </r>
  <r>
    <x v="6"/>
    <x v="32"/>
    <x v="0"/>
    <n v="0"/>
    <n v="0"/>
    <n v="28"/>
  </r>
  <r>
    <x v="6"/>
    <x v="47"/>
    <x v="0"/>
    <n v="0"/>
    <n v="35"/>
    <n v="0"/>
  </r>
  <r>
    <x v="6"/>
    <x v="48"/>
    <x v="0"/>
    <n v="42"/>
    <n v="0"/>
    <n v="0"/>
  </r>
  <r>
    <x v="6"/>
    <x v="49"/>
    <x v="0"/>
    <n v="0"/>
    <n v="168"/>
    <n v="0"/>
  </r>
  <r>
    <x v="6"/>
    <x v="9"/>
    <x v="0"/>
    <n v="0"/>
    <n v="23.8"/>
    <n v="0"/>
  </r>
  <r>
    <x v="6"/>
    <x v="37"/>
    <x v="0"/>
    <n v="490"/>
    <n v="0"/>
    <n v="0"/>
  </r>
  <r>
    <x v="6"/>
    <x v="38"/>
    <x v="0"/>
    <n v="0"/>
    <n v="0"/>
    <n v="420"/>
  </r>
  <r>
    <x v="6"/>
    <x v="50"/>
    <x v="15"/>
    <n v="0"/>
    <n v="0"/>
    <n v="0"/>
  </r>
  <r>
    <x v="6"/>
    <x v="16"/>
    <x v="0"/>
    <n v="0"/>
    <n v="0"/>
    <n v="99.75"/>
  </r>
  <r>
    <x v="6"/>
    <x v="51"/>
    <x v="0"/>
    <n v="0"/>
    <n v="0"/>
    <n v="126"/>
  </r>
  <r>
    <x v="7"/>
    <x v="30"/>
    <x v="0"/>
    <n v="0"/>
    <n v="0"/>
    <n v="625"/>
  </r>
  <r>
    <x v="7"/>
    <x v="45"/>
    <x v="0"/>
    <n v="593.75"/>
    <n v="0"/>
    <n v="0"/>
  </r>
  <r>
    <x v="7"/>
    <x v="17"/>
    <x v="0"/>
    <n v="0"/>
    <n v="0"/>
    <n v="35.619999999999997"/>
  </r>
  <r>
    <x v="7"/>
    <x v="52"/>
    <x v="0"/>
    <n v="0"/>
    <n v="0"/>
    <n v="12.5"/>
  </r>
  <r>
    <x v="7"/>
    <x v="4"/>
    <x v="0"/>
    <n v="0"/>
    <n v="0"/>
    <n v="890"/>
  </r>
  <r>
    <x v="7"/>
    <x v="42"/>
    <x v="0"/>
    <n v="0"/>
    <n v="0"/>
    <n v="18.75"/>
  </r>
  <r>
    <x v="7"/>
    <x v="35"/>
    <x v="16"/>
    <n v="0"/>
    <n v="0"/>
    <n v="0"/>
  </r>
  <r>
    <x v="7"/>
    <x v="53"/>
    <x v="0"/>
    <n v="0"/>
    <n v="0"/>
    <n v="125"/>
  </r>
  <r>
    <x v="7"/>
    <x v="20"/>
    <x v="0"/>
    <n v="0"/>
    <n v="0"/>
    <n v="250"/>
  </r>
  <r>
    <x v="7"/>
    <x v="54"/>
    <x v="0"/>
    <n v="600"/>
    <n v="0"/>
    <n v="0"/>
  </r>
  <r>
    <x v="7"/>
    <x v="22"/>
    <x v="0"/>
    <n v="250"/>
    <n v="0"/>
    <n v="0"/>
  </r>
  <r>
    <x v="7"/>
    <x v="49"/>
    <x v="0"/>
    <n v="0"/>
    <n v="187.5"/>
    <n v="0"/>
  </r>
  <r>
    <x v="7"/>
    <x v="7"/>
    <x v="0"/>
    <n v="0"/>
    <n v="0"/>
    <n v="100"/>
  </r>
  <r>
    <x v="7"/>
    <x v="26"/>
    <x v="0"/>
    <n v="0"/>
    <n v="237.5"/>
    <n v="0"/>
  </r>
  <r>
    <x v="7"/>
    <x v="15"/>
    <x v="0"/>
    <n v="584.37"/>
    <n v="0"/>
    <n v="0"/>
  </r>
  <r>
    <x v="7"/>
    <x v="8"/>
    <x v="0"/>
    <n v="421.25"/>
    <n v="0"/>
    <n v="0"/>
  </r>
  <r>
    <x v="7"/>
    <x v="38"/>
    <x v="0"/>
    <n v="375"/>
    <n v="0"/>
    <n v="0"/>
  </r>
  <r>
    <x v="7"/>
    <x v="10"/>
    <x v="0"/>
    <n v="0"/>
    <n v="0"/>
    <n v="625"/>
  </r>
  <r>
    <x v="7"/>
    <x v="55"/>
    <x v="17"/>
    <n v="0"/>
    <n v="0"/>
    <n v="0"/>
  </r>
  <r>
    <x v="7"/>
    <x v="50"/>
    <x v="18"/>
    <n v="0"/>
    <n v="0"/>
    <n v="0"/>
  </r>
  <r>
    <x v="7"/>
    <x v="56"/>
    <x v="0"/>
    <n v="250"/>
    <n v="0"/>
    <n v="0"/>
  </r>
  <r>
    <x v="7"/>
    <x v="43"/>
    <x v="0"/>
    <n v="190"/>
    <n v="0"/>
    <n v="0"/>
  </r>
  <r>
    <x v="7"/>
    <x v="57"/>
    <x v="0"/>
    <n v="0"/>
    <n v="90"/>
    <n v="0"/>
  </r>
  <r>
    <x v="7"/>
    <x v="39"/>
    <x v="0"/>
    <n v="375"/>
    <n v="0"/>
    <n v="0"/>
  </r>
  <r>
    <x v="8"/>
    <x v="35"/>
    <x v="0"/>
    <n v="0"/>
    <n v="0"/>
    <n v="750"/>
  </r>
  <r>
    <x v="8"/>
    <x v="36"/>
    <x v="0"/>
    <n v="0"/>
    <n v="1750"/>
    <n v="0"/>
  </r>
  <r>
    <x v="9"/>
    <x v="0"/>
    <x v="0"/>
    <n v="586.5"/>
    <n v="0"/>
    <n v="0"/>
  </r>
  <r>
    <x v="9"/>
    <x v="1"/>
    <x v="0"/>
    <n v="2760"/>
    <n v="0"/>
    <n v="0"/>
  </r>
  <r>
    <x v="9"/>
    <x v="34"/>
    <x v="19"/>
    <n v="0"/>
    <n v="0"/>
    <n v="0"/>
  </r>
  <r>
    <x v="9"/>
    <x v="58"/>
    <x v="20"/>
    <n v="0"/>
    <n v="0"/>
    <n v="0"/>
  </r>
  <r>
    <x v="9"/>
    <x v="59"/>
    <x v="0"/>
    <n v="0"/>
    <n v="0"/>
    <n v="1035"/>
  </r>
  <r>
    <x v="9"/>
    <x v="49"/>
    <x v="0"/>
    <n v="0"/>
    <n v="0"/>
    <n v="1104"/>
  </r>
  <r>
    <x v="9"/>
    <x v="7"/>
    <x v="0"/>
    <n v="1150"/>
    <n v="0"/>
    <n v="0"/>
  </r>
  <r>
    <x v="9"/>
    <x v="15"/>
    <x v="0"/>
    <n v="0"/>
    <n v="0"/>
    <n v="1840"/>
  </r>
  <r>
    <x v="9"/>
    <x v="55"/>
    <x v="21"/>
    <n v="0"/>
    <n v="0"/>
    <n v="0"/>
  </r>
  <r>
    <x v="9"/>
    <x v="60"/>
    <x v="0"/>
    <n v="0"/>
    <n v="920"/>
    <n v="0"/>
  </r>
  <r>
    <x v="9"/>
    <x v="61"/>
    <x v="0"/>
    <n v="0"/>
    <n v="276"/>
    <n v="0"/>
  </r>
  <r>
    <x v="10"/>
    <x v="30"/>
    <x v="0"/>
    <n v="0"/>
    <n v="0"/>
    <n v="135.1"/>
  </r>
  <r>
    <x v="10"/>
    <x v="1"/>
    <x v="22"/>
    <n v="0"/>
    <n v="0"/>
    <n v="96.5"/>
  </r>
  <r>
    <x v="10"/>
    <x v="45"/>
    <x v="0"/>
    <n v="110.01"/>
    <n v="0"/>
    <n v="0"/>
  </r>
  <r>
    <x v="10"/>
    <x v="3"/>
    <x v="23"/>
    <n v="0"/>
    <n v="0"/>
    <n v="0"/>
  </r>
  <r>
    <x v="10"/>
    <x v="52"/>
    <x v="0"/>
    <n v="96.5"/>
    <n v="0"/>
    <n v="0"/>
  </r>
  <r>
    <x v="10"/>
    <x v="32"/>
    <x v="0"/>
    <n v="0"/>
    <n v="0"/>
    <n v="115.8"/>
  </r>
  <r>
    <x v="10"/>
    <x v="33"/>
    <x v="0"/>
    <n v="0"/>
    <n v="0"/>
    <n v="183.35"/>
  </r>
  <r>
    <x v="10"/>
    <x v="35"/>
    <x v="0"/>
    <n v="0"/>
    <n v="38.6"/>
    <n v="0"/>
  </r>
  <r>
    <x v="10"/>
    <x v="54"/>
    <x v="0"/>
    <n v="694.8"/>
    <n v="0"/>
    <n v="0"/>
  </r>
  <r>
    <x v="10"/>
    <x v="47"/>
    <x v="0"/>
    <n v="154"/>
    <n v="0"/>
    <n v="0"/>
  </r>
  <r>
    <x v="10"/>
    <x v="24"/>
    <x v="0"/>
    <n v="82.51"/>
    <n v="0"/>
    <n v="0"/>
  </r>
  <r>
    <x v="10"/>
    <x v="7"/>
    <x v="0"/>
    <n v="0"/>
    <n v="0"/>
    <n v="337.75"/>
  </r>
  <r>
    <x v="10"/>
    <x v="9"/>
    <x v="0"/>
    <n v="0"/>
    <n v="154.4"/>
    <n v="0"/>
  </r>
  <r>
    <x v="10"/>
    <x v="10"/>
    <x v="0"/>
    <n v="0"/>
    <n v="1389.6"/>
    <n v="405.3"/>
  </r>
  <r>
    <x v="10"/>
    <x v="11"/>
    <x v="0"/>
    <n v="52.11"/>
    <n v="0"/>
    <n v="0"/>
  </r>
  <r>
    <x v="10"/>
    <x v="50"/>
    <x v="0"/>
    <n v="135.1"/>
    <n v="0"/>
    <n v="0"/>
  </r>
  <r>
    <x v="10"/>
    <x v="16"/>
    <x v="0"/>
    <n v="0"/>
    <n v="0"/>
    <n v="275.02"/>
  </r>
  <r>
    <x v="10"/>
    <x v="51"/>
    <x v="0"/>
    <n v="0"/>
    <n v="0"/>
    <n v="115.8"/>
  </r>
  <r>
    <x v="11"/>
    <x v="33"/>
    <x v="0"/>
    <n v="0"/>
    <n v="350"/>
    <n v="0"/>
  </r>
  <r>
    <x v="11"/>
    <x v="62"/>
    <x v="0"/>
    <n v="98"/>
    <n v="0"/>
    <n v="0"/>
  </r>
  <r>
    <x v="11"/>
    <x v="25"/>
    <x v="0"/>
    <n v="420"/>
    <n v="0"/>
    <n v="0"/>
  </r>
  <r>
    <x v="11"/>
    <x v="63"/>
    <x v="0"/>
    <n v="0"/>
    <n v="0"/>
    <n v="42"/>
  </r>
  <r>
    <x v="12"/>
    <x v="19"/>
    <x v="0"/>
    <n v="0"/>
    <n v="0"/>
    <n v="50"/>
  </r>
  <r>
    <x v="12"/>
    <x v="20"/>
    <x v="24"/>
    <n v="0"/>
    <n v="0"/>
    <n v="0"/>
  </r>
  <r>
    <x v="12"/>
    <x v="36"/>
    <x v="25"/>
    <n v="0"/>
    <n v="0"/>
    <n v="0"/>
  </r>
  <r>
    <x v="12"/>
    <x v="15"/>
    <x v="26"/>
    <n v="0"/>
    <n v="0"/>
    <n v="0"/>
  </r>
  <r>
    <x v="12"/>
    <x v="64"/>
    <x v="0"/>
    <n v="0"/>
    <n v="0"/>
    <n v="112.5"/>
  </r>
  <r>
    <x v="12"/>
    <x v="39"/>
    <x v="0"/>
    <n v="0"/>
    <n v="0"/>
    <n v="350"/>
  </r>
  <r>
    <x v="13"/>
    <x v="17"/>
    <x v="0"/>
    <n v="0"/>
    <n v="0"/>
    <n v="199.97"/>
  </r>
  <r>
    <x v="13"/>
    <x v="4"/>
    <x v="0"/>
    <n v="820.95"/>
    <n v="0"/>
    <n v="1299.8399999999999"/>
  </r>
  <r>
    <x v="13"/>
    <x v="65"/>
    <x v="0"/>
    <n v="0"/>
    <n v="252.6"/>
    <n v="0"/>
  </r>
  <r>
    <x v="13"/>
    <x v="34"/>
    <x v="0"/>
    <n v="0"/>
    <n v="268.39"/>
    <n v="0"/>
  </r>
  <r>
    <x v="13"/>
    <x v="53"/>
    <x v="0"/>
    <n v="682.02"/>
    <n v="0"/>
    <n v="0"/>
  </r>
  <r>
    <x v="13"/>
    <x v="54"/>
    <x v="0"/>
    <n v="421"/>
    <n v="0"/>
    <n v="842"/>
  </r>
  <r>
    <x v="13"/>
    <x v="66"/>
    <x v="0"/>
    <n v="226.8"/>
    <n v="0"/>
    <n v="0"/>
  </r>
  <r>
    <x v="13"/>
    <x v="14"/>
    <x v="0"/>
    <n v="0"/>
    <n v="442.05"/>
    <n v="0"/>
  </r>
  <r>
    <x v="13"/>
    <x v="24"/>
    <x v="0"/>
    <n v="599.91999999999996"/>
    <n v="0"/>
    <n v="0"/>
  </r>
  <r>
    <x v="13"/>
    <x v="7"/>
    <x v="0"/>
    <n v="0"/>
    <n v="202.08"/>
    <n v="0"/>
  </r>
  <r>
    <x v="13"/>
    <x v="15"/>
    <x v="27"/>
    <n v="0"/>
    <n v="0"/>
    <n v="1515.6"/>
  </r>
  <r>
    <x v="13"/>
    <x v="8"/>
    <x v="28"/>
    <n v="0"/>
    <n v="0"/>
    <n v="0"/>
  </r>
  <r>
    <x v="13"/>
    <x v="37"/>
    <x v="29"/>
    <n v="0"/>
    <n v="0"/>
    <n v="0"/>
  </r>
  <r>
    <x v="13"/>
    <x v="38"/>
    <x v="0"/>
    <n v="0"/>
    <n v="210.5"/>
    <n v="0"/>
  </r>
  <r>
    <x v="13"/>
    <x v="64"/>
    <x v="0"/>
    <n v="0"/>
    <n v="0"/>
    <n v="42.1"/>
  </r>
  <r>
    <x v="14"/>
    <x v="0"/>
    <x v="0"/>
    <n v="0"/>
    <n v="68"/>
    <n v="0"/>
  </r>
  <r>
    <x v="14"/>
    <x v="41"/>
    <x v="0"/>
    <n v="408"/>
    <n v="0"/>
    <n v="0"/>
  </r>
  <r>
    <x v="14"/>
    <x v="4"/>
    <x v="30"/>
    <n v="0"/>
    <n v="0"/>
    <n v="0"/>
  </r>
  <r>
    <x v="14"/>
    <x v="42"/>
    <x v="0"/>
    <n v="0"/>
    <n v="0"/>
    <n v="850"/>
  </r>
  <r>
    <x v="14"/>
    <x v="66"/>
    <x v="0"/>
    <n v="122.4"/>
    <n v="0"/>
    <n v="0"/>
  </r>
  <r>
    <x v="14"/>
    <x v="55"/>
    <x v="31"/>
    <n v="0"/>
    <n v="0"/>
    <n v="0"/>
  </r>
  <r>
    <x v="15"/>
    <x v="3"/>
    <x v="0"/>
    <n v="0"/>
    <n v="0"/>
    <n v="1218"/>
  </r>
  <r>
    <x v="15"/>
    <x v="18"/>
    <x v="0"/>
    <n v="34.799999999999997"/>
    <n v="0"/>
    <n v="0"/>
  </r>
  <r>
    <x v="15"/>
    <x v="67"/>
    <x v="32"/>
    <n v="0"/>
    <n v="0"/>
    <n v="0"/>
  </r>
  <r>
    <x v="15"/>
    <x v="42"/>
    <x v="0"/>
    <n v="835.2"/>
    <n v="0"/>
    <n v="0"/>
  </r>
  <r>
    <x v="15"/>
    <x v="68"/>
    <x v="0"/>
    <n v="313.2"/>
    <n v="0"/>
    <n v="0"/>
  </r>
  <r>
    <x v="15"/>
    <x v="69"/>
    <x v="0"/>
    <n v="0"/>
    <n v="0"/>
    <n v="348"/>
  </r>
  <r>
    <x v="15"/>
    <x v="22"/>
    <x v="0"/>
    <n v="695"/>
    <n v="0"/>
    <n v="0"/>
  </r>
  <r>
    <x v="15"/>
    <x v="14"/>
    <x v="0"/>
    <n v="0"/>
    <n v="2088"/>
    <n v="0"/>
  </r>
  <r>
    <x v="15"/>
    <x v="23"/>
    <x v="0"/>
    <n v="0"/>
    <n v="0"/>
    <n v="887.4"/>
  </r>
  <r>
    <x v="15"/>
    <x v="59"/>
    <x v="0"/>
    <n v="0"/>
    <n v="522"/>
    <n v="0"/>
  </r>
  <r>
    <x v="15"/>
    <x v="70"/>
    <x v="0"/>
    <n v="1044"/>
    <n v="0"/>
    <n v="0"/>
  </r>
  <r>
    <x v="15"/>
    <x v="15"/>
    <x v="0"/>
    <n v="0"/>
    <n v="0"/>
    <n v="243.6"/>
  </r>
  <r>
    <x v="15"/>
    <x v="38"/>
    <x v="0"/>
    <n v="730.8"/>
    <n v="0"/>
    <n v="0"/>
  </r>
  <r>
    <x v="15"/>
    <x v="10"/>
    <x v="0"/>
    <n v="0"/>
    <n v="417.6"/>
    <n v="0"/>
  </r>
  <r>
    <x v="15"/>
    <x v="71"/>
    <x v="0"/>
    <n v="835.2"/>
    <n v="0"/>
    <n v="0"/>
  </r>
  <r>
    <x v="15"/>
    <x v="64"/>
    <x v="33"/>
    <n v="0"/>
    <n v="0"/>
    <n v="0"/>
  </r>
  <r>
    <x v="16"/>
    <x v="17"/>
    <x v="0"/>
    <n v="340"/>
    <n v="0"/>
    <n v="0"/>
  </r>
  <r>
    <x v="16"/>
    <x v="35"/>
    <x v="0"/>
    <n v="0"/>
    <n v="0"/>
    <n v="1600"/>
  </r>
  <r>
    <x v="16"/>
    <x v="22"/>
    <x v="0"/>
    <n v="960"/>
    <n v="0"/>
    <n v="0"/>
  </r>
  <r>
    <x v="16"/>
    <x v="26"/>
    <x v="0"/>
    <n v="0"/>
    <n v="0"/>
    <n v="960"/>
  </r>
  <r>
    <x v="16"/>
    <x v="61"/>
    <x v="0"/>
    <n v="0"/>
    <n v="0"/>
    <n v="400"/>
  </r>
  <r>
    <x v="17"/>
    <x v="0"/>
    <x v="0"/>
    <n v="87.75"/>
    <n v="0"/>
    <n v="0"/>
  </r>
  <r>
    <x v="17"/>
    <x v="30"/>
    <x v="0"/>
    <n v="0"/>
    <n v="0"/>
    <n v="780"/>
  </r>
  <r>
    <x v="17"/>
    <x v="72"/>
    <x v="0"/>
    <n v="78"/>
    <n v="0"/>
    <n v="0"/>
  </r>
  <r>
    <x v="17"/>
    <x v="17"/>
    <x v="0"/>
    <n v="0"/>
    <n v="0"/>
    <n v="204.75"/>
  </r>
  <r>
    <x v="17"/>
    <x v="18"/>
    <x v="0"/>
    <n v="117"/>
    <n v="0"/>
    <n v="0"/>
  </r>
  <r>
    <x v="17"/>
    <x v="7"/>
    <x v="0"/>
    <n v="0"/>
    <n v="390"/>
    <n v="0"/>
  </r>
  <r>
    <x v="17"/>
    <x v="50"/>
    <x v="34"/>
    <n v="0"/>
    <n v="0"/>
    <n v="0"/>
  </r>
  <r>
    <x v="17"/>
    <x v="39"/>
    <x v="1"/>
    <n v="0"/>
    <n v="0"/>
    <n v="0"/>
  </r>
  <r>
    <x v="18"/>
    <x v="0"/>
    <x v="0"/>
    <n v="560"/>
    <n v="0"/>
    <n v="0"/>
  </r>
  <r>
    <x v="18"/>
    <x v="10"/>
    <x v="0"/>
    <n v="0"/>
    <n v="0"/>
    <n v="554.4"/>
  </r>
  <r>
    <x v="18"/>
    <x v="44"/>
    <x v="0"/>
    <n v="0"/>
    <n v="0"/>
    <n v="140"/>
  </r>
  <r>
    <x v="18"/>
    <x v="50"/>
    <x v="35"/>
    <n v="105"/>
    <n v="0"/>
    <n v="0"/>
  </r>
  <r>
    <x v="18"/>
    <x v="16"/>
    <x v="0"/>
    <n v="0"/>
    <n v="0"/>
    <n v="196"/>
  </r>
  <r>
    <x v="18"/>
    <x v="12"/>
    <x v="36"/>
    <n v="0"/>
    <n v="0"/>
    <n v="0"/>
  </r>
  <r>
    <x v="19"/>
    <x v="4"/>
    <x v="0"/>
    <n v="3159"/>
    <n v="0"/>
    <n v="0"/>
  </r>
  <r>
    <x v="19"/>
    <x v="6"/>
    <x v="0"/>
    <n v="0"/>
    <n v="1701"/>
    <n v="0"/>
  </r>
  <r>
    <x v="19"/>
    <x v="22"/>
    <x v="0"/>
    <n v="0"/>
    <n v="1360.8"/>
    <n v="0"/>
  </r>
  <r>
    <x v="19"/>
    <x v="11"/>
    <x v="0"/>
    <n v="1093.5"/>
    <n v="0"/>
    <n v="0"/>
  </r>
  <r>
    <x v="20"/>
    <x v="72"/>
    <x v="0"/>
    <n v="0"/>
    <n v="80"/>
    <n v="0"/>
  </r>
  <r>
    <x v="20"/>
    <x v="18"/>
    <x v="14"/>
    <n v="150"/>
    <n v="0"/>
    <n v="0"/>
  </r>
  <r>
    <x v="20"/>
    <x v="31"/>
    <x v="0"/>
    <n v="0"/>
    <n v="0"/>
    <n v="380"/>
  </r>
  <r>
    <x v="20"/>
    <x v="46"/>
    <x v="0"/>
    <n v="0"/>
    <n v="60"/>
    <n v="0"/>
  </r>
  <r>
    <x v="20"/>
    <x v="4"/>
    <x v="37"/>
    <n v="0"/>
    <n v="0"/>
    <n v="0"/>
  </r>
  <r>
    <x v="20"/>
    <x v="73"/>
    <x v="0"/>
    <n v="0"/>
    <n v="0"/>
    <n v="400"/>
  </r>
  <r>
    <x v="20"/>
    <x v="33"/>
    <x v="0"/>
    <n v="0"/>
    <n v="225"/>
    <n v="304"/>
  </r>
  <r>
    <x v="20"/>
    <x v="5"/>
    <x v="0"/>
    <n v="54"/>
    <n v="0"/>
    <n v="0"/>
  </r>
  <r>
    <x v="20"/>
    <x v="68"/>
    <x v="0"/>
    <n v="0"/>
    <n v="108"/>
    <n v="0"/>
  </r>
  <r>
    <x v="20"/>
    <x v="58"/>
    <x v="38"/>
    <n v="0"/>
    <n v="0"/>
    <n v="0"/>
  </r>
  <r>
    <x v="20"/>
    <x v="74"/>
    <x v="25"/>
    <n v="0"/>
    <n v="0"/>
    <n v="0"/>
  </r>
  <r>
    <x v="20"/>
    <x v="14"/>
    <x v="0"/>
    <n v="0"/>
    <n v="0"/>
    <n v="300"/>
  </r>
  <r>
    <x v="20"/>
    <x v="36"/>
    <x v="0"/>
    <n v="0"/>
    <n v="420"/>
    <n v="0"/>
  </r>
  <r>
    <x v="20"/>
    <x v="75"/>
    <x v="39"/>
    <n v="0"/>
    <n v="0"/>
    <n v="0"/>
  </r>
  <r>
    <x v="20"/>
    <x v="76"/>
    <x v="40"/>
    <n v="0"/>
    <n v="0"/>
    <n v="0"/>
  </r>
  <r>
    <x v="20"/>
    <x v="26"/>
    <x v="41"/>
    <n v="0"/>
    <n v="0"/>
    <n v="0"/>
  </r>
  <r>
    <x v="20"/>
    <x v="15"/>
    <x v="0"/>
    <n v="0"/>
    <n v="600"/>
    <n v="0"/>
  </r>
  <r>
    <x v="20"/>
    <x v="27"/>
    <x v="0"/>
    <n v="0"/>
    <n v="0"/>
    <n v="50"/>
  </r>
  <r>
    <x v="20"/>
    <x v="71"/>
    <x v="0"/>
    <n v="0"/>
    <n v="240"/>
    <n v="0"/>
  </r>
  <r>
    <x v="20"/>
    <x v="57"/>
    <x v="0"/>
    <n v="320"/>
    <n v="0"/>
    <n v="0"/>
  </r>
  <r>
    <x v="20"/>
    <x v="12"/>
    <x v="0"/>
    <n v="120"/>
    <n v="0"/>
    <n v="0"/>
  </r>
  <r>
    <x v="21"/>
    <x v="1"/>
    <x v="42"/>
    <n v="0"/>
    <n v="0"/>
    <n v="0"/>
  </r>
  <r>
    <x v="21"/>
    <x v="18"/>
    <x v="0"/>
    <n v="360"/>
    <n v="0"/>
    <n v="0"/>
  </r>
  <r>
    <x v="21"/>
    <x v="52"/>
    <x v="0"/>
    <n v="54"/>
    <n v="0"/>
    <n v="0"/>
  </r>
  <r>
    <x v="21"/>
    <x v="41"/>
    <x v="43"/>
    <n v="0"/>
    <n v="0"/>
    <n v="0"/>
  </r>
  <r>
    <x v="21"/>
    <x v="4"/>
    <x v="0"/>
    <n v="0"/>
    <n v="405"/>
    <n v="0"/>
  </r>
  <r>
    <x v="21"/>
    <x v="73"/>
    <x v="0"/>
    <n v="0"/>
    <n v="0"/>
    <n v="270"/>
  </r>
  <r>
    <x v="21"/>
    <x v="33"/>
    <x v="0"/>
    <n v="0"/>
    <n v="486"/>
    <n v="0"/>
  </r>
  <r>
    <x v="21"/>
    <x v="34"/>
    <x v="0"/>
    <n v="306"/>
    <n v="0"/>
    <n v="0"/>
  </r>
  <r>
    <x v="21"/>
    <x v="68"/>
    <x v="0"/>
    <n v="0"/>
    <n v="72"/>
    <n v="0"/>
  </r>
  <r>
    <x v="21"/>
    <x v="14"/>
    <x v="0"/>
    <n v="0"/>
    <n v="0"/>
    <n v="121.5"/>
  </r>
  <r>
    <x v="21"/>
    <x v="36"/>
    <x v="44"/>
    <n v="0"/>
    <n v="0"/>
    <n v="0"/>
  </r>
  <r>
    <x v="21"/>
    <x v="77"/>
    <x v="0"/>
    <n v="0"/>
    <n v="360"/>
    <n v="378"/>
  </r>
  <r>
    <x v="21"/>
    <x v="64"/>
    <x v="0"/>
    <n v="540"/>
    <n v="0"/>
    <n v="0"/>
  </r>
  <r>
    <x v="21"/>
    <x v="39"/>
    <x v="0"/>
    <n v="108"/>
    <n v="0"/>
    <n v="0"/>
  </r>
  <r>
    <x v="21"/>
    <x v="12"/>
    <x v="0"/>
    <n v="0"/>
    <n v="0"/>
    <n v="504"/>
  </r>
  <r>
    <x v="22"/>
    <x v="32"/>
    <x v="45"/>
    <n v="0"/>
    <n v="0"/>
    <n v="0"/>
  </r>
  <r>
    <x v="22"/>
    <x v="33"/>
    <x v="0"/>
    <n v="0"/>
    <n v="124.2"/>
    <n v="0"/>
  </r>
  <r>
    <x v="22"/>
    <x v="19"/>
    <x v="0"/>
    <n v="0"/>
    <n v="0"/>
    <n v="46"/>
  </r>
  <r>
    <x v="22"/>
    <x v="5"/>
    <x v="0"/>
    <n v="92"/>
    <n v="0"/>
    <n v="0"/>
  </r>
  <r>
    <x v="22"/>
    <x v="68"/>
    <x v="0"/>
    <n v="0"/>
    <n v="248.4"/>
    <n v="0"/>
  </r>
  <r>
    <x v="22"/>
    <x v="69"/>
    <x v="0"/>
    <n v="0"/>
    <n v="46"/>
    <n v="0"/>
  </r>
  <r>
    <x v="22"/>
    <x v="14"/>
    <x v="0"/>
    <n v="0"/>
    <n v="0"/>
    <n v="48.3"/>
  </r>
  <r>
    <x v="22"/>
    <x v="77"/>
    <x v="46"/>
    <n v="0"/>
    <n v="276"/>
    <n v="0"/>
  </r>
  <r>
    <x v="22"/>
    <x v="26"/>
    <x v="47"/>
    <n v="0"/>
    <n v="0"/>
    <n v="0"/>
  </r>
  <r>
    <x v="22"/>
    <x v="15"/>
    <x v="0"/>
    <n v="0"/>
    <n v="0"/>
    <n v="437"/>
  </r>
  <r>
    <x v="22"/>
    <x v="37"/>
    <x v="48"/>
    <n v="0"/>
    <n v="0"/>
    <n v="0"/>
  </r>
  <r>
    <x v="22"/>
    <x v="10"/>
    <x v="0"/>
    <n v="257.60000000000002"/>
    <n v="0"/>
    <n v="110.4"/>
  </r>
  <r>
    <x v="22"/>
    <x v="55"/>
    <x v="49"/>
    <n v="0"/>
    <n v="0"/>
    <n v="0"/>
  </r>
  <r>
    <x v="22"/>
    <x v="50"/>
    <x v="50"/>
    <n v="0"/>
    <n v="0"/>
    <n v="0"/>
  </r>
  <r>
    <x v="22"/>
    <x v="56"/>
    <x v="0"/>
    <n v="0"/>
    <n v="64.400000000000006"/>
    <n v="0"/>
  </r>
  <r>
    <x v="22"/>
    <x v="57"/>
    <x v="0"/>
    <n v="0"/>
    <n v="82.8"/>
    <n v="0"/>
  </r>
  <r>
    <x v="22"/>
    <x v="39"/>
    <x v="51"/>
    <n v="0"/>
    <n v="0"/>
    <n v="0"/>
  </r>
  <r>
    <x v="22"/>
    <x v="60"/>
    <x v="0"/>
    <n v="0"/>
    <n v="0"/>
    <n v="209.76"/>
  </r>
  <r>
    <x v="23"/>
    <x v="17"/>
    <x v="0"/>
    <n v="1275"/>
    <n v="0"/>
    <n v="0"/>
  </r>
  <r>
    <x v="23"/>
    <x v="18"/>
    <x v="52"/>
    <n v="0"/>
    <n v="0"/>
    <n v="0"/>
  </r>
  <r>
    <x v="23"/>
    <x v="73"/>
    <x v="0"/>
    <n v="0"/>
    <n v="1050"/>
    <n v="0"/>
  </r>
  <r>
    <x v="23"/>
    <x v="35"/>
    <x v="0"/>
    <n v="0"/>
    <n v="0"/>
    <n v="76.5"/>
  </r>
  <r>
    <x v="23"/>
    <x v="24"/>
    <x v="0"/>
    <n v="0"/>
    <n v="0"/>
    <n v="1050"/>
  </r>
  <r>
    <x v="23"/>
    <x v="15"/>
    <x v="0"/>
    <n v="0"/>
    <n v="0"/>
    <n v="2700"/>
  </r>
  <r>
    <x v="23"/>
    <x v="10"/>
    <x v="0"/>
    <n v="0"/>
    <n v="1350"/>
    <n v="0"/>
  </r>
  <r>
    <x v="23"/>
    <x v="16"/>
    <x v="0"/>
    <n v="0"/>
    <n v="300"/>
    <n v="0"/>
  </r>
  <r>
    <x v="23"/>
    <x v="64"/>
    <x v="53"/>
    <n v="300"/>
    <n v="0"/>
    <n v="0"/>
  </r>
  <r>
    <x v="24"/>
    <x v="13"/>
    <x v="0"/>
    <n v="0"/>
    <n v="0"/>
    <n v="878"/>
  </r>
  <r>
    <x v="24"/>
    <x v="4"/>
    <x v="54"/>
    <n v="0"/>
    <n v="0"/>
    <n v="0"/>
  </r>
  <r>
    <x v="24"/>
    <x v="73"/>
    <x v="0"/>
    <n v="0"/>
    <n v="0"/>
    <n v="1317"/>
  </r>
  <r>
    <x v="24"/>
    <x v="54"/>
    <x v="55"/>
    <n v="0"/>
    <n v="0"/>
    <n v="0"/>
  </r>
  <r>
    <x v="24"/>
    <x v="70"/>
    <x v="0"/>
    <n v="263.39999999999998"/>
    <n v="0"/>
    <n v="0"/>
  </r>
  <r>
    <x v="24"/>
    <x v="7"/>
    <x v="0"/>
    <n v="0"/>
    <n v="0"/>
    <n v="395.1"/>
  </r>
  <r>
    <x v="24"/>
    <x v="12"/>
    <x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E83" firstHeaderRow="1" firstDataRow="2" firstDataCol="1" rowPageCount="1" colPageCount="1"/>
  <pivotFields count="8"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>
      <items count="57">
        <item x="0"/>
        <item x="46"/>
        <item x="9"/>
        <item x="18"/>
        <item x="47"/>
        <item x="4"/>
        <item x="15"/>
        <item x="39"/>
        <item x="19"/>
        <item x="14"/>
        <item x="42"/>
        <item x="26"/>
        <item x="45"/>
        <item x="40"/>
        <item x="24"/>
        <item x="16"/>
        <item x="51"/>
        <item x="7"/>
        <item x="49"/>
        <item x="23"/>
        <item x="50"/>
        <item x="35"/>
        <item x="34"/>
        <item x="41"/>
        <item x="13"/>
        <item x="22"/>
        <item x="25"/>
        <item x="38"/>
        <item x="32"/>
        <item x="48"/>
        <item x="10"/>
        <item x="17"/>
        <item x="8"/>
        <item x="1"/>
        <item x="28"/>
        <item x="53"/>
        <item x="36"/>
        <item x="37"/>
        <item x="27"/>
        <item x="43"/>
        <item x="5"/>
        <item x="6"/>
        <item x="20"/>
        <item x="29"/>
        <item x="44"/>
        <item x="31"/>
        <item x="52"/>
        <item x="21"/>
        <item x="30"/>
        <item x="55"/>
        <item x="11"/>
        <item x="33"/>
        <item x="3"/>
        <item x="2"/>
        <item x="12"/>
        <item x="54"/>
        <item t="default"/>
      </items>
    </pivotField>
    <pivotField dataField="1" numFmtId="164" showAll="0"/>
    <pivotField dataField="1"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8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6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8">
    <pivotField axis="axisRow" showAll="0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4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8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E15" headerRowDxfId="20" headerRowBorderDxfId="19" tableBorderDxfId="18" totalsRowBorderDxfId="17">
  <tableColumns count="5">
    <tableColumn id="1" name="Last Name" totalsRowLabel="Brown" dataDxfId="16" totalsRowDxfId="15"/>
    <tableColumn id="2" name="Sales" totalsRowLabel="$19,302.00" dataDxfId="14" totalsRowDxfId="13"/>
    <tableColumn id="3" name="Country" totalsRowLabel="USA" dataDxfId="12" totalsRowDxfId="11"/>
    <tableColumn id="4" name="Quarter" totalsRowLabel="Qtr 4" dataDxfId="10" totalsRowDxfId="9"/>
    <tableColumn id="5" name="Date" totalsRowLabel="4/25/2010" dataDxfId="8" totalsRowDxfId="7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1"/>
  <sheetViews>
    <sheetView workbookViewId="0">
      <selection activeCell="D18" sqref="D18"/>
    </sheetView>
  </sheetViews>
  <sheetFormatPr defaultRowHeight="15" x14ac:dyDescent="0.25"/>
  <cols>
    <col min="1" max="1" width="18.7109375" style="9" customWidth="1"/>
    <col min="2" max="2" width="11.140625" style="9" customWidth="1"/>
    <col min="3" max="3" width="26.85546875" style="9" customWidth="1"/>
    <col min="4" max="4" width="10" style="9" customWidth="1"/>
    <col min="5" max="5" width="10.7109375" style="9" customWidth="1"/>
    <col min="6" max="6" width="9.7109375" style="9" customWidth="1"/>
    <col min="7" max="7" width="10.140625" style="9" customWidth="1"/>
    <col min="8" max="8" width="5.5703125" style="9" customWidth="1"/>
    <col min="9" max="9" width="8" style="9" customWidth="1"/>
    <col min="10" max="10" width="7.85546875" style="9" customWidth="1"/>
    <col min="11" max="11" width="5.42578125" style="9" customWidth="1"/>
    <col min="12" max="12" width="8.28515625" style="9" customWidth="1"/>
    <col min="13" max="13" width="9.140625" style="9"/>
    <col min="14" max="14" width="19.28515625" style="9" customWidth="1"/>
    <col min="15" max="257" width="9.140625" style="9"/>
    <col min="258" max="259" width="10.140625" style="9" bestFit="1" customWidth="1"/>
    <col min="260" max="260" width="8" style="9" bestFit="1" customWidth="1"/>
    <col min="261" max="261" width="7.85546875" style="9" bestFit="1" customWidth="1"/>
    <col min="262" max="513" width="9.140625" style="9"/>
    <col min="514" max="515" width="10.140625" style="9" bestFit="1" customWidth="1"/>
    <col min="516" max="516" width="8" style="9" bestFit="1" customWidth="1"/>
    <col min="517" max="517" width="7.85546875" style="9" bestFit="1" customWidth="1"/>
    <col min="518" max="769" width="9.140625" style="9"/>
    <col min="770" max="771" width="10.140625" style="9" bestFit="1" customWidth="1"/>
    <col min="772" max="772" width="8" style="9" bestFit="1" customWidth="1"/>
    <col min="773" max="773" width="7.85546875" style="9" bestFit="1" customWidth="1"/>
    <col min="774" max="1025" width="9.140625" style="9"/>
    <col min="1026" max="1027" width="10.140625" style="9" bestFit="1" customWidth="1"/>
    <col min="1028" max="1028" width="8" style="9" bestFit="1" customWidth="1"/>
    <col min="1029" max="1029" width="7.85546875" style="9" bestFit="1" customWidth="1"/>
    <col min="1030" max="1281" width="9.140625" style="9"/>
    <col min="1282" max="1283" width="10.140625" style="9" bestFit="1" customWidth="1"/>
    <col min="1284" max="1284" width="8" style="9" bestFit="1" customWidth="1"/>
    <col min="1285" max="1285" width="7.85546875" style="9" bestFit="1" customWidth="1"/>
    <col min="1286" max="1537" width="9.140625" style="9"/>
    <col min="1538" max="1539" width="10.140625" style="9" bestFit="1" customWidth="1"/>
    <col min="1540" max="1540" width="8" style="9" bestFit="1" customWidth="1"/>
    <col min="1541" max="1541" width="7.85546875" style="9" bestFit="1" customWidth="1"/>
    <col min="1542" max="1793" width="9.140625" style="9"/>
    <col min="1794" max="1795" width="10.140625" style="9" bestFit="1" customWidth="1"/>
    <col min="1796" max="1796" width="8" style="9" bestFit="1" customWidth="1"/>
    <col min="1797" max="1797" width="7.85546875" style="9" bestFit="1" customWidth="1"/>
    <col min="1798" max="2049" width="9.140625" style="9"/>
    <col min="2050" max="2051" width="10.140625" style="9" bestFit="1" customWidth="1"/>
    <col min="2052" max="2052" width="8" style="9" bestFit="1" customWidth="1"/>
    <col min="2053" max="2053" width="7.85546875" style="9" bestFit="1" customWidth="1"/>
    <col min="2054" max="2305" width="9.140625" style="9"/>
    <col min="2306" max="2307" width="10.140625" style="9" bestFit="1" customWidth="1"/>
    <col min="2308" max="2308" width="8" style="9" bestFit="1" customWidth="1"/>
    <col min="2309" max="2309" width="7.85546875" style="9" bestFit="1" customWidth="1"/>
    <col min="2310" max="2561" width="9.140625" style="9"/>
    <col min="2562" max="2563" width="10.140625" style="9" bestFit="1" customWidth="1"/>
    <col min="2564" max="2564" width="8" style="9" bestFit="1" customWidth="1"/>
    <col min="2565" max="2565" width="7.85546875" style="9" bestFit="1" customWidth="1"/>
    <col min="2566" max="2817" width="9.140625" style="9"/>
    <col min="2818" max="2819" width="10.140625" style="9" bestFit="1" customWidth="1"/>
    <col min="2820" max="2820" width="8" style="9" bestFit="1" customWidth="1"/>
    <col min="2821" max="2821" width="7.85546875" style="9" bestFit="1" customWidth="1"/>
    <col min="2822" max="3073" width="9.140625" style="9"/>
    <col min="3074" max="3075" width="10.140625" style="9" bestFit="1" customWidth="1"/>
    <col min="3076" max="3076" width="8" style="9" bestFit="1" customWidth="1"/>
    <col min="3077" max="3077" width="7.85546875" style="9" bestFit="1" customWidth="1"/>
    <col min="3078" max="3329" width="9.140625" style="9"/>
    <col min="3330" max="3331" width="10.140625" style="9" bestFit="1" customWidth="1"/>
    <col min="3332" max="3332" width="8" style="9" bestFit="1" customWidth="1"/>
    <col min="3333" max="3333" width="7.85546875" style="9" bestFit="1" customWidth="1"/>
    <col min="3334" max="3585" width="9.140625" style="9"/>
    <col min="3586" max="3587" width="10.140625" style="9" bestFit="1" customWidth="1"/>
    <col min="3588" max="3588" width="8" style="9" bestFit="1" customWidth="1"/>
    <col min="3589" max="3589" width="7.85546875" style="9" bestFit="1" customWidth="1"/>
    <col min="3590" max="3841" width="9.140625" style="9"/>
    <col min="3842" max="3843" width="10.140625" style="9" bestFit="1" customWidth="1"/>
    <col min="3844" max="3844" width="8" style="9" bestFit="1" customWidth="1"/>
    <col min="3845" max="3845" width="7.85546875" style="9" bestFit="1" customWidth="1"/>
    <col min="3846" max="4097" width="9.140625" style="9"/>
    <col min="4098" max="4099" width="10.140625" style="9" bestFit="1" customWidth="1"/>
    <col min="4100" max="4100" width="8" style="9" bestFit="1" customWidth="1"/>
    <col min="4101" max="4101" width="7.85546875" style="9" bestFit="1" customWidth="1"/>
    <col min="4102" max="4353" width="9.140625" style="9"/>
    <col min="4354" max="4355" width="10.140625" style="9" bestFit="1" customWidth="1"/>
    <col min="4356" max="4356" width="8" style="9" bestFit="1" customWidth="1"/>
    <col min="4357" max="4357" width="7.85546875" style="9" bestFit="1" customWidth="1"/>
    <col min="4358" max="4609" width="9.140625" style="9"/>
    <col min="4610" max="4611" width="10.140625" style="9" bestFit="1" customWidth="1"/>
    <col min="4612" max="4612" width="8" style="9" bestFit="1" customWidth="1"/>
    <col min="4613" max="4613" width="7.85546875" style="9" bestFit="1" customWidth="1"/>
    <col min="4614" max="4865" width="9.140625" style="9"/>
    <col min="4866" max="4867" width="10.140625" style="9" bestFit="1" customWidth="1"/>
    <col min="4868" max="4868" width="8" style="9" bestFit="1" customWidth="1"/>
    <col min="4869" max="4869" width="7.85546875" style="9" bestFit="1" customWidth="1"/>
    <col min="4870" max="5121" width="9.140625" style="9"/>
    <col min="5122" max="5123" width="10.140625" style="9" bestFit="1" customWidth="1"/>
    <col min="5124" max="5124" width="8" style="9" bestFit="1" customWidth="1"/>
    <col min="5125" max="5125" width="7.85546875" style="9" bestFit="1" customWidth="1"/>
    <col min="5126" max="5377" width="9.140625" style="9"/>
    <col min="5378" max="5379" width="10.140625" style="9" bestFit="1" customWidth="1"/>
    <col min="5380" max="5380" width="8" style="9" bestFit="1" customWidth="1"/>
    <col min="5381" max="5381" width="7.85546875" style="9" bestFit="1" customWidth="1"/>
    <col min="5382" max="5633" width="9.140625" style="9"/>
    <col min="5634" max="5635" width="10.140625" style="9" bestFit="1" customWidth="1"/>
    <col min="5636" max="5636" width="8" style="9" bestFit="1" customWidth="1"/>
    <col min="5637" max="5637" width="7.85546875" style="9" bestFit="1" customWidth="1"/>
    <col min="5638" max="5889" width="9.140625" style="9"/>
    <col min="5890" max="5891" width="10.140625" style="9" bestFit="1" customWidth="1"/>
    <col min="5892" max="5892" width="8" style="9" bestFit="1" customWidth="1"/>
    <col min="5893" max="5893" width="7.85546875" style="9" bestFit="1" customWidth="1"/>
    <col min="5894" max="6145" width="9.140625" style="9"/>
    <col min="6146" max="6147" width="10.140625" style="9" bestFit="1" customWidth="1"/>
    <col min="6148" max="6148" width="8" style="9" bestFit="1" customWidth="1"/>
    <col min="6149" max="6149" width="7.85546875" style="9" bestFit="1" customWidth="1"/>
    <col min="6150" max="6401" width="9.140625" style="9"/>
    <col min="6402" max="6403" width="10.140625" style="9" bestFit="1" customWidth="1"/>
    <col min="6404" max="6404" width="8" style="9" bestFit="1" customWidth="1"/>
    <col min="6405" max="6405" width="7.85546875" style="9" bestFit="1" customWidth="1"/>
    <col min="6406" max="6657" width="9.140625" style="9"/>
    <col min="6658" max="6659" width="10.140625" style="9" bestFit="1" customWidth="1"/>
    <col min="6660" max="6660" width="8" style="9" bestFit="1" customWidth="1"/>
    <col min="6661" max="6661" width="7.85546875" style="9" bestFit="1" customWidth="1"/>
    <col min="6662" max="6913" width="9.140625" style="9"/>
    <col min="6914" max="6915" width="10.140625" style="9" bestFit="1" customWidth="1"/>
    <col min="6916" max="6916" width="8" style="9" bestFit="1" customWidth="1"/>
    <col min="6917" max="6917" width="7.85546875" style="9" bestFit="1" customWidth="1"/>
    <col min="6918" max="7169" width="9.140625" style="9"/>
    <col min="7170" max="7171" width="10.140625" style="9" bestFit="1" customWidth="1"/>
    <col min="7172" max="7172" width="8" style="9" bestFit="1" customWidth="1"/>
    <col min="7173" max="7173" width="7.85546875" style="9" bestFit="1" customWidth="1"/>
    <col min="7174" max="7425" width="9.140625" style="9"/>
    <col min="7426" max="7427" width="10.140625" style="9" bestFit="1" customWidth="1"/>
    <col min="7428" max="7428" width="8" style="9" bestFit="1" customWidth="1"/>
    <col min="7429" max="7429" width="7.85546875" style="9" bestFit="1" customWidth="1"/>
    <col min="7430" max="7681" width="9.140625" style="9"/>
    <col min="7682" max="7683" width="10.140625" style="9" bestFit="1" customWidth="1"/>
    <col min="7684" max="7684" width="8" style="9" bestFit="1" customWidth="1"/>
    <col min="7685" max="7685" width="7.85546875" style="9" bestFit="1" customWidth="1"/>
    <col min="7686" max="7937" width="9.140625" style="9"/>
    <col min="7938" max="7939" width="10.140625" style="9" bestFit="1" customWidth="1"/>
    <col min="7940" max="7940" width="8" style="9" bestFit="1" customWidth="1"/>
    <col min="7941" max="7941" width="7.85546875" style="9" bestFit="1" customWidth="1"/>
    <col min="7942" max="8193" width="9.140625" style="9"/>
    <col min="8194" max="8195" width="10.140625" style="9" bestFit="1" customWidth="1"/>
    <col min="8196" max="8196" width="8" style="9" bestFit="1" customWidth="1"/>
    <col min="8197" max="8197" width="7.85546875" style="9" bestFit="1" customWidth="1"/>
    <col min="8198" max="8449" width="9.140625" style="9"/>
    <col min="8450" max="8451" width="10.140625" style="9" bestFit="1" customWidth="1"/>
    <col min="8452" max="8452" width="8" style="9" bestFit="1" customWidth="1"/>
    <col min="8453" max="8453" width="7.85546875" style="9" bestFit="1" customWidth="1"/>
    <col min="8454" max="8705" width="9.140625" style="9"/>
    <col min="8706" max="8707" width="10.140625" style="9" bestFit="1" customWidth="1"/>
    <col min="8708" max="8708" width="8" style="9" bestFit="1" customWidth="1"/>
    <col min="8709" max="8709" width="7.85546875" style="9" bestFit="1" customWidth="1"/>
    <col min="8710" max="8961" width="9.140625" style="9"/>
    <col min="8962" max="8963" width="10.140625" style="9" bestFit="1" customWidth="1"/>
    <col min="8964" max="8964" width="8" style="9" bestFit="1" customWidth="1"/>
    <col min="8965" max="8965" width="7.85546875" style="9" bestFit="1" customWidth="1"/>
    <col min="8966" max="9217" width="9.140625" style="9"/>
    <col min="9218" max="9219" width="10.140625" style="9" bestFit="1" customWidth="1"/>
    <col min="9220" max="9220" width="8" style="9" bestFit="1" customWidth="1"/>
    <col min="9221" max="9221" width="7.85546875" style="9" bestFit="1" customWidth="1"/>
    <col min="9222" max="9473" width="9.140625" style="9"/>
    <col min="9474" max="9475" width="10.140625" style="9" bestFit="1" customWidth="1"/>
    <col min="9476" max="9476" width="8" style="9" bestFit="1" customWidth="1"/>
    <col min="9477" max="9477" width="7.85546875" style="9" bestFit="1" customWidth="1"/>
    <col min="9478" max="9729" width="9.140625" style="9"/>
    <col min="9730" max="9731" width="10.140625" style="9" bestFit="1" customWidth="1"/>
    <col min="9732" max="9732" width="8" style="9" bestFit="1" customWidth="1"/>
    <col min="9733" max="9733" width="7.85546875" style="9" bestFit="1" customWidth="1"/>
    <col min="9734" max="9985" width="9.140625" style="9"/>
    <col min="9986" max="9987" width="10.140625" style="9" bestFit="1" customWidth="1"/>
    <col min="9988" max="9988" width="8" style="9" bestFit="1" customWidth="1"/>
    <col min="9989" max="9989" width="7.85546875" style="9" bestFit="1" customWidth="1"/>
    <col min="9990" max="10241" width="9.140625" style="9"/>
    <col min="10242" max="10243" width="10.140625" style="9" bestFit="1" customWidth="1"/>
    <col min="10244" max="10244" width="8" style="9" bestFit="1" customWidth="1"/>
    <col min="10245" max="10245" width="7.85546875" style="9" bestFit="1" customWidth="1"/>
    <col min="10246" max="10497" width="9.140625" style="9"/>
    <col min="10498" max="10499" width="10.140625" style="9" bestFit="1" customWidth="1"/>
    <col min="10500" max="10500" width="8" style="9" bestFit="1" customWidth="1"/>
    <col min="10501" max="10501" width="7.85546875" style="9" bestFit="1" customWidth="1"/>
    <col min="10502" max="10753" width="9.140625" style="9"/>
    <col min="10754" max="10755" width="10.140625" style="9" bestFit="1" customWidth="1"/>
    <col min="10756" max="10756" width="8" style="9" bestFit="1" customWidth="1"/>
    <col min="10757" max="10757" width="7.85546875" style="9" bestFit="1" customWidth="1"/>
    <col min="10758" max="11009" width="9.140625" style="9"/>
    <col min="11010" max="11011" width="10.140625" style="9" bestFit="1" customWidth="1"/>
    <col min="11012" max="11012" width="8" style="9" bestFit="1" customWidth="1"/>
    <col min="11013" max="11013" width="7.85546875" style="9" bestFit="1" customWidth="1"/>
    <col min="11014" max="11265" width="9.140625" style="9"/>
    <col min="11266" max="11267" width="10.140625" style="9" bestFit="1" customWidth="1"/>
    <col min="11268" max="11268" width="8" style="9" bestFit="1" customWidth="1"/>
    <col min="11269" max="11269" width="7.85546875" style="9" bestFit="1" customWidth="1"/>
    <col min="11270" max="11521" width="9.140625" style="9"/>
    <col min="11522" max="11523" width="10.140625" style="9" bestFit="1" customWidth="1"/>
    <col min="11524" max="11524" width="8" style="9" bestFit="1" customWidth="1"/>
    <col min="11525" max="11525" width="7.85546875" style="9" bestFit="1" customWidth="1"/>
    <col min="11526" max="11777" width="9.140625" style="9"/>
    <col min="11778" max="11779" width="10.140625" style="9" bestFit="1" customWidth="1"/>
    <col min="11780" max="11780" width="8" style="9" bestFit="1" customWidth="1"/>
    <col min="11781" max="11781" width="7.85546875" style="9" bestFit="1" customWidth="1"/>
    <col min="11782" max="12033" width="9.140625" style="9"/>
    <col min="12034" max="12035" width="10.140625" style="9" bestFit="1" customWidth="1"/>
    <col min="12036" max="12036" width="8" style="9" bestFit="1" customWidth="1"/>
    <col min="12037" max="12037" width="7.85546875" style="9" bestFit="1" customWidth="1"/>
    <col min="12038" max="12289" width="9.140625" style="9"/>
    <col min="12290" max="12291" width="10.140625" style="9" bestFit="1" customWidth="1"/>
    <col min="12292" max="12292" width="8" style="9" bestFit="1" customWidth="1"/>
    <col min="12293" max="12293" width="7.85546875" style="9" bestFit="1" customWidth="1"/>
    <col min="12294" max="12545" width="9.140625" style="9"/>
    <col min="12546" max="12547" width="10.140625" style="9" bestFit="1" customWidth="1"/>
    <col min="12548" max="12548" width="8" style="9" bestFit="1" customWidth="1"/>
    <col min="12549" max="12549" width="7.85546875" style="9" bestFit="1" customWidth="1"/>
    <col min="12550" max="12801" width="9.140625" style="9"/>
    <col min="12802" max="12803" width="10.140625" style="9" bestFit="1" customWidth="1"/>
    <col min="12804" max="12804" width="8" style="9" bestFit="1" customWidth="1"/>
    <col min="12805" max="12805" width="7.85546875" style="9" bestFit="1" customWidth="1"/>
    <col min="12806" max="13057" width="9.140625" style="9"/>
    <col min="13058" max="13059" width="10.140625" style="9" bestFit="1" customWidth="1"/>
    <col min="13060" max="13060" width="8" style="9" bestFit="1" customWidth="1"/>
    <col min="13061" max="13061" width="7.85546875" style="9" bestFit="1" customWidth="1"/>
    <col min="13062" max="13313" width="9.140625" style="9"/>
    <col min="13314" max="13315" width="10.140625" style="9" bestFit="1" customWidth="1"/>
    <col min="13316" max="13316" width="8" style="9" bestFit="1" customWidth="1"/>
    <col min="13317" max="13317" width="7.85546875" style="9" bestFit="1" customWidth="1"/>
    <col min="13318" max="13569" width="9.140625" style="9"/>
    <col min="13570" max="13571" width="10.140625" style="9" bestFit="1" customWidth="1"/>
    <col min="13572" max="13572" width="8" style="9" bestFit="1" customWidth="1"/>
    <col min="13573" max="13573" width="7.85546875" style="9" bestFit="1" customWidth="1"/>
    <col min="13574" max="13825" width="9.140625" style="9"/>
    <col min="13826" max="13827" width="10.140625" style="9" bestFit="1" customWidth="1"/>
    <col min="13828" max="13828" width="8" style="9" bestFit="1" customWidth="1"/>
    <col min="13829" max="13829" width="7.85546875" style="9" bestFit="1" customWidth="1"/>
    <col min="13830" max="14081" width="9.140625" style="9"/>
    <col min="14082" max="14083" width="10.140625" style="9" bestFit="1" customWidth="1"/>
    <col min="14084" max="14084" width="8" style="9" bestFit="1" customWidth="1"/>
    <col min="14085" max="14085" width="7.85546875" style="9" bestFit="1" customWidth="1"/>
    <col min="14086" max="14337" width="9.140625" style="9"/>
    <col min="14338" max="14339" width="10.140625" style="9" bestFit="1" customWidth="1"/>
    <col min="14340" max="14340" width="8" style="9" bestFit="1" customWidth="1"/>
    <col min="14341" max="14341" width="7.85546875" style="9" bestFit="1" customWidth="1"/>
    <col min="14342" max="14593" width="9.140625" style="9"/>
    <col min="14594" max="14595" width="10.140625" style="9" bestFit="1" customWidth="1"/>
    <col min="14596" max="14596" width="8" style="9" bestFit="1" customWidth="1"/>
    <col min="14597" max="14597" width="7.85546875" style="9" bestFit="1" customWidth="1"/>
    <col min="14598" max="14849" width="9.140625" style="9"/>
    <col min="14850" max="14851" width="10.140625" style="9" bestFit="1" customWidth="1"/>
    <col min="14852" max="14852" width="8" style="9" bestFit="1" customWidth="1"/>
    <col min="14853" max="14853" width="7.85546875" style="9" bestFit="1" customWidth="1"/>
    <col min="14854" max="15105" width="9.140625" style="9"/>
    <col min="15106" max="15107" width="10.140625" style="9" bestFit="1" customWidth="1"/>
    <col min="15108" max="15108" width="8" style="9" bestFit="1" customWidth="1"/>
    <col min="15109" max="15109" width="7.85546875" style="9" bestFit="1" customWidth="1"/>
    <col min="15110" max="15361" width="9.140625" style="9"/>
    <col min="15362" max="15363" width="10.140625" style="9" bestFit="1" customWidth="1"/>
    <col min="15364" max="15364" width="8" style="9" bestFit="1" customWidth="1"/>
    <col min="15365" max="15365" width="7.85546875" style="9" bestFit="1" customWidth="1"/>
    <col min="15366" max="15617" width="9.140625" style="9"/>
    <col min="15618" max="15619" width="10.140625" style="9" bestFit="1" customWidth="1"/>
    <col min="15620" max="15620" width="8" style="9" bestFit="1" customWidth="1"/>
    <col min="15621" max="15621" width="7.85546875" style="9" bestFit="1" customWidth="1"/>
    <col min="15622" max="15873" width="9.140625" style="9"/>
    <col min="15874" max="15875" width="10.140625" style="9" bestFit="1" customWidth="1"/>
    <col min="15876" max="15876" width="8" style="9" bestFit="1" customWidth="1"/>
    <col min="15877" max="15877" width="7.85546875" style="9" bestFit="1" customWidth="1"/>
    <col min="15878" max="16129" width="9.140625" style="9"/>
    <col min="16130" max="16131" width="10.140625" style="9" bestFit="1" customWidth="1"/>
    <col min="16132" max="16132" width="8" style="9" bestFit="1" customWidth="1"/>
    <col min="16133" max="16133" width="7.85546875" style="9" bestFit="1" customWidth="1"/>
    <col min="16134" max="16384" width="9.140625" style="9"/>
  </cols>
  <sheetData>
    <row r="1" spans="1:24" x14ac:dyDescent="0.25">
      <c r="A1" s="62" t="s">
        <v>116</v>
      </c>
      <c r="B1" s="62" t="s">
        <v>117</v>
      </c>
      <c r="C1" s="62" t="s">
        <v>118</v>
      </c>
      <c r="D1" s="62" t="s">
        <v>119</v>
      </c>
      <c r="E1" s="62" t="s">
        <v>171</v>
      </c>
      <c r="F1" s="38"/>
      <c r="G1" s="8" t="s">
        <v>116</v>
      </c>
      <c r="H1" s="8" t="s">
        <v>117</v>
      </c>
      <c r="I1" s="8" t="s">
        <v>118</v>
      </c>
      <c r="J1" s="8" t="s">
        <v>119</v>
      </c>
      <c r="N1" s="9" t="s">
        <v>172</v>
      </c>
      <c r="P1" s="13" t="s">
        <v>141</v>
      </c>
      <c r="Q1" s="13" t="s">
        <v>142</v>
      </c>
      <c r="R1" s="13" t="s">
        <v>143</v>
      </c>
      <c r="S1" s="13" t="s">
        <v>144</v>
      </c>
      <c r="U1" s="13" t="s">
        <v>141</v>
      </c>
      <c r="V1" s="13" t="s">
        <v>142</v>
      </c>
      <c r="W1" s="13" t="s">
        <v>143</v>
      </c>
      <c r="X1" s="13" t="s">
        <v>144</v>
      </c>
    </row>
    <row r="2" spans="1:24" x14ac:dyDescent="0.25">
      <c r="A2" s="63" t="s">
        <v>120</v>
      </c>
      <c r="B2" s="64">
        <v>16753</v>
      </c>
      <c r="C2" s="63" t="s">
        <v>121</v>
      </c>
      <c r="D2" s="63" t="s">
        <v>4</v>
      </c>
      <c r="E2" s="65">
        <v>40293</v>
      </c>
      <c r="F2" s="38"/>
      <c r="I2" s="9" t="s">
        <v>123</v>
      </c>
      <c r="J2" s="9" t="s">
        <v>5</v>
      </c>
      <c r="L2" s="9" t="s">
        <v>138</v>
      </c>
      <c r="N2" s="9" t="s">
        <v>136</v>
      </c>
      <c r="P2" s="14" t="s">
        <v>145</v>
      </c>
      <c r="Q2" s="12">
        <v>176</v>
      </c>
      <c r="R2" s="12">
        <v>103</v>
      </c>
      <c r="S2" s="12">
        <v>109</v>
      </c>
      <c r="U2" s="41" t="s">
        <v>191</v>
      </c>
      <c r="V2" s="9">
        <v>573</v>
      </c>
      <c r="W2" s="9">
        <v>608</v>
      </c>
      <c r="X2" s="9">
        <v>624</v>
      </c>
    </row>
    <row r="3" spans="1:24" x14ac:dyDescent="0.25">
      <c r="A3" s="66" t="s">
        <v>122</v>
      </c>
      <c r="B3" s="67">
        <v>14808</v>
      </c>
      <c r="C3" s="66" t="s">
        <v>123</v>
      </c>
      <c r="D3" s="66" t="s">
        <v>5</v>
      </c>
      <c r="E3" s="68">
        <v>40199</v>
      </c>
      <c r="F3" s="38"/>
      <c r="P3" s="14" t="s">
        <v>146</v>
      </c>
      <c r="Q3" s="12">
        <v>10</v>
      </c>
      <c r="R3" s="12">
        <v>135</v>
      </c>
      <c r="S3" s="12">
        <v>33</v>
      </c>
    </row>
    <row r="4" spans="1:24" x14ac:dyDescent="0.25">
      <c r="A4" s="69" t="s">
        <v>124</v>
      </c>
      <c r="B4" s="70">
        <v>10644</v>
      </c>
      <c r="C4" s="69" t="s">
        <v>121</v>
      </c>
      <c r="D4" s="69" t="s">
        <v>3</v>
      </c>
      <c r="E4" s="71">
        <v>41291</v>
      </c>
      <c r="F4" s="38"/>
      <c r="G4" s="8" t="s">
        <v>116</v>
      </c>
      <c r="H4" s="8" t="s">
        <v>117</v>
      </c>
      <c r="I4" s="8" t="s">
        <v>118</v>
      </c>
      <c r="J4" s="8" t="s">
        <v>119</v>
      </c>
      <c r="L4" s="11" t="s">
        <v>139</v>
      </c>
      <c r="N4" s="9" t="s">
        <v>137</v>
      </c>
      <c r="P4" s="14" t="s">
        <v>147</v>
      </c>
      <c r="Q4" s="12">
        <v>54</v>
      </c>
      <c r="R4" s="12">
        <v>198</v>
      </c>
      <c r="S4" s="12">
        <v>180</v>
      </c>
    </row>
    <row r="5" spans="1:24" x14ac:dyDescent="0.25">
      <c r="A5" s="69" t="s">
        <v>125</v>
      </c>
      <c r="B5" s="70">
        <v>1390</v>
      </c>
      <c r="C5" s="69" t="s">
        <v>123</v>
      </c>
      <c r="D5" s="69" t="s">
        <v>4</v>
      </c>
      <c r="E5" s="71">
        <v>41012</v>
      </c>
      <c r="F5" s="38"/>
      <c r="I5" s="9" t="s">
        <v>123</v>
      </c>
      <c r="J5" s="9" t="s">
        <v>5</v>
      </c>
      <c r="P5" s="14" t="s">
        <v>148</v>
      </c>
      <c r="Q5" s="12">
        <v>103</v>
      </c>
      <c r="R5" s="12">
        <v>23</v>
      </c>
      <c r="S5" s="12">
        <v>183</v>
      </c>
    </row>
    <row r="6" spans="1:24" x14ac:dyDescent="0.25">
      <c r="A6" s="66" t="s">
        <v>126</v>
      </c>
      <c r="B6" s="67">
        <v>4865</v>
      </c>
      <c r="C6" s="66" t="s">
        <v>123</v>
      </c>
      <c r="D6" s="66" t="s">
        <v>5</v>
      </c>
      <c r="E6" s="68">
        <v>40934</v>
      </c>
      <c r="F6" s="38"/>
      <c r="I6" s="9" t="s">
        <v>121</v>
      </c>
      <c r="J6" s="9" t="s">
        <v>2</v>
      </c>
      <c r="P6" s="14" t="s">
        <v>149</v>
      </c>
      <c r="Q6" s="12">
        <v>77</v>
      </c>
      <c r="R6" s="12">
        <v>99</v>
      </c>
      <c r="S6" s="12">
        <v>99</v>
      </c>
    </row>
    <row r="7" spans="1:24" x14ac:dyDescent="0.25">
      <c r="A7" s="72" t="s">
        <v>124</v>
      </c>
      <c r="B7" s="73">
        <v>12438</v>
      </c>
      <c r="C7" s="72" t="s">
        <v>121</v>
      </c>
      <c r="D7" s="72" t="s">
        <v>2</v>
      </c>
      <c r="E7" s="74">
        <v>40199</v>
      </c>
      <c r="F7" s="38"/>
      <c r="P7" s="14" t="s">
        <v>150</v>
      </c>
      <c r="Q7" s="12">
        <v>153</v>
      </c>
      <c r="R7" s="12">
        <v>50</v>
      </c>
      <c r="S7" s="12">
        <v>20</v>
      </c>
    </row>
    <row r="8" spans="1:24" x14ac:dyDescent="0.25">
      <c r="A8" s="75" t="s">
        <v>122</v>
      </c>
      <c r="B8" s="76">
        <v>9339</v>
      </c>
      <c r="C8" s="75" t="s">
        <v>121</v>
      </c>
      <c r="D8" s="75" t="s">
        <v>3</v>
      </c>
      <c r="E8" s="77">
        <v>41291</v>
      </c>
      <c r="F8" s="38"/>
      <c r="G8" s="8" t="s">
        <v>116</v>
      </c>
      <c r="H8" s="8" t="s">
        <v>117</v>
      </c>
      <c r="I8" s="8" t="s">
        <v>118</v>
      </c>
      <c r="J8" s="8" t="s">
        <v>119</v>
      </c>
      <c r="P8" s="41" t="s">
        <v>191</v>
      </c>
      <c r="Q8" s="9">
        <f>SUM(Q2:Q7)</f>
        <v>573</v>
      </c>
      <c r="R8" s="9">
        <f t="shared" ref="R8:S8" si="0">SUM(R2:R7)</f>
        <v>608</v>
      </c>
      <c r="S8" s="9">
        <f t="shared" si="0"/>
        <v>624</v>
      </c>
    </row>
    <row r="9" spans="1:24" x14ac:dyDescent="0.25">
      <c r="A9" s="78" t="s">
        <v>120</v>
      </c>
      <c r="B9" s="79">
        <v>18919</v>
      </c>
      <c r="C9" s="78" t="s">
        <v>123</v>
      </c>
      <c r="D9" s="78" t="s">
        <v>4</v>
      </c>
      <c r="E9" s="80">
        <v>41012</v>
      </c>
      <c r="F9" s="38"/>
      <c r="I9" s="9" t="s">
        <v>123</v>
      </c>
      <c r="J9" s="9" t="s">
        <v>5</v>
      </c>
      <c r="K9" s="9" t="b">
        <f>B1&gt;5000</f>
        <v>1</v>
      </c>
      <c r="L9" s="9" t="s">
        <v>140</v>
      </c>
    </row>
    <row r="10" spans="1:24" x14ac:dyDescent="0.25">
      <c r="A10" s="66" t="s">
        <v>125</v>
      </c>
      <c r="B10" s="67">
        <v>9213</v>
      </c>
      <c r="C10" s="66" t="s">
        <v>123</v>
      </c>
      <c r="D10" s="66" t="s">
        <v>5</v>
      </c>
      <c r="E10" s="68">
        <v>40934</v>
      </c>
      <c r="F10" s="38"/>
      <c r="I10" s="9" t="s">
        <v>121</v>
      </c>
      <c r="J10" s="9" t="s">
        <v>2</v>
      </c>
    </row>
    <row r="11" spans="1:24" x14ac:dyDescent="0.25">
      <c r="A11" s="72" t="s">
        <v>125</v>
      </c>
      <c r="B11" s="73">
        <v>7433</v>
      </c>
      <c r="C11" s="72" t="s">
        <v>121</v>
      </c>
      <c r="D11" s="72" t="s">
        <v>2</v>
      </c>
      <c r="E11" s="68">
        <v>40867</v>
      </c>
      <c r="F11" s="38"/>
    </row>
    <row r="12" spans="1:24" x14ac:dyDescent="0.25">
      <c r="A12" s="69" t="s">
        <v>126</v>
      </c>
      <c r="B12" s="70">
        <v>3255</v>
      </c>
      <c r="C12" s="69" t="s">
        <v>123</v>
      </c>
      <c r="D12" s="69" t="s">
        <v>3</v>
      </c>
      <c r="E12" s="68">
        <v>41610</v>
      </c>
      <c r="F12" s="38"/>
    </row>
    <row r="13" spans="1:24" x14ac:dyDescent="0.25">
      <c r="A13" s="78" t="s">
        <v>124</v>
      </c>
      <c r="B13" s="79">
        <v>14867</v>
      </c>
      <c r="C13" s="78" t="s">
        <v>123</v>
      </c>
      <c r="D13" s="78" t="s">
        <v>4</v>
      </c>
      <c r="E13" s="68">
        <v>40263</v>
      </c>
      <c r="F13" s="38"/>
    </row>
    <row r="14" spans="1:24" x14ac:dyDescent="0.25">
      <c r="A14" s="66" t="s">
        <v>124</v>
      </c>
      <c r="B14" s="67">
        <v>19302</v>
      </c>
      <c r="C14" s="66" t="s">
        <v>121</v>
      </c>
      <c r="D14" s="66" t="s">
        <v>5</v>
      </c>
      <c r="E14" s="68">
        <v>41481</v>
      </c>
      <c r="F14" s="38"/>
    </row>
    <row r="15" spans="1:24" x14ac:dyDescent="0.25">
      <c r="A15" s="75" t="s">
        <v>120</v>
      </c>
      <c r="B15" s="76">
        <v>9698</v>
      </c>
      <c r="C15" s="75" t="s">
        <v>123</v>
      </c>
      <c r="D15" s="75" t="s">
        <v>2</v>
      </c>
      <c r="E15" s="68">
        <v>41102</v>
      </c>
      <c r="F15" s="38"/>
    </row>
    <row r="16" spans="1:24" x14ac:dyDescent="0.25">
      <c r="F16" s="38"/>
    </row>
    <row r="17" spans="1:19" x14ac:dyDescent="0.25">
      <c r="F17" s="38"/>
    </row>
    <row r="18" spans="1:19" x14ac:dyDescent="0.25">
      <c r="A18" s="33" t="s">
        <v>169</v>
      </c>
      <c r="B18" s="32" t="s">
        <v>170</v>
      </c>
      <c r="F18" s="38"/>
    </row>
    <row r="19" spans="1:19" x14ac:dyDescent="0.25">
      <c r="A19" s="31" t="s">
        <v>133</v>
      </c>
      <c r="B19" s="12"/>
      <c r="F19" s="38" t="s">
        <v>126</v>
      </c>
      <c r="G19" s="9" t="s">
        <v>122</v>
      </c>
      <c r="H19" s="9" t="s">
        <v>125</v>
      </c>
      <c r="I19" s="9" t="s">
        <v>120</v>
      </c>
      <c r="J19" s="9" t="s">
        <v>124</v>
      </c>
      <c r="K19" s="9" t="s">
        <v>124</v>
      </c>
      <c r="L19" s="9" t="s">
        <v>126</v>
      </c>
      <c r="M19" s="9" t="s">
        <v>122</v>
      </c>
      <c r="N19" s="9" t="s">
        <v>125</v>
      </c>
      <c r="O19" s="9" t="s">
        <v>120</v>
      </c>
      <c r="P19" s="9" t="s">
        <v>124</v>
      </c>
      <c r="Q19" s="9" t="s">
        <v>125</v>
      </c>
      <c r="R19" s="9" t="s">
        <v>120</v>
      </c>
      <c r="S19" s="9" t="s">
        <v>124</v>
      </c>
    </row>
    <row r="20" spans="1:19" x14ac:dyDescent="0.25">
      <c r="A20" s="31" t="s">
        <v>129</v>
      </c>
      <c r="B20" s="12"/>
      <c r="E20" s="14" t="s">
        <v>116</v>
      </c>
      <c r="F20" s="38">
        <v>19302</v>
      </c>
      <c r="G20" s="9">
        <v>18919</v>
      </c>
      <c r="H20" s="9">
        <v>16753</v>
      </c>
      <c r="I20" s="9">
        <v>14867</v>
      </c>
      <c r="J20" s="9">
        <v>14808</v>
      </c>
      <c r="K20" s="9">
        <v>12438</v>
      </c>
      <c r="L20" s="9">
        <v>10644</v>
      </c>
      <c r="M20" s="9">
        <v>9698</v>
      </c>
      <c r="N20" s="9">
        <v>9339</v>
      </c>
      <c r="O20" s="9">
        <v>9213</v>
      </c>
      <c r="P20" s="9">
        <v>7433</v>
      </c>
      <c r="Q20" s="9">
        <v>4865</v>
      </c>
      <c r="R20" s="9">
        <v>3255</v>
      </c>
      <c r="S20" s="9">
        <v>1390</v>
      </c>
    </row>
    <row r="21" spans="1:19" x14ac:dyDescent="0.25">
      <c r="A21" s="31" t="s">
        <v>130</v>
      </c>
      <c r="B21" s="12"/>
      <c r="E21" s="14" t="s">
        <v>117</v>
      </c>
    </row>
    <row r="22" spans="1:19" x14ac:dyDescent="0.25">
      <c r="A22" s="31" t="s">
        <v>132</v>
      </c>
      <c r="B22" s="12"/>
    </row>
    <row r="23" spans="1:19" x14ac:dyDescent="0.25">
      <c r="A23" s="31" t="s">
        <v>135</v>
      </c>
      <c r="B23" s="12"/>
    </row>
    <row r="24" spans="1:19" x14ac:dyDescent="0.25">
      <c r="A24" s="31" t="s">
        <v>131</v>
      </c>
      <c r="B24" s="12"/>
    </row>
    <row r="25" spans="1:19" x14ac:dyDescent="0.25">
      <c r="A25" s="31" t="s">
        <v>134</v>
      </c>
      <c r="B25" s="12"/>
    </row>
    <row r="26" spans="1:19" x14ac:dyDescent="0.25">
      <c r="A26" s="31" t="s">
        <v>128</v>
      </c>
      <c r="B26" s="12"/>
    </row>
    <row r="27" spans="1:19" x14ac:dyDescent="0.25">
      <c r="A27" s="12" t="s">
        <v>127</v>
      </c>
      <c r="B27" s="12"/>
    </row>
    <row r="28" spans="1:19" x14ac:dyDescent="0.25">
      <c r="B28" s="10"/>
    </row>
    <row r="29" spans="1:19" x14ac:dyDescent="0.25">
      <c r="A29" s="9" t="s">
        <v>158</v>
      </c>
      <c r="B29" s="10"/>
    </row>
    <row r="30" spans="1:19" x14ac:dyDescent="0.25">
      <c r="A30" s="15" t="s">
        <v>151</v>
      </c>
      <c r="B30" s="12"/>
      <c r="C30" s="12"/>
      <c r="D30" s="12"/>
    </row>
    <row r="31" spans="1:19" x14ac:dyDescent="0.25">
      <c r="A31" s="12" t="s">
        <v>152</v>
      </c>
      <c r="B31" s="15" t="s">
        <v>153</v>
      </c>
      <c r="C31" s="15"/>
      <c r="D31" s="12"/>
    </row>
    <row r="32" spans="1:19" x14ac:dyDescent="0.25">
      <c r="A32" s="16">
        <v>1</v>
      </c>
      <c r="B32" s="21">
        <v>0.69999999999999984</v>
      </c>
      <c r="C32" s="16"/>
      <c r="D32" s="12"/>
    </row>
    <row r="33" spans="1:8" x14ac:dyDescent="0.25">
      <c r="A33" s="12"/>
      <c r="B33" s="15"/>
      <c r="C33" s="12"/>
      <c r="D33" s="12"/>
    </row>
    <row r="34" spans="1:8" x14ac:dyDescent="0.25">
      <c r="A34" s="12"/>
      <c r="B34" s="17" t="s">
        <v>154</v>
      </c>
      <c r="C34" s="18" t="s">
        <v>155</v>
      </c>
      <c r="D34" s="12"/>
    </row>
    <row r="35" spans="1:8" x14ac:dyDescent="0.25">
      <c r="A35" s="12" t="s">
        <v>156</v>
      </c>
      <c r="B35" s="22">
        <f>B32</f>
        <v>0.69999999999999984</v>
      </c>
      <c r="C35" s="19">
        <v>80</v>
      </c>
      <c r="D35" s="12"/>
    </row>
    <row r="36" spans="1:8" x14ac:dyDescent="0.25">
      <c r="A36" s="12" t="s">
        <v>157</v>
      </c>
      <c r="B36" s="22">
        <f>A32*(1-B32)</f>
        <v>0.30000000000000016</v>
      </c>
      <c r="C36" s="19">
        <v>30</v>
      </c>
      <c r="D36" s="12"/>
    </row>
    <row r="37" spans="1:8" x14ac:dyDescent="0.25">
      <c r="A37" s="12"/>
      <c r="B37" s="15"/>
      <c r="C37" s="12"/>
      <c r="D37" s="12"/>
    </row>
    <row r="38" spans="1:8" x14ac:dyDescent="0.25">
      <c r="A38" s="12"/>
      <c r="B38" s="12" t="s">
        <v>159</v>
      </c>
      <c r="C38" s="20">
        <f>(B35*C35)+(B36*C36)</f>
        <v>64.999999999999986</v>
      </c>
      <c r="D38" s="20">
        <f>C38*100</f>
        <v>6499.9999999999982</v>
      </c>
    </row>
    <row r="39" spans="1:8" x14ac:dyDescent="0.25">
      <c r="A39" s="12"/>
      <c r="B39" s="12" t="s">
        <v>160</v>
      </c>
      <c r="C39" s="20">
        <f>C38*100</f>
        <v>6499.9999999999982</v>
      </c>
      <c r="D39" s="12"/>
    </row>
    <row r="40" spans="1:8" x14ac:dyDescent="0.25">
      <c r="B40" s="10"/>
    </row>
    <row r="41" spans="1:8" x14ac:dyDescent="0.25">
      <c r="B41" s="10"/>
    </row>
    <row r="42" spans="1:8" x14ac:dyDescent="0.25">
      <c r="B42" s="10"/>
    </row>
    <row r="43" spans="1:8" x14ac:dyDescent="0.25">
      <c r="B43" s="10"/>
      <c r="F43" s="39"/>
    </row>
    <row r="44" spans="1:8" x14ac:dyDescent="0.25">
      <c r="A44" s="24" t="s">
        <v>168</v>
      </c>
      <c r="B44" s="30" t="s">
        <v>161</v>
      </c>
      <c r="C44" s="30" t="s">
        <v>162</v>
      </c>
      <c r="D44" s="30" t="s">
        <v>163</v>
      </c>
      <c r="E44" s="30" t="s">
        <v>164</v>
      </c>
      <c r="F44" s="40"/>
      <c r="G44" s="30"/>
      <c r="H44" s="30"/>
    </row>
    <row r="45" spans="1:8" x14ac:dyDescent="0.25">
      <c r="A45" s="25" t="s">
        <v>165</v>
      </c>
      <c r="B45" s="26">
        <v>182</v>
      </c>
      <c r="C45" s="26">
        <v>206</v>
      </c>
      <c r="D45" s="26">
        <v>210</v>
      </c>
      <c r="E45" s="26">
        <v>260</v>
      </c>
      <c r="F45" s="27"/>
      <c r="G45" s="26"/>
      <c r="H45" s="26"/>
    </row>
    <row r="46" spans="1:8" x14ac:dyDescent="0.25">
      <c r="A46" s="25" t="s">
        <v>166</v>
      </c>
      <c r="B46" s="27">
        <v>0.89395604395604344</v>
      </c>
      <c r="C46" s="27">
        <v>0.8951941747572808</v>
      </c>
      <c r="D46" s="27">
        <v>0.88730952380952344</v>
      </c>
      <c r="E46" s="27">
        <v>0.9047499999999995</v>
      </c>
      <c r="F46" s="29"/>
      <c r="G46" s="27"/>
      <c r="H46" s="27"/>
    </row>
    <row r="47" spans="1:8" x14ac:dyDescent="0.25">
      <c r="A47" s="28" t="s">
        <v>167</v>
      </c>
      <c r="B47" s="29">
        <v>146</v>
      </c>
      <c r="C47" s="29">
        <v>128</v>
      </c>
      <c r="D47" s="29">
        <v>150</v>
      </c>
      <c r="E47" s="29">
        <v>111</v>
      </c>
      <c r="G47" s="29"/>
      <c r="H47" s="29"/>
    </row>
    <row r="48" spans="1:8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</sheetData>
  <scenarios current="0" show="2" sqref="C39">
    <scenario name="Price1" locked="1" count="1" user="W7admin" comment="Created by Kisshore on 7/7/2015">
      <inputCells r="B32" undone="1" val="0.7" numFmtId="9"/>
    </scenario>
    <scenario name="2ofPrice1" locked="1" count="1" user="W7admin" comment="Created by W7admin on 7/7/2015_x000a_Modified by W7admin on 7/7/2015">
      <inputCells r="B32" undone="1" val="0.6" numFmtId="9"/>
    </scenario>
    <scenario name="3ofPrice1" locked="1" count="1" user="W7admin" comment="Created by W7admin on 7/7/2015_x000a_Modified by W7admin on 7/7/2015">
      <inputCells r="B32" undone="1" val="0.5" numFmtId="9"/>
    </scenario>
  </scenarios>
  <sortState ref="B2:B15">
    <sortCondition descending="1" ref="B2:B15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50"/>
  <sheetViews>
    <sheetView zoomScaleNormal="100" workbookViewId="0">
      <selection activeCell="C17" sqref="C17"/>
    </sheetView>
  </sheetViews>
  <sheetFormatPr defaultColWidth="16.5703125" defaultRowHeight="15" x14ac:dyDescent="0.25"/>
  <cols>
    <col min="1" max="1" width="12.42578125" customWidth="1"/>
    <col min="2" max="2" width="11.42578125" customWidth="1"/>
    <col min="3" max="3" width="27" bestFit="1" customWidth="1"/>
    <col min="4" max="4" width="23" customWidth="1"/>
  </cols>
  <sheetData>
    <row r="1" spans="1:5" x14ac:dyDescent="0.25">
      <c r="A1" s="35" t="s">
        <v>116</v>
      </c>
      <c r="B1" s="35" t="s">
        <v>117</v>
      </c>
      <c r="C1" s="35" t="s">
        <v>188</v>
      </c>
      <c r="D1" s="35" t="s">
        <v>187</v>
      </c>
      <c r="E1" s="35" t="s">
        <v>189</v>
      </c>
    </row>
    <row r="2" spans="1:5" x14ac:dyDescent="0.25">
      <c r="A2" t="s">
        <v>125</v>
      </c>
      <c r="B2" s="36">
        <v>9213</v>
      </c>
      <c r="C2" t="s">
        <v>175</v>
      </c>
      <c r="D2" s="34" t="s">
        <v>173</v>
      </c>
    </row>
    <row r="3" spans="1:5" x14ac:dyDescent="0.25">
      <c r="A3" t="s">
        <v>124</v>
      </c>
      <c r="B3" s="36">
        <v>1243</v>
      </c>
      <c r="C3" t="s">
        <v>183</v>
      </c>
      <c r="D3" s="34" t="s">
        <v>184</v>
      </c>
    </row>
    <row r="4" spans="1:5" x14ac:dyDescent="0.25">
      <c r="A4" t="s">
        <v>126</v>
      </c>
      <c r="B4" s="36">
        <v>3255</v>
      </c>
      <c r="C4" t="s">
        <v>183</v>
      </c>
      <c r="D4" s="34" t="s">
        <v>182</v>
      </c>
    </row>
    <row r="5" spans="1:5" x14ac:dyDescent="0.25">
      <c r="A5" t="s">
        <v>120</v>
      </c>
      <c r="B5" s="36">
        <v>9698</v>
      </c>
      <c r="C5" t="s">
        <v>179</v>
      </c>
      <c r="D5" s="34" t="s">
        <v>178</v>
      </c>
    </row>
    <row r="6" spans="1:5" x14ac:dyDescent="0.25">
      <c r="A6" t="s">
        <v>126</v>
      </c>
      <c r="B6" s="36">
        <v>4865</v>
      </c>
      <c r="C6" t="s">
        <v>180</v>
      </c>
      <c r="D6" s="34" t="s">
        <v>178</v>
      </c>
    </row>
    <row r="7" spans="1:5" x14ac:dyDescent="0.25">
      <c r="A7" t="s">
        <v>120</v>
      </c>
      <c r="B7" s="36">
        <v>1675</v>
      </c>
      <c r="C7" t="s">
        <v>176</v>
      </c>
      <c r="D7" s="34" t="s">
        <v>173</v>
      </c>
    </row>
    <row r="8" spans="1:5" x14ac:dyDescent="0.25">
      <c r="A8" t="s">
        <v>120</v>
      </c>
      <c r="B8" s="36">
        <v>1891</v>
      </c>
      <c r="C8" t="s">
        <v>176</v>
      </c>
      <c r="D8" s="34" t="s">
        <v>173</v>
      </c>
    </row>
    <row r="9" spans="1:5" x14ac:dyDescent="0.25">
      <c r="A9" t="s">
        <v>124</v>
      </c>
      <c r="B9" s="36">
        <v>1064</v>
      </c>
      <c r="C9" t="s">
        <v>181</v>
      </c>
      <c r="D9" s="34" t="s">
        <v>178</v>
      </c>
    </row>
    <row r="10" spans="1:5" x14ac:dyDescent="0.25">
      <c r="A10" t="s">
        <v>125</v>
      </c>
      <c r="B10" s="36">
        <v>7433</v>
      </c>
      <c r="C10" t="s">
        <v>185</v>
      </c>
      <c r="D10" s="34" t="s">
        <v>184</v>
      </c>
    </row>
    <row r="11" spans="1:5" x14ac:dyDescent="0.25">
      <c r="A11" t="s">
        <v>125</v>
      </c>
      <c r="B11" s="36">
        <v>1390</v>
      </c>
      <c r="C11" t="s">
        <v>186</v>
      </c>
      <c r="D11" s="34" t="s">
        <v>184</v>
      </c>
    </row>
    <row r="12" spans="1:5" x14ac:dyDescent="0.25">
      <c r="A12" t="s">
        <v>122</v>
      </c>
      <c r="B12" s="36">
        <v>9339</v>
      </c>
      <c r="C12" t="s">
        <v>177</v>
      </c>
      <c r="D12" s="34" t="s">
        <v>184</v>
      </c>
    </row>
    <row r="13" spans="1:5" x14ac:dyDescent="0.25">
      <c r="A13" t="s">
        <v>122</v>
      </c>
      <c r="B13" s="36">
        <v>1480</v>
      </c>
      <c r="C13" t="s">
        <v>177</v>
      </c>
      <c r="D13" s="34" t="s">
        <v>173</v>
      </c>
    </row>
    <row r="14" spans="1:5" x14ac:dyDescent="0.25">
      <c r="A14" t="s">
        <v>124</v>
      </c>
      <c r="B14" s="36">
        <v>1930</v>
      </c>
      <c r="C14" t="s">
        <v>174</v>
      </c>
      <c r="D14" s="34" t="s">
        <v>182</v>
      </c>
    </row>
    <row r="15" spans="1:5" x14ac:dyDescent="0.25">
      <c r="A15" t="s">
        <v>124</v>
      </c>
      <c r="B15" s="36">
        <v>1486</v>
      </c>
      <c r="C15" t="s">
        <v>174</v>
      </c>
      <c r="D15" s="34" t="s">
        <v>173</v>
      </c>
    </row>
    <row r="16" spans="1:5" x14ac:dyDescent="0.25">
      <c r="B16" s="34"/>
      <c r="D16" s="34"/>
    </row>
    <row r="17" spans="2:4" x14ac:dyDescent="0.25">
      <c r="B17" s="34"/>
      <c r="D17" s="34"/>
    </row>
    <row r="18" spans="2:4" x14ac:dyDescent="0.25">
      <c r="B18" s="34"/>
      <c r="D18" s="34"/>
    </row>
    <row r="19" spans="2:4" x14ac:dyDescent="0.25">
      <c r="B19" s="34"/>
      <c r="D19" s="34"/>
    </row>
    <row r="20" spans="2:4" x14ac:dyDescent="0.25">
      <c r="B20" s="34"/>
      <c r="D20" s="34"/>
    </row>
    <row r="21" spans="2:4" x14ac:dyDescent="0.25">
      <c r="B21" s="34"/>
      <c r="D21" s="34"/>
    </row>
    <row r="22" spans="2:4" x14ac:dyDescent="0.25">
      <c r="B22" s="34"/>
      <c r="D22" s="34"/>
    </row>
    <row r="23" spans="2:4" x14ac:dyDescent="0.25">
      <c r="B23" s="34"/>
      <c r="D23" s="34"/>
    </row>
    <row r="24" spans="2:4" x14ac:dyDescent="0.25">
      <c r="B24" s="34"/>
      <c r="D24" s="34"/>
    </row>
    <row r="25" spans="2:4" x14ac:dyDescent="0.25">
      <c r="B25" s="34"/>
      <c r="D25" s="34"/>
    </row>
    <row r="26" spans="2:4" x14ac:dyDescent="0.25">
      <c r="B26" s="34"/>
      <c r="D26" s="34"/>
    </row>
    <row r="27" spans="2:4" x14ac:dyDescent="0.25">
      <c r="B27" s="34"/>
      <c r="D27" s="34"/>
    </row>
    <row r="28" spans="2:4" x14ac:dyDescent="0.25">
      <c r="B28" s="34"/>
      <c r="D28" s="34"/>
    </row>
    <row r="29" spans="2:4" x14ac:dyDescent="0.25">
      <c r="B29" s="34"/>
      <c r="D29" s="34"/>
    </row>
    <row r="30" spans="2:4" x14ac:dyDescent="0.25">
      <c r="B30" s="34"/>
      <c r="D30" s="34"/>
    </row>
    <row r="31" spans="2:4" x14ac:dyDescent="0.25">
      <c r="B31" s="34"/>
      <c r="D31" s="34"/>
    </row>
    <row r="32" spans="2:4" x14ac:dyDescent="0.25">
      <c r="B32" s="34"/>
      <c r="D32" s="34"/>
    </row>
    <row r="33" spans="2:4" x14ac:dyDescent="0.25">
      <c r="B33" s="34"/>
      <c r="D33" s="34"/>
    </row>
    <row r="34" spans="2:4" x14ac:dyDescent="0.25">
      <c r="B34" s="34"/>
      <c r="D34" s="34"/>
    </row>
    <row r="35" spans="2:4" x14ac:dyDescent="0.25">
      <c r="B35" s="34"/>
      <c r="D35" s="34"/>
    </row>
    <row r="36" spans="2:4" x14ac:dyDescent="0.25">
      <c r="B36" s="34"/>
      <c r="D36" s="34"/>
    </row>
    <row r="37" spans="2:4" x14ac:dyDescent="0.25">
      <c r="B37" s="34"/>
      <c r="D37" s="34"/>
    </row>
    <row r="38" spans="2:4" x14ac:dyDescent="0.25">
      <c r="B38" s="34"/>
      <c r="D38" s="34"/>
    </row>
    <row r="39" spans="2:4" x14ac:dyDescent="0.25">
      <c r="B39" s="34"/>
      <c r="D39" s="34"/>
    </row>
    <row r="40" spans="2:4" x14ac:dyDescent="0.25">
      <c r="B40" s="34"/>
      <c r="D40" s="34"/>
    </row>
    <row r="41" spans="2:4" x14ac:dyDescent="0.25">
      <c r="B41" s="34"/>
      <c r="D41" s="34"/>
    </row>
    <row r="42" spans="2:4" x14ac:dyDescent="0.25">
      <c r="B42" s="34"/>
      <c r="D42" s="34"/>
    </row>
    <row r="43" spans="2:4" x14ac:dyDescent="0.25">
      <c r="B43" s="34"/>
      <c r="D43" s="34"/>
    </row>
    <row r="44" spans="2:4" x14ac:dyDescent="0.25">
      <c r="B44" s="34"/>
      <c r="D44" s="34"/>
    </row>
    <row r="45" spans="2:4" x14ac:dyDescent="0.25">
      <c r="B45" s="34"/>
      <c r="D45" s="34"/>
    </row>
    <row r="46" spans="2:4" x14ac:dyDescent="0.25">
      <c r="B46" s="34"/>
      <c r="D46" s="34"/>
    </row>
    <row r="47" spans="2:4" x14ac:dyDescent="0.25">
      <c r="B47" s="34"/>
      <c r="D47" s="34"/>
    </row>
    <row r="48" spans="2:4" x14ac:dyDescent="0.25">
      <c r="B48" s="34"/>
      <c r="D48" s="34"/>
    </row>
    <row r="49" spans="2:4" x14ac:dyDescent="0.25">
      <c r="B49" s="34"/>
      <c r="D49" s="34"/>
    </row>
    <row r="50" spans="2:4" x14ac:dyDescent="0.25">
      <c r="B50" s="34"/>
      <c r="D50" s="34"/>
    </row>
  </sheetData>
  <sortState ref="A2:E15">
    <sortCondition descending="1" ref="C2:C1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83"/>
  <sheetViews>
    <sheetView tabSelected="1" workbookViewId="0">
      <selection activeCell="I10" sqref="I10"/>
    </sheetView>
  </sheetViews>
  <sheetFormatPr defaultRowHeight="15" x14ac:dyDescent="0.25"/>
  <cols>
    <col min="1" max="1" width="13.140625" bestFit="1" customWidth="1"/>
    <col min="2" max="2" width="11.85546875" customWidth="1"/>
    <col min="3" max="5" width="11.85546875" bestFit="1" customWidth="1"/>
    <col min="6" max="9" width="8" bestFit="1" customWidth="1"/>
    <col min="10" max="51" width="9" bestFit="1" customWidth="1"/>
    <col min="52" max="57" width="10.5703125" bestFit="1" customWidth="1"/>
    <col min="58" max="58" width="12.5703125" bestFit="1" customWidth="1"/>
  </cols>
  <sheetData>
    <row r="1" spans="1:5" x14ac:dyDescent="0.25">
      <c r="A1" s="45" t="s">
        <v>0</v>
      </c>
      <c r="B1" s="46" t="s">
        <v>192</v>
      </c>
    </row>
    <row r="3" spans="1:5" x14ac:dyDescent="0.25">
      <c r="A3" s="42"/>
      <c r="B3" s="47" t="s">
        <v>110</v>
      </c>
      <c r="C3" s="43"/>
      <c r="D3" s="43"/>
      <c r="E3" s="44"/>
    </row>
    <row r="4" spans="1:5" x14ac:dyDescent="0.25">
      <c r="A4" s="47" t="s">
        <v>193</v>
      </c>
      <c r="B4" s="42" t="s">
        <v>112</v>
      </c>
      <c r="C4" s="58" t="s">
        <v>113</v>
      </c>
      <c r="D4" s="58" t="s">
        <v>114</v>
      </c>
      <c r="E4" s="51" t="s">
        <v>115</v>
      </c>
    </row>
    <row r="5" spans="1:5" x14ac:dyDescent="0.25">
      <c r="A5" s="48" t="s">
        <v>21</v>
      </c>
      <c r="B5" s="52">
        <v>0</v>
      </c>
      <c r="C5" s="59">
        <v>0</v>
      </c>
      <c r="D5" s="59">
        <v>0</v>
      </c>
      <c r="E5" s="53">
        <v>938</v>
      </c>
    </row>
    <row r="6" spans="1:5" x14ac:dyDescent="0.25">
      <c r="A6" s="49" t="s">
        <v>39</v>
      </c>
      <c r="B6" s="54">
        <v>0</v>
      </c>
      <c r="C6" s="60">
        <v>0</v>
      </c>
      <c r="D6" s="60">
        <v>340</v>
      </c>
      <c r="E6" s="55">
        <v>0</v>
      </c>
    </row>
    <row r="7" spans="1:5" x14ac:dyDescent="0.25">
      <c r="A7" s="49" t="s">
        <v>7</v>
      </c>
      <c r="B7" s="54">
        <v>0</v>
      </c>
      <c r="C7" s="60">
        <v>2101.85</v>
      </c>
      <c r="D7" s="60">
        <v>68</v>
      </c>
      <c r="E7" s="55">
        <v>0</v>
      </c>
    </row>
    <row r="8" spans="1:5" x14ac:dyDescent="0.25">
      <c r="A8" s="49" t="s">
        <v>40</v>
      </c>
      <c r="B8" s="54">
        <v>0</v>
      </c>
      <c r="C8" s="60">
        <v>210</v>
      </c>
      <c r="D8" s="60">
        <v>0</v>
      </c>
      <c r="E8" s="55">
        <v>2106.1</v>
      </c>
    </row>
    <row r="9" spans="1:5" x14ac:dyDescent="0.25">
      <c r="A9" s="49" t="s">
        <v>8</v>
      </c>
      <c r="B9" s="54">
        <v>658.2</v>
      </c>
      <c r="C9" s="60">
        <v>3680</v>
      </c>
      <c r="D9" s="60">
        <v>917.6</v>
      </c>
      <c r="E9" s="55">
        <v>271.5</v>
      </c>
    </row>
    <row r="10" spans="1:5" x14ac:dyDescent="0.25">
      <c r="A10" s="49" t="s">
        <v>96</v>
      </c>
      <c r="B10" s="54">
        <v>0</v>
      </c>
      <c r="C10" s="60">
        <v>78</v>
      </c>
      <c r="D10" s="60">
        <v>80</v>
      </c>
      <c r="E10" s="55">
        <v>0</v>
      </c>
    </row>
    <row r="11" spans="1:5" x14ac:dyDescent="0.25">
      <c r="A11" s="49" t="s">
        <v>58</v>
      </c>
      <c r="B11" s="54">
        <v>112</v>
      </c>
      <c r="C11" s="60">
        <v>703.76</v>
      </c>
      <c r="D11" s="60">
        <v>0</v>
      </c>
      <c r="E11" s="55">
        <v>0</v>
      </c>
    </row>
    <row r="12" spans="1:5" x14ac:dyDescent="0.25">
      <c r="A12" s="49" t="s">
        <v>9</v>
      </c>
      <c r="B12" s="54">
        <v>0</v>
      </c>
      <c r="C12" s="60">
        <v>0</v>
      </c>
      <c r="D12" s="60">
        <v>0</v>
      </c>
      <c r="E12" s="55">
        <v>1170</v>
      </c>
    </row>
    <row r="13" spans="1:5" x14ac:dyDescent="0.25">
      <c r="A13" s="49" t="s">
        <v>26</v>
      </c>
      <c r="B13" s="54">
        <v>0</v>
      </c>
      <c r="C13" s="60">
        <v>2798.4</v>
      </c>
      <c r="D13" s="60">
        <v>524.4</v>
      </c>
      <c r="E13" s="55">
        <v>440.34000000000003</v>
      </c>
    </row>
    <row r="14" spans="1:5" x14ac:dyDescent="0.25">
      <c r="A14" s="49" t="s">
        <v>10</v>
      </c>
      <c r="B14" s="54">
        <v>1875.25</v>
      </c>
      <c r="C14" s="60">
        <v>0</v>
      </c>
      <c r="D14" s="60">
        <v>0</v>
      </c>
      <c r="E14" s="55">
        <v>3118</v>
      </c>
    </row>
    <row r="15" spans="1:5" x14ac:dyDescent="0.25">
      <c r="A15" s="49" t="s">
        <v>27</v>
      </c>
      <c r="B15" s="54">
        <v>979</v>
      </c>
      <c r="C15" s="60">
        <v>661.8</v>
      </c>
      <c r="D15" s="60">
        <v>0</v>
      </c>
      <c r="E15" s="55">
        <v>0</v>
      </c>
    </row>
    <row r="16" spans="1:5" x14ac:dyDescent="0.25">
      <c r="A16" s="49" t="s">
        <v>66</v>
      </c>
      <c r="B16" s="54">
        <v>0</v>
      </c>
      <c r="C16" s="60">
        <v>150.5</v>
      </c>
      <c r="D16" s="60">
        <v>0</v>
      </c>
      <c r="E16" s="55">
        <v>12.5</v>
      </c>
    </row>
    <row r="17" spans="1:5" x14ac:dyDescent="0.25">
      <c r="A17" s="49" t="s">
        <v>41</v>
      </c>
      <c r="B17" s="54">
        <v>0</v>
      </c>
      <c r="C17" s="60">
        <v>323</v>
      </c>
      <c r="D17" s="60">
        <v>0</v>
      </c>
      <c r="E17" s="55">
        <v>380</v>
      </c>
    </row>
    <row r="18" spans="1:5" x14ac:dyDescent="0.25">
      <c r="A18" s="49" t="s">
        <v>89</v>
      </c>
      <c r="B18" s="54">
        <v>278</v>
      </c>
      <c r="C18" s="60">
        <v>0</v>
      </c>
      <c r="D18" s="60">
        <v>0</v>
      </c>
      <c r="E18" s="55">
        <v>0</v>
      </c>
    </row>
    <row r="19" spans="1:5" x14ac:dyDescent="0.25">
      <c r="A19" s="49" t="s">
        <v>59</v>
      </c>
      <c r="B19" s="54">
        <v>0</v>
      </c>
      <c r="C19" s="60">
        <v>0</v>
      </c>
      <c r="D19" s="60">
        <v>123</v>
      </c>
      <c r="E19" s="55">
        <v>0</v>
      </c>
    </row>
    <row r="20" spans="1:5" x14ac:dyDescent="0.25">
      <c r="A20" s="49" t="s">
        <v>52</v>
      </c>
      <c r="B20" s="54">
        <v>504</v>
      </c>
      <c r="C20" s="60">
        <v>408</v>
      </c>
      <c r="D20" s="60">
        <v>0</v>
      </c>
      <c r="E20" s="55">
        <v>550</v>
      </c>
    </row>
    <row r="21" spans="1:5" x14ac:dyDescent="0.25">
      <c r="A21" s="49" t="s">
        <v>11</v>
      </c>
      <c r="B21" s="54">
        <v>4620.7</v>
      </c>
      <c r="C21" s="60">
        <v>3979.95</v>
      </c>
      <c r="D21" s="60">
        <v>405</v>
      </c>
      <c r="E21" s="55">
        <v>4976.99</v>
      </c>
    </row>
    <row r="22" spans="1:5" x14ac:dyDescent="0.25">
      <c r="A22" s="49" t="s">
        <v>42</v>
      </c>
      <c r="B22" s="54">
        <v>124.83</v>
      </c>
      <c r="C22" s="60">
        <v>346.8</v>
      </c>
      <c r="D22" s="60">
        <v>0</v>
      </c>
      <c r="E22" s="55">
        <v>143.80000000000001</v>
      </c>
    </row>
    <row r="23" spans="1:5" x14ac:dyDescent="0.25">
      <c r="A23" s="49" t="s">
        <v>100</v>
      </c>
      <c r="B23" s="54">
        <v>0</v>
      </c>
      <c r="C23" s="60">
        <v>0</v>
      </c>
      <c r="D23" s="60">
        <v>1050</v>
      </c>
      <c r="E23" s="55">
        <v>1987</v>
      </c>
    </row>
    <row r="24" spans="1:5" x14ac:dyDescent="0.25">
      <c r="A24" s="49" t="s">
        <v>53</v>
      </c>
      <c r="B24" s="54">
        <v>0</v>
      </c>
      <c r="C24" s="60">
        <v>1880.2</v>
      </c>
      <c r="D24" s="60">
        <v>0</v>
      </c>
      <c r="E24" s="55">
        <v>868.75</v>
      </c>
    </row>
    <row r="25" spans="1:5" x14ac:dyDescent="0.25">
      <c r="A25" s="49" t="s">
        <v>43</v>
      </c>
      <c r="B25" s="54">
        <v>0</v>
      </c>
      <c r="C25" s="60">
        <v>0</v>
      </c>
      <c r="D25" s="60">
        <v>1797.2</v>
      </c>
      <c r="E25" s="55">
        <v>487.35</v>
      </c>
    </row>
    <row r="26" spans="1:5" x14ac:dyDescent="0.25">
      <c r="A26" s="49" t="s">
        <v>85</v>
      </c>
      <c r="B26" s="54">
        <v>0</v>
      </c>
      <c r="C26" s="60">
        <v>0</v>
      </c>
      <c r="D26" s="60">
        <v>252.6</v>
      </c>
      <c r="E26" s="55">
        <v>0</v>
      </c>
    </row>
    <row r="27" spans="1:5" x14ac:dyDescent="0.25">
      <c r="A27" s="49" t="s">
        <v>28</v>
      </c>
      <c r="B27" s="54">
        <v>0</v>
      </c>
      <c r="C27" s="60">
        <v>0</v>
      </c>
      <c r="D27" s="60">
        <v>0</v>
      </c>
      <c r="E27" s="55">
        <v>114.4</v>
      </c>
    </row>
    <row r="28" spans="1:5" x14ac:dyDescent="0.25">
      <c r="A28" s="49" t="s">
        <v>44</v>
      </c>
      <c r="B28" s="54">
        <v>879.68</v>
      </c>
      <c r="C28" s="60">
        <v>306</v>
      </c>
      <c r="D28" s="60">
        <v>268.39</v>
      </c>
      <c r="E28" s="55">
        <v>0</v>
      </c>
    </row>
    <row r="29" spans="1:5" x14ac:dyDescent="0.25">
      <c r="A29" s="49" t="s">
        <v>12</v>
      </c>
      <c r="B29" s="54">
        <v>0</v>
      </c>
      <c r="C29" s="60">
        <v>426.8</v>
      </c>
      <c r="D29" s="60">
        <v>0</v>
      </c>
      <c r="E29" s="55">
        <v>0</v>
      </c>
    </row>
    <row r="30" spans="1:5" x14ac:dyDescent="0.25">
      <c r="A30" s="49" t="s">
        <v>45</v>
      </c>
      <c r="B30" s="54">
        <v>140</v>
      </c>
      <c r="C30" s="60">
        <v>0</v>
      </c>
      <c r="D30" s="60">
        <v>38.6</v>
      </c>
      <c r="E30" s="55">
        <v>2766.5</v>
      </c>
    </row>
    <row r="31" spans="1:5" x14ac:dyDescent="0.25">
      <c r="A31" s="49" t="s">
        <v>90</v>
      </c>
      <c r="B31" s="54">
        <v>0</v>
      </c>
      <c r="C31" s="60">
        <v>313.2</v>
      </c>
      <c r="D31" s="60">
        <v>428.4</v>
      </c>
      <c r="E31" s="55">
        <v>0</v>
      </c>
    </row>
    <row r="32" spans="1:5" x14ac:dyDescent="0.25">
      <c r="A32" s="49" t="s">
        <v>67</v>
      </c>
      <c r="B32" s="54">
        <v>0</v>
      </c>
      <c r="C32" s="60">
        <v>682.02</v>
      </c>
      <c r="D32" s="60">
        <v>0</v>
      </c>
      <c r="E32" s="55">
        <v>125</v>
      </c>
    </row>
    <row r="33" spans="1:5" x14ac:dyDescent="0.25">
      <c r="A33" s="49" t="s">
        <v>29</v>
      </c>
      <c r="B33" s="54">
        <v>128</v>
      </c>
      <c r="C33" s="60">
        <v>92</v>
      </c>
      <c r="D33" s="60">
        <v>1104</v>
      </c>
      <c r="E33" s="55">
        <v>250</v>
      </c>
    </row>
    <row r="34" spans="1:5" x14ac:dyDescent="0.25">
      <c r="A34" s="49" t="s">
        <v>13</v>
      </c>
      <c r="B34" s="54">
        <v>62.4</v>
      </c>
      <c r="C34" s="60">
        <v>0</v>
      </c>
      <c r="D34" s="60">
        <v>1701</v>
      </c>
      <c r="E34" s="55">
        <v>0</v>
      </c>
    </row>
    <row r="35" spans="1:5" x14ac:dyDescent="0.25">
      <c r="A35" s="49" t="s">
        <v>68</v>
      </c>
      <c r="B35" s="54">
        <v>921.37</v>
      </c>
      <c r="C35" s="60">
        <v>1715.8</v>
      </c>
      <c r="D35" s="60">
        <v>0</v>
      </c>
      <c r="E35" s="55">
        <v>842</v>
      </c>
    </row>
    <row r="36" spans="1:5" x14ac:dyDescent="0.25">
      <c r="A36" s="49" t="s">
        <v>91</v>
      </c>
      <c r="B36" s="54">
        <v>0</v>
      </c>
      <c r="C36" s="60">
        <v>0</v>
      </c>
      <c r="D36" s="60">
        <v>46</v>
      </c>
      <c r="E36" s="55">
        <v>348</v>
      </c>
    </row>
    <row r="37" spans="1:5" x14ac:dyDescent="0.25">
      <c r="A37" s="49" t="s">
        <v>74</v>
      </c>
      <c r="B37" s="54">
        <v>824</v>
      </c>
      <c r="C37" s="60">
        <v>0</v>
      </c>
      <c r="D37" s="60">
        <v>0</v>
      </c>
      <c r="E37" s="55">
        <v>0</v>
      </c>
    </row>
    <row r="38" spans="1:5" x14ac:dyDescent="0.25">
      <c r="A38" s="49" t="s">
        <v>86</v>
      </c>
      <c r="B38" s="54">
        <v>0</v>
      </c>
      <c r="C38" s="60">
        <v>349.20000000000005</v>
      </c>
      <c r="D38" s="60">
        <v>0</v>
      </c>
      <c r="E38" s="55">
        <v>0</v>
      </c>
    </row>
    <row r="39" spans="1:5" x14ac:dyDescent="0.25">
      <c r="A39" s="49" t="s">
        <v>60</v>
      </c>
      <c r="B39" s="54">
        <v>0</v>
      </c>
      <c r="C39" s="60">
        <v>154</v>
      </c>
      <c r="D39" s="60">
        <v>35</v>
      </c>
      <c r="E39" s="55">
        <v>0</v>
      </c>
    </row>
    <row r="40" spans="1:5" x14ac:dyDescent="0.25">
      <c r="A40" s="49" t="s">
        <v>30</v>
      </c>
      <c r="B40" s="54">
        <v>147</v>
      </c>
      <c r="C40" s="60">
        <v>0</v>
      </c>
      <c r="D40" s="60">
        <v>0</v>
      </c>
      <c r="E40" s="55">
        <v>0</v>
      </c>
    </row>
    <row r="41" spans="1:5" x14ac:dyDescent="0.25">
      <c r="A41" s="49" t="s">
        <v>31</v>
      </c>
      <c r="B41" s="54">
        <v>0</v>
      </c>
      <c r="C41" s="60">
        <v>3312.7</v>
      </c>
      <c r="D41" s="60">
        <v>1360.8</v>
      </c>
      <c r="E41" s="55">
        <v>0</v>
      </c>
    </row>
    <row r="42" spans="1:5" x14ac:dyDescent="0.25">
      <c r="A42" s="49" t="s">
        <v>101</v>
      </c>
      <c r="B42" s="54">
        <v>240</v>
      </c>
      <c r="C42" s="60">
        <v>0</v>
      </c>
      <c r="D42" s="60">
        <v>0</v>
      </c>
      <c r="E42" s="55">
        <v>0</v>
      </c>
    </row>
    <row r="43" spans="1:5" x14ac:dyDescent="0.25">
      <c r="A43" s="49" t="s">
        <v>22</v>
      </c>
      <c r="B43" s="54">
        <v>544</v>
      </c>
      <c r="C43" s="60">
        <v>0</v>
      </c>
      <c r="D43" s="60">
        <v>2530.0500000000002</v>
      </c>
      <c r="E43" s="55">
        <v>469.8</v>
      </c>
    </row>
    <row r="44" spans="1:5" x14ac:dyDescent="0.25">
      <c r="A44" s="49" t="s">
        <v>80</v>
      </c>
      <c r="B44" s="54">
        <v>0</v>
      </c>
      <c r="C44" s="60">
        <v>98</v>
      </c>
      <c r="D44" s="60">
        <v>0</v>
      </c>
      <c r="E44" s="55">
        <v>0</v>
      </c>
    </row>
    <row r="45" spans="1:5" x14ac:dyDescent="0.25">
      <c r="A45" s="49" t="s">
        <v>32</v>
      </c>
      <c r="B45" s="54">
        <v>0</v>
      </c>
      <c r="C45" s="60">
        <v>0</v>
      </c>
      <c r="D45" s="60">
        <v>486.22</v>
      </c>
      <c r="E45" s="55">
        <v>942.6</v>
      </c>
    </row>
    <row r="46" spans="1:5" x14ac:dyDescent="0.25">
      <c r="A46" s="49" t="s">
        <v>75</v>
      </c>
      <c r="B46" s="54">
        <v>0</v>
      </c>
      <c r="C46" s="60">
        <v>0</v>
      </c>
      <c r="D46" s="60">
        <v>522</v>
      </c>
      <c r="E46" s="55">
        <v>1035</v>
      </c>
    </row>
    <row r="47" spans="1:5" x14ac:dyDescent="0.25">
      <c r="A47" s="49" t="s">
        <v>46</v>
      </c>
      <c r="B47" s="54">
        <v>931.2</v>
      </c>
      <c r="C47" s="60">
        <v>0</v>
      </c>
      <c r="D47" s="60">
        <v>4431</v>
      </c>
      <c r="E47" s="55">
        <v>0</v>
      </c>
    </row>
    <row r="48" spans="1:5" x14ac:dyDescent="0.25">
      <c r="A48" s="49" t="s">
        <v>92</v>
      </c>
      <c r="B48" s="54">
        <v>0</v>
      </c>
      <c r="C48" s="60">
        <v>1307.4000000000001</v>
      </c>
      <c r="D48" s="60">
        <v>0</v>
      </c>
      <c r="E48" s="55">
        <v>0</v>
      </c>
    </row>
    <row r="49" spans="1:5" x14ac:dyDescent="0.25">
      <c r="A49" s="49" t="s">
        <v>61</v>
      </c>
      <c r="B49" s="54">
        <v>0</v>
      </c>
      <c r="C49" s="60">
        <v>42</v>
      </c>
      <c r="D49" s="60">
        <v>0</v>
      </c>
      <c r="E49" s="55">
        <v>0</v>
      </c>
    </row>
    <row r="50" spans="1:5" x14ac:dyDescent="0.25">
      <c r="A50" s="49" t="s">
        <v>102</v>
      </c>
      <c r="B50" s="54">
        <v>96</v>
      </c>
      <c r="C50" s="60">
        <v>0</v>
      </c>
      <c r="D50" s="60">
        <v>0</v>
      </c>
      <c r="E50" s="55">
        <v>0</v>
      </c>
    </row>
    <row r="51" spans="1:5" x14ac:dyDescent="0.25">
      <c r="A51" s="49" t="s">
        <v>62</v>
      </c>
      <c r="B51" s="54">
        <v>0</v>
      </c>
      <c r="C51" s="60">
        <v>0</v>
      </c>
      <c r="D51" s="60">
        <v>355.5</v>
      </c>
      <c r="E51" s="55">
        <v>1104</v>
      </c>
    </row>
    <row r="52" spans="1:5" x14ac:dyDescent="0.25">
      <c r="A52" s="49" t="s">
        <v>33</v>
      </c>
      <c r="B52" s="54">
        <v>0</v>
      </c>
      <c r="C52" s="60">
        <v>682.43</v>
      </c>
      <c r="D52" s="60">
        <v>1388</v>
      </c>
      <c r="E52" s="55">
        <v>1050</v>
      </c>
    </row>
    <row r="53" spans="1:5" x14ac:dyDescent="0.25">
      <c r="A53" s="49" t="s">
        <v>34</v>
      </c>
      <c r="B53" s="54">
        <v>308.7</v>
      </c>
      <c r="C53" s="60">
        <v>420</v>
      </c>
      <c r="D53" s="60">
        <v>0</v>
      </c>
      <c r="E53" s="55">
        <v>0</v>
      </c>
    </row>
    <row r="54" spans="1:5" x14ac:dyDescent="0.25">
      <c r="A54" s="49" t="s">
        <v>14</v>
      </c>
      <c r="B54" s="54">
        <v>0</v>
      </c>
      <c r="C54" s="60">
        <v>2710</v>
      </c>
      <c r="D54" s="60">
        <v>1528.08</v>
      </c>
      <c r="E54" s="55">
        <v>832.85</v>
      </c>
    </row>
    <row r="55" spans="1:5" x14ac:dyDescent="0.25">
      <c r="A55" s="49" t="s">
        <v>103</v>
      </c>
      <c r="B55" s="54">
        <v>126</v>
      </c>
      <c r="C55" s="60">
        <v>0</v>
      </c>
      <c r="D55" s="60">
        <v>0</v>
      </c>
      <c r="E55" s="55">
        <v>0</v>
      </c>
    </row>
    <row r="56" spans="1:5" x14ac:dyDescent="0.25">
      <c r="A56" s="49" t="s">
        <v>105</v>
      </c>
      <c r="B56" s="54">
        <v>24.82</v>
      </c>
      <c r="C56" s="60">
        <v>0</v>
      </c>
      <c r="D56" s="60">
        <v>636</v>
      </c>
      <c r="E56" s="55">
        <v>378</v>
      </c>
    </row>
    <row r="57" spans="1:5" x14ac:dyDescent="0.25">
      <c r="A57" s="49" t="s">
        <v>35</v>
      </c>
      <c r="B57" s="54">
        <v>278.96000000000004</v>
      </c>
      <c r="C57" s="60">
        <v>0</v>
      </c>
      <c r="D57" s="60">
        <v>657.02</v>
      </c>
      <c r="E57" s="55">
        <v>1712.4</v>
      </c>
    </row>
    <row r="58" spans="1:5" x14ac:dyDescent="0.25">
      <c r="A58" s="49" t="s">
        <v>23</v>
      </c>
      <c r="B58" s="54">
        <v>543.36</v>
      </c>
      <c r="C58" s="60">
        <v>4601.97</v>
      </c>
      <c r="D58" s="60">
        <v>3600.1</v>
      </c>
      <c r="E58" s="55">
        <v>6736.2</v>
      </c>
    </row>
    <row r="59" spans="1:5" x14ac:dyDescent="0.25">
      <c r="A59" s="49" t="s">
        <v>36</v>
      </c>
      <c r="B59" s="54">
        <v>294</v>
      </c>
      <c r="C59" s="60">
        <v>0</v>
      </c>
      <c r="D59" s="60">
        <v>0</v>
      </c>
      <c r="E59" s="55">
        <v>50</v>
      </c>
    </row>
    <row r="60" spans="1:5" x14ac:dyDescent="0.25">
      <c r="A60" s="49" t="s">
        <v>15</v>
      </c>
      <c r="B60" s="54">
        <v>336</v>
      </c>
      <c r="C60" s="60">
        <v>1014.05</v>
      </c>
      <c r="D60" s="60">
        <v>0</v>
      </c>
      <c r="E60" s="55">
        <v>0</v>
      </c>
    </row>
    <row r="61" spans="1:5" x14ac:dyDescent="0.25">
      <c r="A61" s="49" t="s">
        <v>16</v>
      </c>
      <c r="B61" s="54">
        <v>0</v>
      </c>
      <c r="C61" s="60">
        <v>0</v>
      </c>
      <c r="D61" s="60">
        <v>178.20000000000002</v>
      </c>
      <c r="E61" s="55">
        <v>741</v>
      </c>
    </row>
    <row r="62" spans="1:5" x14ac:dyDescent="0.25">
      <c r="A62" s="49" t="s">
        <v>47</v>
      </c>
      <c r="B62" s="54">
        <v>1968</v>
      </c>
      <c r="C62" s="60">
        <v>490</v>
      </c>
      <c r="D62" s="60">
        <v>0</v>
      </c>
      <c r="E62" s="55">
        <v>0</v>
      </c>
    </row>
    <row r="63" spans="1:5" x14ac:dyDescent="0.25">
      <c r="A63" s="49" t="s">
        <v>48</v>
      </c>
      <c r="B63" s="54">
        <v>1550.4</v>
      </c>
      <c r="C63" s="60">
        <v>1105.8</v>
      </c>
      <c r="D63" s="60">
        <v>210.5</v>
      </c>
      <c r="E63" s="55">
        <v>420</v>
      </c>
    </row>
    <row r="64" spans="1:5" x14ac:dyDescent="0.25">
      <c r="A64" s="49" t="s">
        <v>17</v>
      </c>
      <c r="B64" s="54">
        <v>0</v>
      </c>
      <c r="C64" s="60">
        <v>257.60000000000002</v>
      </c>
      <c r="D64" s="60">
        <v>10210</v>
      </c>
      <c r="E64" s="55">
        <v>3220.8500000000004</v>
      </c>
    </row>
    <row r="65" spans="1:5" x14ac:dyDescent="0.25">
      <c r="A65" s="49" t="s">
        <v>18</v>
      </c>
      <c r="B65" s="54">
        <v>0</v>
      </c>
      <c r="C65" s="60">
        <v>2023.1100000000001</v>
      </c>
      <c r="D65" s="60">
        <v>0</v>
      </c>
      <c r="E65" s="55">
        <v>0</v>
      </c>
    </row>
    <row r="66" spans="1:5" x14ac:dyDescent="0.25">
      <c r="A66" s="49" t="s">
        <v>93</v>
      </c>
      <c r="B66" s="54">
        <v>0</v>
      </c>
      <c r="C66" s="60">
        <v>835.2</v>
      </c>
      <c r="D66" s="60">
        <v>240</v>
      </c>
      <c r="E66" s="55">
        <v>0</v>
      </c>
    </row>
    <row r="67" spans="1:5" x14ac:dyDescent="0.25">
      <c r="A67" s="49" t="s">
        <v>69</v>
      </c>
      <c r="B67" s="54">
        <v>1880.3999999999999</v>
      </c>
      <c r="C67" s="60">
        <v>0</v>
      </c>
      <c r="D67" s="60">
        <v>0</v>
      </c>
      <c r="E67" s="55">
        <v>0</v>
      </c>
    </row>
    <row r="68" spans="1:5" x14ac:dyDescent="0.25">
      <c r="A68" s="49" t="s">
        <v>56</v>
      </c>
      <c r="B68" s="54">
        <v>0</v>
      </c>
      <c r="C68" s="60">
        <v>0</v>
      </c>
      <c r="D68" s="60">
        <v>0</v>
      </c>
      <c r="E68" s="55">
        <v>225.4</v>
      </c>
    </row>
    <row r="69" spans="1:5" x14ac:dyDescent="0.25">
      <c r="A69" s="49" t="s">
        <v>81</v>
      </c>
      <c r="B69" s="54">
        <v>0</v>
      </c>
      <c r="C69" s="60">
        <v>0</v>
      </c>
      <c r="D69" s="60">
        <v>0</v>
      </c>
      <c r="E69" s="55">
        <v>42</v>
      </c>
    </row>
    <row r="70" spans="1:5" x14ac:dyDescent="0.25">
      <c r="A70" s="49" t="s">
        <v>63</v>
      </c>
      <c r="B70" s="54">
        <v>635.43999999999994</v>
      </c>
      <c r="C70" s="60">
        <v>240.1</v>
      </c>
      <c r="D70" s="60">
        <v>0</v>
      </c>
      <c r="E70" s="55">
        <v>0</v>
      </c>
    </row>
    <row r="71" spans="1:5" x14ac:dyDescent="0.25">
      <c r="A71" s="49" t="s">
        <v>70</v>
      </c>
      <c r="B71" s="54">
        <v>0</v>
      </c>
      <c r="C71" s="60">
        <v>250</v>
      </c>
      <c r="D71" s="60">
        <v>64.400000000000006</v>
      </c>
      <c r="E71" s="55">
        <v>0</v>
      </c>
    </row>
    <row r="72" spans="1:5" x14ac:dyDescent="0.25">
      <c r="A72" s="49" t="s">
        <v>54</v>
      </c>
      <c r="B72" s="54">
        <v>0</v>
      </c>
      <c r="C72" s="60">
        <v>190</v>
      </c>
      <c r="D72" s="60">
        <v>352</v>
      </c>
      <c r="E72" s="55">
        <v>0</v>
      </c>
    </row>
    <row r="73" spans="1:5" x14ac:dyDescent="0.25">
      <c r="A73" s="49" t="s">
        <v>37</v>
      </c>
      <c r="B73" s="54">
        <v>0</v>
      </c>
      <c r="C73" s="60">
        <v>36.799999999999997</v>
      </c>
      <c r="D73" s="60">
        <v>0</v>
      </c>
      <c r="E73" s="55">
        <v>0</v>
      </c>
    </row>
    <row r="74" spans="1:5" x14ac:dyDescent="0.25">
      <c r="A74" s="49" t="s">
        <v>24</v>
      </c>
      <c r="B74" s="54">
        <v>294</v>
      </c>
      <c r="C74" s="60">
        <v>0</v>
      </c>
      <c r="D74" s="60">
        <v>440</v>
      </c>
      <c r="E74" s="55">
        <v>1306.77</v>
      </c>
    </row>
    <row r="75" spans="1:5" x14ac:dyDescent="0.25">
      <c r="A75" s="49" t="s">
        <v>83</v>
      </c>
      <c r="B75" s="54">
        <v>1476.8</v>
      </c>
      <c r="C75" s="60">
        <v>840</v>
      </c>
      <c r="D75" s="60">
        <v>0</v>
      </c>
      <c r="E75" s="55">
        <v>154.6</v>
      </c>
    </row>
    <row r="76" spans="1:5" x14ac:dyDescent="0.25">
      <c r="A76" s="49" t="s">
        <v>64</v>
      </c>
      <c r="B76" s="54">
        <v>0</v>
      </c>
      <c r="C76" s="60">
        <v>0</v>
      </c>
      <c r="D76" s="60">
        <v>0</v>
      </c>
      <c r="E76" s="55">
        <v>241.8</v>
      </c>
    </row>
    <row r="77" spans="1:5" x14ac:dyDescent="0.25">
      <c r="A77" s="49" t="s">
        <v>71</v>
      </c>
      <c r="B77" s="54">
        <v>0</v>
      </c>
      <c r="C77" s="60">
        <v>320</v>
      </c>
      <c r="D77" s="60">
        <v>172.8</v>
      </c>
      <c r="E77" s="55">
        <v>0</v>
      </c>
    </row>
    <row r="78" spans="1:5" x14ac:dyDescent="0.25">
      <c r="A78" s="49" t="s">
        <v>49</v>
      </c>
      <c r="B78" s="54">
        <v>458</v>
      </c>
      <c r="C78" s="60">
        <v>1176.5999999999999</v>
      </c>
      <c r="D78" s="60">
        <v>550</v>
      </c>
      <c r="E78" s="55">
        <v>350</v>
      </c>
    </row>
    <row r="79" spans="1:5" x14ac:dyDescent="0.25">
      <c r="A79" s="49" t="s">
        <v>76</v>
      </c>
      <c r="B79" s="54">
        <v>0</v>
      </c>
      <c r="C79" s="60">
        <v>0</v>
      </c>
      <c r="D79" s="60">
        <v>920</v>
      </c>
      <c r="E79" s="55">
        <v>209.76</v>
      </c>
    </row>
    <row r="80" spans="1:5" x14ac:dyDescent="0.25">
      <c r="A80" s="49" t="s">
        <v>19</v>
      </c>
      <c r="B80" s="54">
        <v>372.4</v>
      </c>
      <c r="C80" s="60">
        <v>120</v>
      </c>
      <c r="D80" s="60">
        <v>842.88</v>
      </c>
      <c r="E80" s="55">
        <v>1284</v>
      </c>
    </row>
    <row r="81" spans="1:5" x14ac:dyDescent="0.25">
      <c r="A81" s="49" t="s">
        <v>77</v>
      </c>
      <c r="B81" s="54">
        <v>0</v>
      </c>
      <c r="C81" s="60">
        <v>0</v>
      </c>
      <c r="D81" s="60">
        <v>276</v>
      </c>
      <c r="E81" s="55">
        <v>400</v>
      </c>
    </row>
    <row r="82" spans="1:5" x14ac:dyDescent="0.25">
      <c r="A82" s="49" t="s">
        <v>50</v>
      </c>
      <c r="B82" s="54">
        <v>0</v>
      </c>
      <c r="C82" s="60">
        <v>0</v>
      </c>
      <c r="D82" s="60">
        <v>510</v>
      </c>
      <c r="E82" s="55">
        <v>0</v>
      </c>
    </row>
    <row r="83" spans="1:5" x14ac:dyDescent="0.25">
      <c r="A83" s="50" t="s">
        <v>108</v>
      </c>
      <c r="B83" s="56">
        <v>24612.910000000003</v>
      </c>
      <c r="C83" s="61">
        <v>43435.040000000001</v>
      </c>
      <c r="D83" s="61">
        <v>41640.740000000005</v>
      </c>
      <c r="E83" s="57">
        <v>44803.259999999995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autoPageBreaks="0"/>
  </sheetPr>
  <dimension ref="A1:I278"/>
  <sheetViews>
    <sheetView workbookViewId="0">
      <selection sqref="A1:F278"/>
    </sheetView>
  </sheetViews>
  <sheetFormatPr defaultRowHeight="15" x14ac:dyDescent="0.25"/>
  <cols>
    <col min="1" max="1" width="35.7109375" style="5" customWidth="1"/>
    <col min="2" max="6" width="12.7109375" style="1" customWidth="1"/>
    <col min="7" max="8" width="9.140625" style="1"/>
    <col min="9" max="9" width="12.85546875" style="1" bestFit="1" customWidth="1"/>
    <col min="10" max="16384" width="9.140625" style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37" t="s">
        <v>190</v>
      </c>
    </row>
    <row r="2" spans="1:9" x14ac:dyDescent="0.25">
      <c r="A2" s="5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  <c r="I2" s="2">
        <v>0</v>
      </c>
    </row>
    <row r="3" spans="1:9" x14ac:dyDescent="0.25">
      <c r="A3" s="5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  <c r="I3" s="2">
        <v>100</v>
      </c>
    </row>
    <row r="4" spans="1:9" x14ac:dyDescent="0.25">
      <c r="A4" s="5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  <c r="I4" s="2">
        <v>1000</v>
      </c>
    </row>
    <row r="5" spans="1:9" x14ac:dyDescent="0.25">
      <c r="A5" s="5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  <c r="I5" s="2">
        <v>1500</v>
      </c>
    </row>
    <row r="6" spans="1:9" x14ac:dyDescent="0.25">
      <c r="A6" s="5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  <c r="I6" s="2">
        <v>2000</v>
      </c>
    </row>
    <row r="7" spans="1:9" x14ac:dyDescent="0.25">
      <c r="A7" s="5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9" x14ac:dyDescent="0.25">
      <c r="A8" s="5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9" x14ac:dyDescent="0.25">
      <c r="A9" s="5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9" x14ac:dyDescent="0.25">
      <c r="A10" s="5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9" x14ac:dyDescent="0.25">
      <c r="A11" s="5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9" x14ac:dyDescent="0.25">
      <c r="A12" s="5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9" x14ac:dyDescent="0.25">
      <c r="A13" s="5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9" x14ac:dyDescent="0.25">
      <c r="A14" s="5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9" x14ac:dyDescent="0.25">
      <c r="A15" s="5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9" x14ac:dyDescent="0.25">
      <c r="A16" s="5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25">
      <c r="A17" s="5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25">
      <c r="A18" s="5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25">
      <c r="A19" s="5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25">
      <c r="A20" s="5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25">
      <c r="A21" s="5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25">
      <c r="A22" s="5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25">
      <c r="A23" s="5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25">
      <c r="A24" s="5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25">
      <c r="A25" s="5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25">
      <c r="A26" s="5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25">
      <c r="A27" s="5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25">
      <c r="A28" s="5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25">
      <c r="A29" s="5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25">
      <c r="A30" s="5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25">
      <c r="A31" s="5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25">
      <c r="A32" s="5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5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5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5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5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5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5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5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5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5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5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5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5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5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5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5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5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5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5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5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5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5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5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5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5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5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5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5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5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5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5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5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5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5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5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5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5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5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5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5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5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5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5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5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5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5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5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5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5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5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5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5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5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5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5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5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5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5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5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5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5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5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5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5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5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5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5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5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5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5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5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5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5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5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5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5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5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5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5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5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5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5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5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5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5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5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5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5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5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5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5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5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5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5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5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5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5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5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5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5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5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5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5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5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5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5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5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5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5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5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5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5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5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5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5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5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5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5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5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5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5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5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5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5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5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5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5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5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5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5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5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5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5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5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5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5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5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5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5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5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5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5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5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5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5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5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5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5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5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5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5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5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5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5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5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5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5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5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5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5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5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5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5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5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5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5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5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5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5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5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5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5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5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5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5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5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5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5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5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5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5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5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5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5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5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5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5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5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5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5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5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5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5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5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5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5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5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5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5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5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5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5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5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5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5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5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5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5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5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5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5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5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5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5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5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5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5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5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5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5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5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5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5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5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5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5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5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5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5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5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5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5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5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5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5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5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5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5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5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5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5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5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5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5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5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5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5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6:E33"/>
  <sheetViews>
    <sheetView workbookViewId="0">
      <selection activeCell="A6" sqref="A6:XFD6"/>
    </sheetView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23" t="s">
        <v>112</v>
      </c>
      <c r="C7" s="23" t="s">
        <v>113</v>
      </c>
      <c r="D7" s="23" t="s">
        <v>114</v>
      </c>
      <c r="E7" s="23" t="s">
        <v>115</v>
      </c>
    </row>
    <row r="8" spans="1:5" x14ac:dyDescent="0.25">
      <c r="A8" s="4" t="s">
        <v>6</v>
      </c>
      <c r="B8" s="23">
        <v>2667.6</v>
      </c>
      <c r="C8" s="23">
        <v>4013.1000000000004</v>
      </c>
      <c r="D8" s="23">
        <v>4836</v>
      </c>
      <c r="E8" s="23">
        <v>6087.9</v>
      </c>
    </row>
    <row r="9" spans="1:5" x14ac:dyDescent="0.25">
      <c r="A9" s="4" t="s">
        <v>20</v>
      </c>
      <c r="B9" s="23">
        <v>544</v>
      </c>
      <c r="C9" s="23">
        <v>600</v>
      </c>
      <c r="D9" s="23">
        <v>140</v>
      </c>
      <c r="E9" s="23">
        <v>440</v>
      </c>
    </row>
    <row r="10" spans="1:5" x14ac:dyDescent="0.25">
      <c r="A10" s="4" t="s">
        <v>25</v>
      </c>
      <c r="B10" s="23">
        <v>1768.41</v>
      </c>
      <c r="C10" s="23">
        <v>1978</v>
      </c>
      <c r="D10" s="23">
        <v>4412.32</v>
      </c>
      <c r="E10" s="23">
        <v>1656</v>
      </c>
    </row>
    <row r="11" spans="1:5" x14ac:dyDescent="0.25">
      <c r="A11" s="4" t="s">
        <v>38</v>
      </c>
      <c r="B11" s="23">
        <v>3182.4</v>
      </c>
      <c r="C11" s="23">
        <v>4683.5</v>
      </c>
      <c r="D11" s="23">
        <v>9579.5</v>
      </c>
      <c r="E11" s="23">
        <v>3060</v>
      </c>
    </row>
    <row r="12" spans="1:5" x14ac:dyDescent="0.25">
      <c r="A12" s="4" t="s">
        <v>51</v>
      </c>
      <c r="B12" s="23">
        <v>225.28</v>
      </c>
      <c r="C12" s="23">
        <v>2970</v>
      </c>
      <c r="D12" s="23">
        <v>1337.6</v>
      </c>
      <c r="E12" s="23">
        <v>682</v>
      </c>
    </row>
    <row r="13" spans="1:5" x14ac:dyDescent="0.25">
      <c r="A13" s="4" t="s">
        <v>55</v>
      </c>
      <c r="B13" s="23">
        <v>0</v>
      </c>
      <c r="C13" s="23">
        <v>0</v>
      </c>
      <c r="D13" s="23">
        <v>288.22000000000003</v>
      </c>
      <c r="E13" s="23">
        <v>85.4</v>
      </c>
    </row>
    <row r="14" spans="1:5" x14ac:dyDescent="0.25">
      <c r="A14" s="4" t="s">
        <v>57</v>
      </c>
      <c r="B14" s="23">
        <v>187.6</v>
      </c>
      <c r="C14" s="23">
        <v>742</v>
      </c>
      <c r="D14" s="23">
        <v>289.8</v>
      </c>
      <c r="E14" s="23">
        <v>904.75</v>
      </c>
    </row>
    <row r="15" spans="1:5" x14ac:dyDescent="0.25">
      <c r="A15" s="4" t="s">
        <v>65</v>
      </c>
      <c r="B15" s="23">
        <v>464.5</v>
      </c>
      <c r="C15" s="23">
        <v>3639.37</v>
      </c>
      <c r="D15" s="23">
        <v>515</v>
      </c>
      <c r="E15" s="23">
        <v>2681.87</v>
      </c>
    </row>
    <row r="16" spans="1:5" x14ac:dyDescent="0.25">
      <c r="A16" s="4" t="s">
        <v>72</v>
      </c>
      <c r="B16" s="23">
        <v>0</v>
      </c>
      <c r="C16" s="23">
        <v>0</v>
      </c>
      <c r="D16" s="23">
        <v>1750</v>
      </c>
      <c r="E16" s="23">
        <v>750</v>
      </c>
    </row>
    <row r="17" spans="1:5" x14ac:dyDescent="0.25">
      <c r="A17" s="4" t="s">
        <v>73</v>
      </c>
      <c r="B17" s="23">
        <v>1398.4</v>
      </c>
      <c r="C17" s="23">
        <v>4496.5</v>
      </c>
      <c r="D17" s="23">
        <v>1196</v>
      </c>
      <c r="E17" s="23">
        <v>3979</v>
      </c>
    </row>
    <row r="18" spans="1:5" x14ac:dyDescent="0.25">
      <c r="A18" s="4" t="s">
        <v>78</v>
      </c>
      <c r="B18" s="23">
        <v>385</v>
      </c>
      <c r="C18" s="23">
        <v>1325.0299999999997</v>
      </c>
      <c r="D18" s="23">
        <v>1582.6</v>
      </c>
      <c r="E18" s="23">
        <v>1664.62</v>
      </c>
    </row>
    <row r="19" spans="1:5" x14ac:dyDescent="0.25">
      <c r="A19" s="4" t="s">
        <v>79</v>
      </c>
      <c r="B19" s="23">
        <v>0</v>
      </c>
      <c r="C19" s="23">
        <v>518</v>
      </c>
      <c r="D19" s="23">
        <v>350</v>
      </c>
      <c r="E19" s="23">
        <v>42</v>
      </c>
    </row>
    <row r="20" spans="1:5" x14ac:dyDescent="0.25">
      <c r="A20" s="4" t="s">
        <v>82</v>
      </c>
      <c r="B20" s="23">
        <v>488</v>
      </c>
      <c r="C20" s="23">
        <v>0</v>
      </c>
      <c r="D20" s="23">
        <v>0</v>
      </c>
      <c r="E20" s="23">
        <v>512.5</v>
      </c>
    </row>
    <row r="21" spans="1:5" x14ac:dyDescent="0.25">
      <c r="A21" s="4" t="s">
        <v>84</v>
      </c>
      <c r="B21" s="23">
        <v>1347.3600000000001</v>
      </c>
      <c r="C21" s="23">
        <v>2750.69</v>
      </c>
      <c r="D21" s="23">
        <v>1375.62</v>
      </c>
      <c r="E21" s="23">
        <v>3899.5099999999998</v>
      </c>
    </row>
    <row r="22" spans="1:5" x14ac:dyDescent="0.25">
      <c r="A22" s="4" t="s">
        <v>87</v>
      </c>
      <c r="B22" s="23">
        <v>1509.6</v>
      </c>
      <c r="C22" s="23">
        <v>530.4</v>
      </c>
      <c r="D22" s="23">
        <v>68</v>
      </c>
      <c r="E22" s="23">
        <v>850</v>
      </c>
    </row>
    <row r="23" spans="1:5" x14ac:dyDescent="0.25">
      <c r="A23" s="4" t="s">
        <v>88</v>
      </c>
      <c r="B23" s="23">
        <v>1390</v>
      </c>
      <c r="C23" s="23">
        <v>4488.2</v>
      </c>
      <c r="D23" s="23">
        <v>3027.6</v>
      </c>
      <c r="E23" s="23">
        <v>2697</v>
      </c>
    </row>
    <row r="24" spans="1:5" x14ac:dyDescent="0.25">
      <c r="A24" s="4" t="s">
        <v>94</v>
      </c>
      <c r="B24" s="23">
        <v>0</v>
      </c>
      <c r="C24" s="23">
        <v>1300</v>
      </c>
      <c r="D24" s="23">
        <v>0</v>
      </c>
      <c r="E24" s="23">
        <v>2960</v>
      </c>
    </row>
    <row r="25" spans="1:5" x14ac:dyDescent="0.25">
      <c r="A25" s="4" t="s">
        <v>95</v>
      </c>
      <c r="B25" s="23">
        <v>499.2</v>
      </c>
      <c r="C25" s="23">
        <v>282.75</v>
      </c>
      <c r="D25" s="23">
        <v>390</v>
      </c>
      <c r="E25" s="23">
        <v>984.75</v>
      </c>
    </row>
    <row r="26" spans="1:5" x14ac:dyDescent="0.25">
      <c r="A26" s="4" t="s">
        <v>97</v>
      </c>
      <c r="B26" s="23">
        <v>551.59999999999991</v>
      </c>
      <c r="C26" s="23">
        <v>665</v>
      </c>
      <c r="D26" s="23">
        <v>0</v>
      </c>
      <c r="E26" s="23">
        <v>890.4</v>
      </c>
    </row>
    <row r="27" spans="1:5" x14ac:dyDescent="0.25">
      <c r="A27" s="4" t="s">
        <v>98</v>
      </c>
      <c r="B27" s="23">
        <v>0</v>
      </c>
      <c r="C27" s="23">
        <v>4252.5</v>
      </c>
      <c r="D27" s="23">
        <v>3061.8</v>
      </c>
      <c r="E27" s="23">
        <v>0</v>
      </c>
    </row>
    <row r="28" spans="1:5" x14ac:dyDescent="0.25">
      <c r="A28" s="4" t="s">
        <v>99</v>
      </c>
      <c r="B28" s="23">
        <v>1462</v>
      </c>
      <c r="C28" s="23">
        <v>644</v>
      </c>
      <c r="D28" s="23">
        <v>1733</v>
      </c>
      <c r="E28" s="23">
        <v>1434</v>
      </c>
    </row>
    <row r="29" spans="1:5" x14ac:dyDescent="0.25">
      <c r="A29" s="4" t="s">
        <v>104</v>
      </c>
      <c r="B29" s="23">
        <v>1310.4000000000001</v>
      </c>
      <c r="C29" s="23">
        <v>1368</v>
      </c>
      <c r="D29" s="23">
        <v>1323</v>
      </c>
      <c r="E29" s="23">
        <v>1273.5</v>
      </c>
    </row>
    <row r="30" spans="1:5" x14ac:dyDescent="0.25">
      <c r="A30" s="4" t="s">
        <v>106</v>
      </c>
      <c r="B30" s="23">
        <v>943.8900000000001</v>
      </c>
      <c r="C30" s="23">
        <v>349.6</v>
      </c>
      <c r="D30" s="23">
        <v>841.8</v>
      </c>
      <c r="E30" s="23">
        <v>851.45999999999992</v>
      </c>
    </row>
    <row r="31" spans="1:5" x14ac:dyDescent="0.25">
      <c r="A31" s="4" t="s">
        <v>107</v>
      </c>
      <c r="B31" s="23">
        <v>1084.8</v>
      </c>
      <c r="C31" s="23">
        <v>1575</v>
      </c>
      <c r="D31" s="23">
        <v>2700</v>
      </c>
      <c r="E31" s="23">
        <v>3826.5</v>
      </c>
    </row>
    <row r="32" spans="1:5" x14ac:dyDescent="0.25">
      <c r="A32" s="4" t="s">
        <v>109</v>
      </c>
      <c r="B32" s="23">
        <v>3202.87</v>
      </c>
      <c r="C32" s="23">
        <v>263.39999999999998</v>
      </c>
      <c r="D32" s="23">
        <v>842.88</v>
      </c>
      <c r="E32" s="23">
        <v>2590.1</v>
      </c>
    </row>
    <row r="33" spans="1:5" x14ac:dyDescent="0.25">
      <c r="A33" s="4" t="s">
        <v>108</v>
      </c>
      <c r="B33" s="23">
        <v>24612.91</v>
      </c>
      <c r="C33" s="23">
        <v>43435.040000000001</v>
      </c>
      <c r="D33" s="23">
        <v>41640.74</v>
      </c>
      <c r="E33" s="23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6:E33"/>
  <sheetViews>
    <sheetView workbookViewId="0">
      <selection activeCell="A8" sqref="A8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23" t="s">
        <v>112</v>
      </c>
      <c r="C7" s="23" t="s">
        <v>113</v>
      </c>
      <c r="D7" s="23" t="s">
        <v>114</v>
      </c>
      <c r="E7" s="23" t="s">
        <v>115</v>
      </c>
    </row>
    <row r="8" spans="1:5" x14ac:dyDescent="0.25">
      <c r="A8" s="4" t="s">
        <v>6</v>
      </c>
      <c r="B8" s="23">
        <v>2667.6</v>
      </c>
      <c r="C8" s="23">
        <v>4013.1000000000004</v>
      </c>
      <c r="D8" s="23">
        <v>4836</v>
      </c>
      <c r="E8" s="23">
        <v>6087.9</v>
      </c>
    </row>
    <row r="9" spans="1:5" x14ac:dyDescent="0.25">
      <c r="A9" s="4" t="s">
        <v>20</v>
      </c>
      <c r="B9" s="23">
        <v>544</v>
      </c>
      <c r="C9" s="23">
        <v>600</v>
      </c>
      <c r="D9" s="23">
        <v>140</v>
      </c>
      <c r="E9" s="23">
        <v>440</v>
      </c>
    </row>
    <row r="10" spans="1:5" x14ac:dyDescent="0.25">
      <c r="A10" s="4" t="s">
        <v>25</v>
      </c>
      <c r="B10" s="23">
        <v>1768.41</v>
      </c>
      <c r="C10" s="23">
        <v>1978</v>
      </c>
      <c r="D10" s="23">
        <v>4412.32</v>
      </c>
      <c r="E10" s="23">
        <v>1656</v>
      </c>
    </row>
    <row r="11" spans="1:5" x14ac:dyDescent="0.25">
      <c r="A11" s="4" t="s">
        <v>38</v>
      </c>
      <c r="B11" s="23">
        <v>3182.4</v>
      </c>
      <c r="C11" s="23">
        <v>4683.5</v>
      </c>
      <c r="D11" s="23">
        <v>9579.5</v>
      </c>
      <c r="E11" s="23">
        <v>3060</v>
      </c>
    </row>
    <row r="12" spans="1:5" x14ac:dyDescent="0.25">
      <c r="A12" s="4" t="s">
        <v>51</v>
      </c>
      <c r="B12" s="23">
        <v>225.28</v>
      </c>
      <c r="C12" s="23">
        <v>2970</v>
      </c>
      <c r="D12" s="23">
        <v>1337.6</v>
      </c>
      <c r="E12" s="23">
        <v>682</v>
      </c>
    </row>
    <row r="13" spans="1:5" x14ac:dyDescent="0.25">
      <c r="A13" s="4" t="s">
        <v>55</v>
      </c>
      <c r="B13" s="23">
        <v>0</v>
      </c>
      <c r="C13" s="23">
        <v>0</v>
      </c>
      <c r="D13" s="23">
        <v>288.22000000000003</v>
      </c>
      <c r="E13" s="23">
        <v>85.4</v>
      </c>
    </row>
    <row r="14" spans="1:5" x14ac:dyDescent="0.25">
      <c r="A14" s="4" t="s">
        <v>57</v>
      </c>
      <c r="B14" s="23">
        <v>187.6</v>
      </c>
      <c r="C14" s="23">
        <v>742</v>
      </c>
      <c r="D14" s="23">
        <v>289.8</v>
      </c>
      <c r="E14" s="23">
        <v>904.75</v>
      </c>
    </row>
    <row r="15" spans="1:5" x14ac:dyDescent="0.25">
      <c r="A15" s="4" t="s">
        <v>65</v>
      </c>
      <c r="B15" s="23">
        <v>464.5</v>
      </c>
      <c r="C15" s="23">
        <v>3639.37</v>
      </c>
      <c r="D15" s="23">
        <v>515</v>
      </c>
      <c r="E15" s="23">
        <v>2681.87</v>
      </c>
    </row>
    <row r="16" spans="1:5" x14ac:dyDescent="0.25">
      <c r="A16" s="4" t="s">
        <v>72</v>
      </c>
      <c r="B16" s="23">
        <v>0</v>
      </c>
      <c r="C16" s="23">
        <v>0</v>
      </c>
      <c r="D16" s="23">
        <v>1750</v>
      </c>
      <c r="E16" s="23">
        <v>750</v>
      </c>
    </row>
    <row r="17" spans="1:5" x14ac:dyDescent="0.25">
      <c r="A17" s="4" t="s">
        <v>73</v>
      </c>
      <c r="B17" s="23">
        <v>1398.4</v>
      </c>
      <c r="C17" s="23">
        <v>4496.5</v>
      </c>
      <c r="D17" s="23">
        <v>1196</v>
      </c>
      <c r="E17" s="23">
        <v>3979</v>
      </c>
    </row>
    <row r="18" spans="1:5" x14ac:dyDescent="0.25">
      <c r="A18" s="4" t="s">
        <v>78</v>
      </c>
      <c r="B18" s="23">
        <v>385</v>
      </c>
      <c r="C18" s="23">
        <v>1325.0299999999997</v>
      </c>
      <c r="D18" s="23">
        <v>1582.6</v>
      </c>
      <c r="E18" s="23">
        <v>1664.62</v>
      </c>
    </row>
    <row r="19" spans="1:5" x14ac:dyDescent="0.25">
      <c r="A19" s="4" t="s">
        <v>79</v>
      </c>
      <c r="B19" s="23">
        <v>0</v>
      </c>
      <c r="C19" s="23">
        <v>518</v>
      </c>
      <c r="D19" s="23">
        <v>350</v>
      </c>
      <c r="E19" s="23">
        <v>42</v>
      </c>
    </row>
    <row r="20" spans="1:5" x14ac:dyDescent="0.25">
      <c r="A20" s="4" t="s">
        <v>82</v>
      </c>
      <c r="B20" s="23">
        <v>488</v>
      </c>
      <c r="C20" s="23">
        <v>0</v>
      </c>
      <c r="D20" s="23">
        <v>0</v>
      </c>
      <c r="E20" s="23">
        <v>512.5</v>
      </c>
    </row>
    <row r="21" spans="1:5" x14ac:dyDescent="0.25">
      <c r="A21" s="4" t="s">
        <v>84</v>
      </c>
      <c r="B21" s="23">
        <v>1347.3600000000001</v>
      </c>
      <c r="C21" s="23">
        <v>2750.69</v>
      </c>
      <c r="D21" s="23">
        <v>1375.62</v>
      </c>
      <c r="E21" s="23">
        <v>3899.5099999999998</v>
      </c>
    </row>
    <row r="22" spans="1:5" x14ac:dyDescent="0.25">
      <c r="A22" s="4" t="s">
        <v>87</v>
      </c>
      <c r="B22" s="23">
        <v>1509.6</v>
      </c>
      <c r="C22" s="23">
        <v>530.4</v>
      </c>
      <c r="D22" s="23">
        <v>68</v>
      </c>
      <c r="E22" s="23">
        <v>850</v>
      </c>
    </row>
    <row r="23" spans="1:5" x14ac:dyDescent="0.25">
      <c r="A23" s="4" t="s">
        <v>88</v>
      </c>
      <c r="B23" s="23">
        <v>1390</v>
      </c>
      <c r="C23" s="23">
        <v>4488.2</v>
      </c>
      <c r="D23" s="23">
        <v>3027.6</v>
      </c>
      <c r="E23" s="23">
        <v>2697</v>
      </c>
    </row>
    <row r="24" spans="1:5" x14ac:dyDescent="0.25">
      <c r="A24" s="4" t="s">
        <v>94</v>
      </c>
      <c r="B24" s="23">
        <v>0</v>
      </c>
      <c r="C24" s="23">
        <v>1300</v>
      </c>
      <c r="D24" s="23">
        <v>0</v>
      </c>
      <c r="E24" s="23">
        <v>2960</v>
      </c>
    </row>
    <row r="25" spans="1:5" x14ac:dyDescent="0.25">
      <c r="A25" s="4" t="s">
        <v>95</v>
      </c>
      <c r="B25" s="23">
        <v>499.2</v>
      </c>
      <c r="C25" s="23">
        <v>282.75</v>
      </c>
      <c r="D25" s="23">
        <v>390</v>
      </c>
      <c r="E25" s="23">
        <v>984.75</v>
      </c>
    </row>
    <row r="26" spans="1:5" x14ac:dyDescent="0.25">
      <c r="A26" s="4" t="s">
        <v>97</v>
      </c>
      <c r="B26" s="23">
        <v>551.59999999999991</v>
      </c>
      <c r="C26" s="23">
        <v>665</v>
      </c>
      <c r="D26" s="23">
        <v>0</v>
      </c>
      <c r="E26" s="23">
        <v>890.4</v>
      </c>
    </row>
    <row r="27" spans="1:5" x14ac:dyDescent="0.25">
      <c r="A27" s="4" t="s">
        <v>98</v>
      </c>
      <c r="B27" s="23">
        <v>0</v>
      </c>
      <c r="C27" s="23">
        <v>4252.5</v>
      </c>
      <c r="D27" s="23">
        <v>3061.8</v>
      </c>
      <c r="E27" s="23">
        <v>0</v>
      </c>
    </row>
    <row r="28" spans="1:5" x14ac:dyDescent="0.25">
      <c r="A28" s="4" t="s">
        <v>99</v>
      </c>
      <c r="B28" s="23">
        <v>1462</v>
      </c>
      <c r="C28" s="23">
        <v>644</v>
      </c>
      <c r="D28" s="23">
        <v>1733</v>
      </c>
      <c r="E28" s="23">
        <v>1434</v>
      </c>
    </row>
    <row r="29" spans="1:5" x14ac:dyDescent="0.25">
      <c r="A29" s="4" t="s">
        <v>104</v>
      </c>
      <c r="B29" s="23">
        <v>1310.4000000000001</v>
      </c>
      <c r="C29" s="23">
        <v>1368</v>
      </c>
      <c r="D29" s="23">
        <v>1323</v>
      </c>
      <c r="E29" s="23">
        <v>1273.5</v>
      </c>
    </row>
    <row r="30" spans="1:5" x14ac:dyDescent="0.25">
      <c r="A30" s="4" t="s">
        <v>106</v>
      </c>
      <c r="B30" s="23">
        <v>943.8900000000001</v>
      </c>
      <c r="C30" s="23">
        <v>349.6</v>
      </c>
      <c r="D30" s="23">
        <v>841.8</v>
      </c>
      <c r="E30" s="23">
        <v>851.45999999999992</v>
      </c>
    </row>
    <row r="31" spans="1:5" x14ac:dyDescent="0.25">
      <c r="A31" s="4" t="s">
        <v>107</v>
      </c>
      <c r="B31" s="23">
        <v>1084.8</v>
      </c>
      <c r="C31" s="23">
        <v>1575</v>
      </c>
      <c r="D31" s="23">
        <v>2700</v>
      </c>
      <c r="E31" s="23">
        <v>3826.5</v>
      </c>
    </row>
    <row r="32" spans="1:5" x14ac:dyDescent="0.25">
      <c r="A32" s="4" t="s">
        <v>109</v>
      </c>
      <c r="B32" s="23">
        <v>3202.87</v>
      </c>
      <c r="C32" s="23">
        <v>263.39999999999998</v>
      </c>
      <c r="D32" s="23">
        <v>842.88</v>
      </c>
      <c r="E32" s="23">
        <v>2590.1</v>
      </c>
    </row>
    <row r="33" spans="1:5" x14ac:dyDescent="0.25">
      <c r="A33" s="4" t="s">
        <v>108</v>
      </c>
      <c r="B33" s="23">
        <v>24612.91</v>
      </c>
      <c r="C33" s="23">
        <v>43435.040000000001</v>
      </c>
      <c r="D33" s="23">
        <v>41640.74</v>
      </c>
      <c r="E33" s="23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8"/>
  <sheetViews>
    <sheetView workbookViewId="0">
      <selection activeCell="C25" sqref="C25"/>
    </sheetView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s="7" t="s">
        <v>111</v>
      </c>
    </row>
    <row r="6" spans="1:5" x14ac:dyDescent="0.25">
      <c r="B6" s="3" t="s">
        <v>110</v>
      </c>
    </row>
    <row r="7" spans="1:5" x14ac:dyDescent="0.25">
      <c r="A7" s="3" t="s">
        <v>0</v>
      </c>
      <c r="B7" s="23" t="s">
        <v>112</v>
      </c>
      <c r="C7" s="23" t="s">
        <v>113</v>
      </c>
      <c r="D7" s="23" t="s">
        <v>114</v>
      </c>
      <c r="E7" s="23" t="s">
        <v>115</v>
      </c>
    </row>
    <row r="8" spans="1:5" x14ac:dyDescent="0.25">
      <c r="A8" s="4" t="s">
        <v>6</v>
      </c>
      <c r="B8" s="23">
        <v>2667.6</v>
      </c>
      <c r="C8" s="23">
        <v>4013.1000000000004</v>
      </c>
      <c r="D8" s="23">
        <v>4836</v>
      </c>
      <c r="E8" s="23">
        <v>6087.9</v>
      </c>
    </row>
    <row r="9" spans="1:5" x14ac:dyDescent="0.25">
      <c r="A9" s="4" t="s">
        <v>25</v>
      </c>
      <c r="B9" s="23">
        <v>1768.41</v>
      </c>
      <c r="C9" s="23">
        <v>1978</v>
      </c>
      <c r="D9" s="23">
        <v>4412.32</v>
      </c>
      <c r="E9" s="23">
        <v>1656</v>
      </c>
    </row>
    <row r="10" spans="1:5" x14ac:dyDescent="0.25">
      <c r="A10" s="4" t="s">
        <v>38</v>
      </c>
      <c r="B10" s="23">
        <v>3182.4</v>
      </c>
      <c r="C10" s="23">
        <v>4683.5</v>
      </c>
      <c r="D10" s="23">
        <v>9579.5</v>
      </c>
      <c r="E10" s="23">
        <v>3060</v>
      </c>
    </row>
    <row r="11" spans="1:5" x14ac:dyDescent="0.25">
      <c r="A11" s="4" t="s">
        <v>73</v>
      </c>
      <c r="B11" s="23">
        <v>1398.4</v>
      </c>
      <c r="C11" s="23">
        <v>4496.5</v>
      </c>
      <c r="D11" s="23">
        <v>1196</v>
      </c>
      <c r="E11" s="23">
        <v>3979</v>
      </c>
    </row>
    <row r="12" spans="1:5" x14ac:dyDescent="0.25">
      <c r="A12" s="4" t="s">
        <v>84</v>
      </c>
      <c r="B12" s="23">
        <v>1347.3600000000001</v>
      </c>
      <c r="C12" s="23">
        <v>2750.69</v>
      </c>
      <c r="D12" s="23">
        <v>1375.62</v>
      </c>
      <c r="E12" s="23">
        <v>3899.5099999999998</v>
      </c>
    </row>
    <row r="13" spans="1:5" x14ac:dyDescent="0.25">
      <c r="A13" s="4" t="s">
        <v>87</v>
      </c>
      <c r="B13" s="23">
        <v>1509.6</v>
      </c>
      <c r="C13" s="23">
        <v>530.4</v>
      </c>
      <c r="D13" s="23">
        <v>68</v>
      </c>
      <c r="E13" s="23">
        <v>850</v>
      </c>
    </row>
    <row r="14" spans="1:5" x14ac:dyDescent="0.25">
      <c r="A14" s="4" t="s">
        <v>88</v>
      </c>
      <c r="B14" s="23">
        <v>1390</v>
      </c>
      <c r="C14" s="23">
        <v>4488.2</v>
      </c>
      <c r="D14" s="23">
        <v>3027.6</v>
      </c>
      <c r="E14" s="23">
        <v>2697</v>
      </c>
    </row>
    <row r="15" spans="1:5" x14ac:dyDescent="0.25">
      <c r="A15" s="4" t="s">
        <v>99</v>
      </c>
      <c r="B15" s="23">
        <v>1462</v>
      </c>
      <c r="C15" s="23">
        <v>644</v>
      </c>
      <c r="D15" s="23">
        <v>1733</v>
      </c>
      <c r="E15" s="23">
        <v>1434</v>
      </c>
    </row>
    <row r="16" spans="1:5" x14ac:dyDescent="0.25">
      <c r="A16" s="4" t="s">
        <v>104</v>
      </c>
      <c r="B16" s="23">
        <v>1310.4000000000001</v>
      </c>
      <c r="C16" s="23">
        <v>1368</v>
      </c>
      <c r="D16" s="23">
        <v>1323</v>
      </c>
      <c r="E16" s="23">
        <v>1273.5</v>
      </c>
    </row>
    <row r="17" spans="1:5" x14ac:dyDescent="0.25">
      <c r="A17" s="4" t="s">
        <v>109</v>
      </c>
      <c r="B17" s="23">
        <v>3202.87</v>
      </c>
      <c r="C17" s="23">
        <v>263.39999999999998</v>
      </c>
      <c r="D17" s="23">
        <v>842.88</v>
      </c>
      <c r="E17" s="23">
        <v>2590.1</v>
      </c>
    </row>
    <row r="18" spans="1:5" x14ac:dyDescent="0.25">
      <c r="A18" s="4" t="s">
        <v>108</v>
      </c>
      <c r="B18" s="23">
        <v>19239.04</v>
      </c>
      <c r="C18" s="23">
        <v>25215.790000000005</v>
      </c>
      <c r="D18" s="23">
        <v>28393.919999999998</v>
      </c>
      <c r="E18" s="23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Sales</vt:lpstr>
      <vt:lpstr>Sheet3</vt:lpstr>
      <vt:lpstr>Source Data</vt:lpstr>
      <vt:lpstr>By Product</vt:lpstr>
      <vt:lpstr>By Product-Customer</vt:lpstr>
      <vt:lpstr>By Product-Customer Filtered</vt:lpstr>
      <vt:lpstr>AND</vt:lpstr>
      <vt:lpstr>Sheet1!Criteria</vt:lpstr>
      <vt:lpstr>Formula</vt:lpstr>
      <vt:lpstr>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W7admin</cp:lastModifiedBy>
  <dcterms:created xsi:type="dcterms:W3CDTF">2005-11-07T21:29:08Z</dcterms:created>
  <dcterms:modified xsi:type="dcterms:W3CDTF">2015-07-22T18:23:25Z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