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alcMode="autoNoTable" iterate="1"/>
</workbook>
</file>

<file path=xl/calcChain.xml><?xml version="1.0" encoding="utf-8"?>
<calcChain xmlns="http://schemas.openxmlformats.org/spreadsheetml/2006/main">
  <c r="R16" i="1" l="1"/>
  <c r="N17" i="1"/>
  <c r="Q23" i="1"/>
  <c r="Q21" i="1"/>
  <c r="Q20" i="1"/>
  <c r="Q18" i="1"/>
  <c r="N13" i="1"/>
  <c r="N11" i="1"/>
  <c r="N9" i="1"/>
  <c r="J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5" i="1"/>
  <c r="F15" i="1" s="1"/>
  <c r="E15" i="1"/>
  <c r="H5" i="1"/>
  <c r="G5" i="1"/>
  <c r="F5" i="1"/>
  <c r="C11" i="1"/>
  <c r="G15" i="1" l="1"/>
  <c r="C16" i="1" s="1"/>
  <c r="E16" i="1" l="1"/>
  <c r="F16" i="1" s="1"/>
  <c r="G16" i="1" s="1"/>
  <c r="C17" i="1" s="1"/>
  <c r="E17" i="1" l="1"/>
  <c r="F17" i="1" s="1"/>
  <c r="G17" i="1"/>
  <c r="C18" i="1" s="1"/>
  <c r="E18" i="1" l="1"/>
  <c r="F18" i="1" s="1"/>
  <c r="G18" i="1"/>
  <c r="C19" i="1" s="1"/>
  <c r="E19" i="1" s="1"/>
  <c r="F19" i="1" s="1"/>
  <c r="G19" i="1" s="1"/>
  <c r="C20" i="1" s="1"/>
  <c r="E20" i="1" s="1"/>
  <c r="F20" i="1" s="1"/>
  <c r="G20" i="1" s="1"/>
  <c r="C21" i="1" s="1"/>
  <c r="E21" i="1" l="1"/>
  <c r="F21" i="1" s="1"/>
  <c r="G21" i="1" s="1"/>
  <c r="C22" i="1" s="1"/>
  <c r="E22" i="1" l="1"/>
  <c r="F22" i="1" s="1"/>
  <c r="G22" i="1" s="1"/>
  <c r="C23" i="1" s="1"/>
  <c r="E23" i="1" l="1"/>
  <c r="F23" i="1" s="1"/>
  <c r="G23" i="1" s="1"/>
  <c r="C24" i="1" s="1"/>
  <c r="E24" i="1" l="1"/>
  <c r="F24" i="1" s="1"/>
  <c r="G24" i="1" s="1"/>
  <c r="C25" i="1" s="1"/>
  <c r="E25" i="1" l="1"/>
  <c r="F25" i="1" s="1"/>
  <c r="G25" i="1" s="1"/>
  <c r="C26" i="1" s="1"/>
  <c r="E26" i="1" l="1"/>
  <c r="F26" i="1" s="1"/>
  <c r="G26" i="1"/>
  <c r="C27" i="1" s="1"/>
  <c r="E27" i="1" s="1"/>
  <c r="F27" i="1" s="1"/>
  <c r="G27" i="1" s="1"/>
  <c r="C28" i="1" s="1"/>
  <c r="E28" i="1" s="1"/>
  <c r="F28" i="1" s="1"/>
  <c r="G28" i="1" s="1"/>
  <c r="C29" i="1" s="1"/>
  <c r="E29" i="1" s="1"/>
  <c r="F29" i="1" s="1"/>
  <c r="G29" i="1" s="1"/>
  <c r="C30" i="1" s="1"/>
  <c r="E30" i="1" s="1"/>
  <c r="F30" i="1" s="1"/>
  <c r="G30" i="1" s="1"/>
  <c r="C31" i="1" s="1"/>
  <c r="E31" i="1" s="1"/>
  <c r="F31" i="1" s="1"/>
  <c r="G31" i="1" s="1"/>
  <c r="C32" i="1" s="1"/>
  <c r="E32" i="1" s="1"/>
  <c r="F32" i="1" s="1"/>
  <c r="G32" i="1" s="1"/>
  <c r="C33" i="1" s="1"/>
  <c r="E33" i="1" s="1"/>
  <c r="F33" i="1" s="1"/>
  <c r="G33" i="1" s="1"/>
  <c r="C34" i="1" s="1"/>
  <c r="E34" i="1" s="1"/>
  <c r="F34" i="1" s="1"/>
  <c r="G34" i="1" s="1"/>
  <c r="C35" i="1" s="1"/>
  <c r="E35" i="1" s="1"/>
  <c r="F35" i="1" s="1"/>
  <c r="G35" i="1" s="1"/>
  <c r="C36" i="1" s="1"/>
  <c r="E36" i="1" l="1"/>
  <c r="F36" i="1" s="1"/>
  <c r="G36" i="1" s="1"/>
  <c r="C37" i="1" s="1"/>
  <c r="E37" i="1" l="1"/>
  <c r="F37" i="1" s="1"/>
  <c r="G37" i="1" s="1"/>
  <c r="C38" i="1" s="1"/>
  <c r="E38" i="1" l="1"/>
  <c r="F38" i="1" s="1"/>
  <c r="G38" i="1" s="1"/>
  <c r="C39" i="1" s="1"/>
  <c r="E39" i="1" l="1"/>
  <c r="F39" i="1" s="1"/>
  <c r="G39" i="1" s="1"/>
  <c r="C40" i="1" s="1"/>
  <c r="E40" i="1" l="1"/>
  <c r="F40" i="1" s="1"/>
  <c r="G40" i="1" s="1"/>
  <c r="C41" i="1" s="1"/>
  <c r="E41" i="1" l="1"/>
  <c r="F41" i="1" s="1"/>
  <c r="G41" i="1" s="1"/>
  <c r="C42" i="1" s="1"/>
  <c r="E42" i="1" l="1"/>
  <c r="F42" i="1" s="1"/>
  <c r="G42" i="1" s="1"/>
  <c r="C43" i="1" s="1"/>
  <c r="E43" i="1" l="1"/>
  <c r="F43" i="1" s="1"/>
  <c r="G43" i="1" s="1"/>
  <c r="C44" i="1" s="1"/>
  <c r="E44" i="1" l="1"/>
  <c r="F44" i="1" s="1"/>
  <c r="G44" i="1" s="1"/>
  <c r="C45" i="1" s="1"/>
  <c r="E45" i="1" l="1"/>
  <c r="F45" i="1" s="1"/>
  <c r="G45" i="1" s="1"/>
  <c r="C46" i="1" s="1"/>
  <c r="E46" i="1" l="1"/>
  <c r="F46" i="1" s="1"/>
  <c r="G46" i="1" s="1"/>
  <c r="C47" i="1" s="1"/>
  <c r="E47" i="1" l="1"/>
  <c r="F47" i="1" s="1"/>
  <c r="G47" i="1" s="1"/>
  <c r="C48" i="1" s="1"/>
  <c r="E48" i="1" l="1"/>
  <c r="F48" i="1" s="1"/>
  <c r="G48" i="1" s="1"/>
  <c r="C49" i="1" s="1"/>
  <c r="E49" i="1" l="1"/>
  <c r="F49" i="1" s="1"/>
  <c r="G49" i="1" s="1"/>
  <c r="C50" i="1" s="1"/>
  <c r="E50" i="1" l="1"/>
  <c r="F50" i="1" s="1"/>
  <c r="G50" i="1" s="1"/>
  <c r="C51" i="1" s="1"/>
  <c r="E51" i="1" l="1"/>
  <c r="F51" i="1" s="1"/>
  <c r="G51" i="1" s="1"/>
  <c r="C52" i="1" s="1"/>
  <c r="E52" i="1" l="1"/>
  <c r="F52" i="1" s="1"/>
  <c r="G52" i="1" s="1"/>
  <c r="C53" i="1" s="1"/>
  <c r="E53" i="1" l="1"/>
  <c r="F53" i="1" s="1"/>
  <c r="G53" i="1" s="1"/>
  <c r="C54" i="1" s="1"/>
  <c r="E54" i="1" l="1"/>
  <c r="F54" i="1" s="1"/>
  <c r="G54" i="1" s="1"/>
  <c r="C55" i="1" s="1"/>
  <c r="E55" i="1" l="1"/>
  <c r="F55" i="1" s="1"/>
  <c r="G55" i="1" s="1"/>
  <c r="C56" i="1" s="1"/>
  <c r="E56" i="1" l="1"/>
  <c r="F56" i="1" s="1"/>
  <c r="G56" i="1" s="1"/>
  <c r="C57" i="1" s="1"/>
  <c r="E57" i="1" l="1"/>
  <c r="F57" i="1" s="1"/>
  <c r="G57" i="1" s="1"/>
  <c r="C58" i="1" s="1"/>
  <c r="E58" i="1" l="1"/>
  <c r="F58" i="1" s="1"/>
  <c r="G58" i="1" s="1"/>
  <c r="C59" i="1" s="1"/>
  <c r="E59" i="1" l="1"/>
  <c r="F59" i="1" s="1"/>
  <c r="G59" i="1" s="1"/>
  <c r="C60" i="1" s="1"/>
  <c r="E60" i="1" l="1"/>
  <c r="F60" i="1" s="1"/>
  <c r="G60" i="1" s="1"/>
  <c r="C61" i="1" s="1"/>
  <c r="E61" i="1" l="1"/>
  <c r="F61" i="1" s="1"/>
  <c r="G61" i="1" s="1"/>
  <c r="C62" i="1" s="1"/>
  <c r="E62" i="1" l="1"/>
  <c r="F62" i="1" s="1"/>
  <c r="G62" i="1"/>
  <c r="C63" i="1" s="1"/>
  <c r="E63" i="1" l="1"/>
  <c r="F63" i="1" s="1"/>
  <c r="G63" i="1"/>
  <c r="C64" i="1" s="1"/>
  <c r="E64" i="1" l="1"/>
  <c r="F64" i="1" s="1"/>
  <c r="G64" i="1" s="1"/>
  <c r="C65" i="1" s="1"/>
  <c r="E65" i="1" l="1"/>
  <c r="F65" i="1" s="1"/>
  <c r="G65" i="1" s="1"/>
  <c r="C66" i="1" s="1"/>
  <c r="E66" i="1" l="1"/>
  <c r="F66" i="1" s="1"/>
  <c r="G66" i="1"/>
  <c r="C67" i="1" s="1"/>
  <c r="E67" i="1" l="1"/>
  <c r="F67" i="1" s="1"/>
  <c r="G67" i="1"/>
  <c r="C68" i="1" s="1"/>
  <c r="E68" i="1" l="1"/>
  <c r="F68" i="1" s="1"/>
  <c r="G68" i="1" s="1"/>
  <c r="C69" i="1" s="1"/>
  <c r="E69" i="1" l="1"/>
  <c r="F69" i="1" s="1"/>
  <c r="G69" i="1" s="1"/>
  <c r="C70" i="1" s="1"/>
  <c r="E70" i="1" l="1"/>
  <c r="F70" i="1" s="1"/>
  <c r="G70" i="1"/>
  <c r="C71" i="1" s="1"/>
  <c r="E71" i="1" l="1"/>
  <c r="F71" i="1" s="1"/>
  <c r="G71" i="1"/>
  <c r="C72" i="1" s="1"/>
  <c r="E72" i="1" l="1"/>
  <c r="F72" i="1" s="1"/>
  <c r="G72" i="1" s="1"/>
  <c r="C73" i="1" s="1"/>
  <c r="E73" i="1" l="1"/>
  <c r="F73" i="1" s="1"/>
  <c r="G73" i="1"/>
  <c r="C74" i="1" s="1"/>
  <c r="E74" i="1" l="1"/>
  <c r="F74" i="1" s="1"/>
  <c r="G74" i="1"/>
</calcChain>
</file>

<file path=xl/sharedStrings.xml><?xml version="1.0" encoding="utf-8"?>
<sst xmlns="http://schemas.openxmlformats.org/spreadsheetml/2006/main" count="16" uniqueCount="11">
  <si>
    <t>pv</t>
  </si>
  <si>
    <t>rate</t>
  </si>
  <si>
    <t>fv</t>
  </si>
  <si>
    <t>nper</t>
  </si>
  <si>
    <t>emi</t>
  </si>
  <si>
    <t>principle</t>
  </si>
  <si>
    <t>int</t>
  </si>
  <si>
    <t>35%pa</t>
  </si>
  <si>
    <t>buy</t>
  </si>
  <si>
    <t>rent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</si>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</sst>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₹&quot;\ #,##0.00;[Red]&quot;₹&quot;\ \-#,##0.00"/>
    <numFmt numFmtId="43" formatCode="_ * #,##0.00_ ;_ * \-#,##0.00_ ;_ * &quot;-&quot;??_ ;_ @_ "/>
    <numFmt numFmtId="166" formatCode="#,##0_);\(#,##0\);\-\ "/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43" fontId="0" fillId="0" borderId="0" xfId="1" applyFont="1"/>
    <xf numFmtId="8" fontId="0" fillId="0" borderId="0" xfId="0" applyNumberFormat="1"/>
    <xf numFmtId="43" fontId="0" fillId="0" borderId="0" xfId="0" applyNumberFormat="1"/>
    <xf numFmtId="166" fontId="0" fillId="0" borderId="0" xfId="0" applyNumberFormat="1"/>
    <xf numFmtId="8" fontId="0" fillId="0" borderId="0" xfId="1" applyNumberFormat="1" applyFont="1"/>
    <xf numFmtId="9" fontId="0" fillId="0" borderId="0" xfId="2" applyFont="1"/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74"/>
  <sheetViews>
    <sheetView tabSelected="1" topLeftCell="G20" workbookViewId="0">
      <selection activeCell="G49" sqref="G49"/>
    </sheetView>
  </sheetViews>
  <sheetFormatPr defaultRowHeight="14.4" x14ac:dyDescent="0.3"/>
  <cols>
    <col min="3" max="3" width="13.6640625" bestFit="1" customWidth="1"/>
    <col min="4" max="4" width="13.109375" bestFit="1" customWidth="1"/>
    <col min="6" max="8" width="11.33203125" bestFit="1" customWidth="1"/>
    <col min="9" max="10" width="11.109375" bestFit="1" customWidth="1"/>
    <col min="11" max="11" width="12.33203125" bestFit="1" customWidth="1"/>
    <col min="14" max="14" width="57.5546875" bestFit="1" customWidth="1"/>
    <col min="16" max="16" width="11.44140625" bestFit="1" customWidth="1"/>
    <col min="17" max="18" width="13.88671875" bestFit="1" customWidth="1"/>
  </cols>
  <sheetData>
    <row r="4" spans="2:18" x14ac:dyDescent="0.3">
      <c r="I4" t="s">
        <v>10</v>
      </c>
    </row>
    <row r="5" spans="2:18" x14ac:dyDescent="0.3">
      <c r="C5" t="s">
        <v>0</v>
      </c>
      <c r="D5" s="2">
        <v>1000000</v>
      </c>
      <c r="F5" s="4">
        <f>D5*0.11/12</f>
        <v>9166.6666666666661</v>
      </c>
      <c r="G5" s="3">
        <f>C11+F5</f>
        <v>-12575.756405976639</v>
      </c>
      <c r="H5" s="4">
        <f>D5+G5</f>
        <v>987424.2435940234</v>
      </c>
      <c r="J5" t="s">
        <v>0</v>
      </c>
      <c r="K5" s="2">
        <v>1000000</v>
      </c>
      <c r="N5" s="2">
        <v>10000000</v>
      </c>
    </row>
    <row r="6" spans="2:18" x14ac:dyDescent="0.3">
      <c r="C6" t="s">
        <v>2</v>
      </c>
      <c r="D6">
        <v>0</v>
      </c>
      <c r="J6" t="s">
        <v>2</v>
      </c>
      <c r="K6" s="2">
        <v>500000</v>
      </c>
      <c r="N6" s="1" t="s">
        <v>7</v>
      </c>
    </row>
    <row r="7" spans="2:18" x14ac:dyDescent="0.3">
      <c r="C7" t="s">
        <v>1</v>
      </c>
      <c r="D7" s="1">
        <v>0.11</v>
      </c>
      <c r="J7" t="s">
        <v>1</v>
      </c>
      <c r="K7" s="1">
        <v>0.12</v>
      </c>
      <c r="N7">
        <v>5</v>
      </c>
    </row>
    <row r="8" spans="2:18" x14ac:dyDescent="0.3">
      <c r="C8" t="s">
        <v>3</v>
      </c>
      <c r="D8">
        <v>5</v>
      </c>
      <c r="J8" t="s">
        <v>3</v>
      </c>
      <c r="K8">
        <v>3</v>
      </c>
    </row>
    <row r="9" spans="2:18" x14ac:dyDescent="0.3">
      <c r="C9" t="s">
        <v>4</v>
      </c>
      <c r="J9" t="s">
        <v>4</v>
      </c>
      <c r="N9" s="4">
        <f>N5*POWER(1+0.35, 5)</f>
        <v>44840334.375000015</v>
      </c>
    </row>
    <row r="11" spans="2:18" x14ac:dyDescent="0.3">
      <c r="C11" s="3">
        <f>PMT(0.11/12, D8*12, D5, D6)</f>
        <v>-21742.423072643305</v>
      </c>
      <c r="J11" s="3">
        <f>PMT(0.12/12, 3*12, K5, -K6)</f>
        <v>-21607.154906425596</v>
      </c>
      <c r="N11" s="4">
        <f>N5*POWER(1+0.35, 5)</f>
        <v>44840334.375000015</v>
      </c>
    </row>
    <row r="12" spans="2:18" x14ac:dyDescent="0.3">
      <c r="C12">
        <v>9</v>
      </c>
    </row>
    <row r="13" spans="2:18" x14ac:dyDescent="0.3">
      <c r="N13" s="4">
        <f>N5*POWER(1+0.03, 60)</f>
        <v>58916031.040457308</v>
      </c>
    </row>
    <row r="14" spans="2:18" x14ac:dyDescent="0.3">
      <c r="D14" t="s">
        <v>5</v>
      </c>
      <c r="E14" t="s">
        <v>6</v>
      </c>
    </row>
    <row r="15" spans="2:18" x14ac:dyDescent="0.3">
      <c r="B15" s="5">
        <v>1</v>
      </c>
      <c r="C15" s="2">
        <v>1000000</v>
      </c>
      <c r="D15" s="6">
        <f>-$C$11</f>
        <v>21742.423072643305</v>
      </c>
      <c r="E15" s="2">
        <f>C15*0.11/12</f>
        <v>9166.6666666666661</v>
      </c>
      <c r="F15" s="4">
        <f>D15-E15</f>
        <v>12575.756405976639</v>
      </c>
      <c r="G15" s="4">
        <f>C15-F15</f>
        <v>987424.2435940234</v>
      </c>
      <c r="I15" s="3"/>
      <c r="O15" t="s">
        <v>8</v>
      </c>
      <c r="P15" t="s">
        <v>9</v>
      </c>
    </row>
    <row r="16" spans="2:18" x14ac:dyDescent="0.3">
      <c r="B16" s="5">
        <v>2</v>
      </c>
      <c r="C16" s="4">
        <f>G15</f>
        <v>987424.2435940234</v>
      </c>
      <c r="D16" s="6">
        <f t="shared" ref="D16:D74" si="0">-$C$11</f>
        <v>21742.423072643305</v>
      </c>
      <c r="E16" s="2">
        <f>C16*0.11/12</f>
        <v>9051.3888996118822</v>
      </c>
      <c r="F16" s="4">
        <f>D16-E16</f>
        <v>12691.034173031423</v>
      </c>
      <c r="G16" s="4">
        <f>C16-F16</f>
        <v>974733.20942099195</v>
      </c>
      <c r="I16" s="3"/>
      <c r="N16" s="2">
        <v>100000000</v>
      </c>
      <c r="P16" s="7"/>
      <c r="Q16" s="2">
        <v>3600000</v>
      </c>
      <c r="R16" s="8">
        <f>Q16/N16</f>
        <v>3.5999999999999997E-2</v>
      </c>
    </row>
    <row r="17" spans="2:18" x14ac:dyDescent="0.3">
      <c r="B17" s="5">
        <v>3</v>
      </c>
      <c r="C17" s="4">
        <f t="shared" ref="C17:C25" si="1">G16</f>
        <v>974733.20942099195</v>
      </c>
      <c r="D17" s="6">
        <f t="shared" si="0"/>
        <v>21742.423072643305</v>
      </c>
      <c r="E17" s="2">
        <f t="shared" ref="E17:E25" si="2">C17*0.11/12</f>
        <v>8935.0544196924257</v>
      </c>
      <c r="F17" s="4">
        <f t="shared" ref="F17:F25" si="3">D17-E17</f>
        <v>12807.36865295088</v>
      </c>
      <c r="G17" s="4">
        <f t="shared" ref="G17:G25" si="4">C17-F17</f>
        <v>961925.84076804109</v>
      </c>
      <c r="I17" s="3"/>
      <c r="N17" s="4">
        <f>N16*0.12*5</f>
        <v>60000000</v>
      </c>
    </row>
    <row r="18" spans="2:18" x14ac:dyDescent="0.3">
      <c r="B18" s="5">
        <v>4</v>
      </c>
      <c r="C18" s="4">
        <f t="shared" si="1"/>
        <v>961925.84076804109</v>
      </c>
      <c r="D18" s="6">
        <f t="shared" si="0"/>
        <v>21742.423072643305</v>
      </c>
      <c r="E18" s="2">
        <f t="shared" si="2"/>
        <v>8817.6535403737089</v>
      </c>
      <c r="F18" s="4">
        <f t="shared" si="3"/>
        <v>12924.769532269596</v>
      </c>
      <c r="G18" s="4">
        <f t="shared" si="4"/>
        <v>949001.07123577152</v>
      </c>
      <c r="I18" s="3"/>
      <c r="Q18">
        <f>90000000*6/100</f>
        <v>5400000</v>
      </c>
    </row>
    <row r="19" spans="2:18" x14ac:dyDescent="0.3">
      <c r="B19" s="5">
        <v>5</v>
      </c>
      <c r="C19" s="4">
        <f t="shared" si="1"/>
        <v>949001.07123577152</v>
      </c>
      <c r="D19" s="6">
        <f t="shared" si="0"/>
        <v>21742.423072643305</v>
      </c>
      <c r="E19" s="2">
        <f t="shared" si="2"/>
        <v>8699.1764863279059</v>
      </c>
      <c r="F19" s="4">
        <f t="shared" si="3"/>
        <v>13043.246586315399</v>
      </c>
      <c r="G19" s="4">
        <f t="shared" si="4"/>
        <v>935957.82464945607</v>
      </c>
      <c r="Q19">
        <v>3600000</v>
      </c>
    </row>
    <row r="20" spans="2:18" x14ac:dyDescent="0.3">
      <c r="B20" s="5">
        <v>6</v>
      </c>
      <c r="C20" s="4">
        <f t="shared" si="1"/>
        <v>935957.82464945607</v>
      </c>
      <c r="D20" s="6">
        <f t="shared" si="0"/>
        <v>21742.423072643305</v>
      </c>
      <c r="E20" s="2">
        <f t="shared" si="2"/>
        <v>8579.6133926200146</v>
      </c>
      <c r="F20" s="4">
        <f t="shared" si="3"/>
        <v>13162.809680023291</v>
      </c>
      <c r="G20" s="4">
        <f t="shared" si="4"/>
        <v>922795.01496943273</v>
      </c>
      <c r="Q20">
        <f>Q18-Q19</f>
        <v>1800000</v>
      </c>
    </row>
    <row r="21" spans="2:18" x14ac:dyDescent="0.3">
      <c r="B21" s="5">
        <v>7</v>
      </c>
      <c r="C21" s="4">
        <f t="shared" si="1"/>
        <v>922795.01496943273</v>
      </c>
      <c r="D21" s="6">
        <f t="shared" si="0"/>
        <v>21742.423072643305</v>
      </c>
      <c r="E21" s="2">
        <f t="shared" si="2"/>
        <v>8458.9543038864667</v>
      </c>
      <c r="F21" s="4">
        <f t="shared" si="3"/>
        <v>13283.468768756838</v>
      </c>
      <c r="G21" s="4">
        <f t="shared" si="4"/>
        <v>909511.54620067589</v>
      </c>
      <c r="Q21" s="2">
        <f>Q20*5</f>
        <v>9000000</v>
      </c>
      <c r="R21" s="2">
        <v>90000000</v>
      </c>
    </row>
    <row r="22" spans="2:18" x14ac:dyDescent="0.3">
      <c r="B22" s="5">
        <v>8</v>
      </c>
      <c r="C22" s="4">
        <f t="shared" si="1"/>
        <v>909511.54620067589</v>
      </c>
      <c r="D22" s="6">
        <f t="shared" si="0"/>
        <v>21742.423072643305</v>
      </c>
      <c r="E22" s="2">
        <f t="shared" si="2"/>
        <v>8337.1891735061963</v>
      </c>
      <c r="F22" s="4">
        <f t="shared" si="3"/>
        <v>13405.233899137109</v>
      </c>
      <c r="G22" s="4">
        <f t="shared" si="4"/>
        <v>896106.31230153877</v>
      </c>
    </row>
    <row r="23" spans="2:18" x14ac:dyDescent="0.3">
      <c r="B23" s="5">
        <v>9</v>
      </c>
      <c r="C23" s="4">
        <f t="shared" si="1"/>
        <v>896106.31230153877</v>
      </c>
      <c r="D23" s="6">
        <f t="shared" si="0"/>
        <v>21742.423072643305</v>
      </c>
      <c r="E23" s="2">
        <f t="shared" si="2"/>
        <v>8214.3078627641062</v>
      </c>
      <c r="F23" s="4">
        <f t="shared" si="3"/>
        <v>13528.115209879199</v>
      </c>
      <c r="G23" s="4">
        <f t="shared" si="4"/>
        <v>882578.19709165953</v>
      </c>
      <c r="Q23" s="4">
        <f>Q21+R21</f>
        <v>99000000</v>
      </c>
    </row>
    <row r="24" spans="2:18" x14ac:dyDescent="0.3">
      <c r="B24" s="5">
        <v>10</v>
      </c>
      <c r="C24" s="4">
        <f t="shared" si="1"/>
        <v>882578.19709165953</v>
      </c>
      <c r="D24" s="6">
        <f t="shared" si="0"/>
        <v>21742.423072643305</v>
      </c>
      <c r="E24" s="2">
        <f t="shared" si="2"/>
        <v>8090.3001400068788</v>
      </c>
      <c r="F24" s="4">
        <f t="shared" si="3"/>
        <v>13652.122932636426</v>
      </c>
      <c r="G24" s="4">
        <f t="shared" si="4"/>
        <v>868926.07415902312</v>
      </c>
    </row>
    <row r="25" spans="2:18" x14ac:dyDescent="0.3">
      <c r="B25" s="5">
        <v>11</v>
      </c>
      <c r="C25" s="4">
        <f t="shared" si="1"/>
        <v>868926.07415902312</v>
      </c>
      <c r="D25" s="6">
        <f t="shared" si="0"/>
        <v>21742.423072643305</v>
      </c>
      <c r="E25" s="2">
        <f t="shared" si="2"/>
        <v>7965.1556797910453</v>
      </c>
      <c r="F25" s="4">
        <f t="shared" si="3"/>
        <v>13777.26739285226</v>
      </c>
      <c r="G25" s="4">
        <f t="shared" si="4"/>
        <v>855148.80676617089</v>
      </c>
    </row>
    <row r="26" spans="2:18" x14ac:dyDescent="0.3">
      <c r="B26" s="5">
        <v>12</v>
      </c>
      <c r="C26" s="4">
        <f t="shared" ref="C26:C74" si="5">G25</f>
        <v>855148.80676617089</v>
      </c>
      <c r="D26" s="6">
        <f t="shared" si="0"/>
        <v>21742.423072643305</v>
      </c>
      <c r="E26" s="2">
        <f t="shared" ref="E26:E74" si="6">C26*0.11/12</f>
        <v>7838.8640620232327</v>
      </c>
      <c r="F26" s="4">
        <f t="shared" ref="F26:F74" si="7">D26-E26</f>
        <v>13903.559010620073</v>
      </c>
      <c r="G26" s="4">
        <f t="shared" ref="G26:G74" si="8">C26-F26</f>
        <v>841245.24775555078</v>
      </c>
    </row>
    <row r="27" spans="2:18" x14ac:dyDescent="0.3">
      <c r="B27" s="5">
        <v>13</v>
      </c>
      <c r="C27" s="4">
        <f t="shared" si="5"/>
        <v>841245.24775555078</v>
      </c>
      <c r="D27" s="6">
        <f t="shared" si="0"/>
        <v>21742.423072643305</v>
      </c>
      <c r="E27" s="2">
        <f t="shared" si="6"/>
        <v>7711.414771092549</v>
      </c>
      <c r="F27" s="4">
        <f t="shared" si="7"/>
        <v>14031.008301550755</v>
      </c>
      <c r="G27" s="4">
        <f t="shared" si="8"/>
        <v>827214.23945400002</v>
      </c>
    </row>
    <row r="28" spans="2:18" x14ac:dyDescent="0.3">
      <c r="B28" s="5">
        <v>14</v>
      </c>
      <c r="C28" s="4">
        <f t="shared" si="5"/>
        <v>827214.23945400002</v>
      </c>
      <c r="D28" s="6">
        <f t="shared" si="0"/>
        <v>21742.423072643305</v>
      </c>
      <c r="E28" s="2">
        <f t="shared" si="6"/>
        <v>7582.7971949950006</v>
      </c>
      <c r="F28" s="4">
        <f t="shared" si="7"/>
        <v>14159.625877648305</v>
      </c>
      <c r="G28" s="4">
        <f t="shared" si="8"/>
        <v>813054.61357635166</v>
      </c>
    </row>
    <row r="29" spans="2:18" x14ac:dyDescent="0.3">
      <c r="B29" s="5">
        <v>15</v>
      </c>
      <c r="C29" s="4">
        <f t="shared" si="5"/>
        <v>813054.61357635166</v>
      </c>
      <c r="D29" s="6">
        <f t="shared" si="0"/>
        <v>21742.423072643305</v>
      </c>
      <c r="E29" s="2">
        <f t="shared" si="6"/>
        <v>7453.0006244498909</v>
      </c>
      <c r="F29" s="4">
        <f t="shared" si="7"/>
        <v>14289.422448193414</v>
      </c>
      <c r="G29" s="4">
        <f t="shared" si="8"/>
        <v>798765.19112815824</v>
      </c>
    </row>
    <row r="30" spans="2:18" x14ac:dyDescent="0.3">
      <c r="B30" s="5">
        <v>16</v>
      </c>
      <c r="C30" s="4">
        <f t="shared" si="5"/>
        <v>798765.19112815824</v>
      </c>
      <c r="D30" s="6">
        <f t="shared" si="0"/>
        <v>21742.423072643305</v>
      </c>
      <c r="E30" s="2">
        <f t="shared" si="6"/>
        <v>7322.0142520081172</v>
      </c>
      <c r="F30" s="4">
        <f t="shared" si="7"/>
        <v>14420.408820635188</v>
      </c>
      <c r="G30" s="4">
        <f t="shared" si="8"/>
        <v>784344.78230752307</v>
      </c>
    </row>
    <row r="31" spans="2:18" x14ac:dyDescent="0.3">
      <c r="B31" s="5">
        <v>17</v>
      </c>
      <c r="C31" s="4">
        <f t="shared" si="5"/>
        <v>784344.78230752307</v>
      </c>
      <c r="D31" s="6">
        <f t="shared" si="0"/>
        <v>21742.423072643305</v>
      </c>
      <c r="E31" s="2">
        <f t="shared" si="6"/>
        <v>7189.8271711522948</v>
      </c>
      <c r="F31" s="4">
        <f t="shared" si="7"/>
        <v>14552.595901491011</v>
      </c>
      <c r="G31" s="4">
        <f t="shared" si="8"/>
        <v>769792.18640603207</v>
      </c>
    </row>
    <row r="32" spans="2:18" x14ac:dyDescent="0.3">
      <c r="B32" s="5">
        <v>18</v>
      </c>
      <c r="C32" s="4">
        <f t="shared" si="5"/>
        <v>769792.18640603207</v>
      </c>
      <c r="D32" s="6">
        <f t="shared" si="0"/>
        <v>21742.423072643305</v>
      </c>
      <c r="E32" s="2">
        <f t="shared" si="6"/>
        <v>7056.4283753886275</v>
      </c>
      <c r="F32" s="4">
        <f t="shared" si="7"/>
        <v>14685.994697254679</v>
      </c>
      <c r="G32" s="4">
        <f t="shared" si="8"/>
        <v>755106.19170877733</v>
      </c>
    </row>
    <row r="33" spans="2:7" x14ac:dyDescent="0.3">
      <c r="B33" s="5">
        <v>19</v>
      </c>
      <c r="C33" s="4">
        <f t="shared" si="5"/>
        <v>755106.19170877733</v>
      </c>
      <c r="D33" s="6">
        <f t="shared" si="0"/>
        <v>21742.423072643305</v>
      </c>
      <c r="E33" s="2">
        <f t="shared" si="6"/>
        <v>6921.8067573304588</v>
      </c>
      <c r="F33" s="4">
        <f t="shared" si="7"/>
        <v>14820.616315312847</v>
      </c>
      <c r="G33" s="4">
        <f t="shared" si="8"/>
        <v>740285.57539346453</v>
      </c>
    </row>
    <row r="34" spans="2:7" x14ac:dyDescent="0.3">
      <c r="B34" s="5">
        <v>20</v>
      </c>
      <c r="C34" s="4">
        <f t="shared" si="5"/>
        <v>740285.57539346453</v>
      </c>
      <c r="D34" s="6">
        <f t="shared" si="0"/>
        <v>21742.423072643305</v>
      </c>
      <c r="E34" s="2">
        <f t="shared" si="6"/>
        <v>6785.9511077734251</v>
      </c>
      <c r="F34" s="4">
        <f t="shared" si="7"/>
        <v>14956.471964869881</v>
      </c>
      <c r="G34" s="4">
        <f t="shared" si="8"/>
        <v>725329.10342859465</v>
      </c>
    </row>
    <row r="35" spans="2:7" x14ac:dyDescent="0.3">
      <c r="B35" s="5">
        <v>21</v>
      </c>
      <c r="C35" s="4">
        <f t="shared" si="5"/>
        <v>725329.10342859465</v>
      </c>
      <c r="D35" s="6">
        <f t="shared" si="0"/>
        <v>21742.423072643305</v>
      </c>
      <c r="E35" s="2">
        <f t="shared" si="6"/>
        <v>6648.8501147621173</v>
      </c>
      <c r="F35" s="4">
        <f t="shared" si="7"/>
        <v>15093.572957881188</v>
      </c>
      <c r="G35" s="4">
        <f t="shared" si="8"/>
        <v>710235.53047071351</v>
      </c>
    </row>
    <row r="36" spans="2:7" x14ac:dyDescent="0.3">
      <c r="B36" s="5">
        <v>22</v>
      </c>
      <c r="C36" s="4">
        <f t="shared" si="5"/>
        <v>710235.53047071351</v>
      </c>
      <c r="D36" s="6">
        <f t="shared" si="0"/>
        <v>21742.423072643305</v>
      </c>
      <c r="E36" s="2">
        <f t="shared" si="6"/>
        <v>6510.4923626482077</v>
      </c>
      <c r="F36" s="4">
        <f t="shared" si="7"/>
        <v>15231.930709995097</v>
      </c>
      <c r="G36" s="4">
        <f t="shared" si="8"/>
        <v>695003.59976071841</v>
      </c>
    </row>
    <row r="37" spans="2:7" x14ac:dyDescent="0.3">
      <c r="B37" s="5">
        <v>23</v>
      </c>
      <c r="C37" s="4">
        <f t="shared" si="5"/>
        <v>695003.59976071841</v>
      </c>
      <c r="D37" s="6">
        <f t="shared" si="0"/>
        <v>21742.423072643305</v>
      </c>
      <c r="E37" s="2">
        <f t="shared" si="6"/>
        <v>6370.8663311399187</v>
      </c>
      <c r="F37" s="4">
        <f t="shared" si="7"/>
        <v>15371.556741503387</v>
      </c>
      <c r="G37" s="4">
        <f t="shared" si="8"/>
        <v>679632.04301921499</v>
      </c>
    </row>
    <row r="38" spans="2:7" x14ac:dyDescent="0.3">
      <c r="B38" s="5">
        <v>24</v>
      </c>
      <c r="C38" s="4">
        <f t="shared" si="5"/>
        <v>679632.04301921499</v>
      </c>
      <c r="D38" s="6">
        <f t="shared" si="0"/>
        <v>21742.423072643305</v>
      </c>
      <c r="E38" s="2">
        <f t="shared" si="6"/>
        <v>6229.9603943428046</v>
      </c>
      <c r="F38" s="4">
        <f t="shared" si="7"/>
        <v>15512.462678300501</v>
      </c>
      <c r="G38" s="4">
        <f t="shared" si="8"/>
        <v>664119.58034091454</v>
      </c>
    </row>
    <row r="39" spans="2:7" x14ac:dyDescent="0.3">
      <c r="B39" s="5">
        <v>25</v>
      </c>
      <c r="C39" s="4">
        <f t="shared" si="5"/>
        <v>664119.58034091454</v>
      </c>
      <c r="D39" s="6">
        <f t="shared" si="0"/>
        <v>21742.423072643305</v>
      </c>
      <c r="E39" s="2">
        <f t="shared" si="6"/>
        <v>6087.7628197917174</v>
      </c>
      <c r="F39" s="4">
        <f t="shared" si="7"/>
        <v>15654.660252851587</v>
      </c>
      <c r="G39" s="4">
        <f t="shared" si="8"/>
        <v>648464.92008806299</v>
      </c>
    </row>
    <row r="40" spans="2:7" x14ac:dyDescent="0.3">
      <c r="B40" s="5">
        <v>26</v>
      </c>
      <c r="C40" s="4">
        <f t="shared" si="5"/>
        <v>648464.92008806299</v>
      </c>
      <c r="D40" s="6">
        <f t="shared" si="0"/>
        <v>21742.423072643305</v>
      </c>
      <c r="E40" s="2">
        <f t="shared" si="6"/>
        <v>5944.2617674739113</v>
      </c>
      <c r="F40" s="4">
        <f t="shared" si="7"/>
        <v>15798.161305169393</v>
      </c>
      <c r="G40" s="4">
        <f t="shared" si="8"/>
        <v>632666.75878289365</v>
      </c>
    </row>
    <row r="41" spans="2:7" x14ac:dyDescent="0.3">
      <c r="B41" s="5">
        <v>27</v>
      </c>
      <c r="C41" s="4">
        <f t="shared" si="5"/>
        <v>632666.75878289365</v>
      </c>
      <c r="D41" s="6">
        <f t="shared" si="0"/>
        <v>21742.423072643305</v>
      </c>
      <c r="E41" s="2">
        <f t="shared" si="6"/>
        <v>5799.4452888431915</v>
      </c>
      <c r="F41" s="4">
        <f t="shared" si="7"/>
        <v>15942.977783800114</v>
      </c>
      <c r="G41" s="4">
        <f t="shared" si="8"/>
        <v>616723.78099909355</v>
      </c>
    </row>
    <row r="42" spans="2:7" x14ac:dyDescent="0.3">
      <c r="B42" s="5">
        <v>28</v>
      </c>
      <c r="C42" s="4">
        <f t="shared" si="5"/>
        <v>616723.78099909355</v>
      </c>
      <c r="D42" s="6">
        <f t="shared" si="0"/>
        <v>21742.423072643305</v>
      </c>
      <c r="E42" s="2">
        <f t="shared" si="6"/>
        <v>5653.3013258250248</v>
      </c>
      <c r="F42" s="4">
        <f t="shared" si="7"/>
        <v>16089.12174681828</v>
      </c>
      <c r="G42" s="4">
        <f t="shared" si="8"/>
        <v>600634.65925227525</v>
      </c>
    </row>
    <row r="43" spans="2:7" x14ac:dyDescent="0.3">
      <c r="B43" s="5">
        <v>29</v>
      </c>
      <c r="C43" s="4">
        <f t="shared" si="5"/>
        <v>600634.65925227525</v>
      </c>
      <c r="D43" s="6">
        <f t="shared" si="0"/>
        <v>21742.423072643305</v>
      </c>
      <c r="E43" s="2">
        <f t="shared" si="6"/>
        <v>5505.8177098125234</v>
      </c>
      <c r="F43" s="4">
        <f t="shared" si="7"/>
        <v>16236.605362830782</v>
      </c>
      <c r="G43" s="4">
        <f t="shared" si="8"/>
        <v>584398.05388944445</v>
      </c>
    </row>
    <row r="44" spans="2:7" x14ac:dyDescent="0.3">
      <c r="B44" s="5">
        <v>30</v>
      </c>
      <c r="C44" s="4">
        <f t="shared" si="5"/>
        <v>584398.05388944445</v>
      </c>
      <c r="D44" s="6">
        <f t="shared" si="0"/>
        <v>21742.423072643305</v>
      </c>
      <c r="E44" s="2">
        <f t="shared" si="6"/>
        <v>5356.9821606532405</v>
      </c>
      <c r="F44" s="4">
        <f t="shared" si="7"/>
        <v>16385.440911990067</v>
      </c>
      <c r="G44" s="4">
        <f t="shared" si="8"/>
        <v>568012.61297745444</v>
      </c>
    </row>
    <row r="45" spans="2:7" x14ac:dyDescent="0.3">
      <c r="B45" s="5">
        <v>31</v>
      </c>
      <c r="C45" s="4">
        <f t="shared" si="5"/>
        <v>568012.61297745444</v>
      </c>
      <c r="D45" s="6">
        <f t="shared" si="0"/>
        <v>21742.423072643305</v>
      </c>
      <c r="E45" s="2">
        <f t="shared" si="6"/>
        <v>5206.7822856266657</v>
      </c>
      <c r="F45" s="4">
        <f t="shared" si="7"/>
        <v>16535.64078701664</v>
      </c>
      <c r="G45" s="4">
        <f t="shared" si="8"/>
        <v>551476.97219043784</v>
      </c>
    </row>
    <row r="46" spans="2:7" x14ac:dyDescent="0.3">
      <c r="B46" s="5">
        <v>32</v>
      </c>
      <c r="C46" s="4">
        <f t="shared" si="5"/>
        <v>551476.97219043784</v>
      </c>
      <c r="D46" s="6">
        <f t="shared" si="0"/>
        <v>21742.423072643305</v>
      </c>
      <c r="E46" s="2">
        <f t="shared" si="6"/>
        <v>5055.2055784123468</v>
      </c>
      <c r="F46" s="4">
        <f t="shared" si="7"/>
        <v>16687.217494230958</v>
      </c>
      <c r="G46" s="4">
        <f t="shared" si="8"/>
        <v>534789.75469620689</v>
      </c>
    </row>
    <row r="47" spans="2:7" x14ac:dyDescent="0.3">
      <c r="B47" s="5">
        <v>33</v>
      </c>
      <c r="C47" s="4">
        <f t="shared" si="5"/>
        <v>534789.75469620689</v>
      </c>
      <c r="D47" s="6">
        <f t="shared" si="0"/>
        <v>21742.423072643305</v>
      </c>
      <c r="E47" s="2">
        <f t="shared" si="6"/>
        <v>4902.2394180485635</v>
      </c>
      <c r="F47" s="4">
        <f t="shared" si="7"/>
        <v>16840.183654594741</v>
      </c>
      <c r="G47" s="4">
        <f t="shared" si="8"/>
        <v>517949.57104161213</v>
      </c>
    </row>
    <row r="48" spans="2:7" x14ac:dyDescent="0.3">
      <c r="B48" s="5">
        <v>34</v>
      </c>
      <c r="C48" s="4">
        <f t="shared" si="5"/>
        <v>517949.57104161213</v>
      </c>
      <c r="D48" s="6">
        <f t="shared" si="0"/>
        <v>21742.423072643305</v>
      </c>
      <c r="E48" s="2">
        <f t="shared" si="6"/>
        <v>4747.871067881445</v>
      </c>
      <c r="F48" s="4">
        <f t="shared" si="7"/>
        <v>16994.552004761859</v>
      </c>
      <c r="G48" s="4">
        <f t="shared" si="8"/>
        <v>500955.01903685025</v>
      </c>
    </row>
    <row r="49" spans="2:7" x14ac:dyDescent="0.3">
      <c r="B49" s="5">
        <v>35</v>
      </c>
      <c r="C49" s="4">
        <f t="shared" si="5"/>
        <v>500955.01903685025</v>
      </c>
      <c r="D49" s="6">
        <f t="shared" si="0"/>
        <v>21742.423072643305</v>
      </c>
      <c r="E49" s="2">
        <f t="shared" si="6"/>
        <v>4592.0876745044607</v>
      </c>
      <c r="F49" s="4">
        <f t="shared" si="7"/>
        <v>17150.335398138843</v>
      </c>
      <c r="G49" s="4">
        <f t="shared" si="8"/>
        <v>483804.6836387114</v>
      </c>
    </row>
    <row r="50" spans="2:7" x14ac:dyDescent="0.3">
      <c r="B50" s="5">
        <v>36</v>
      </c>
      <c r="C50" s="4">
        <f t="shared" si="5"/>
        <v>483804.6836387114</v>
      </c>
      <c r="D50" s="6">
        <f t="shared" si="0"/>
        <v>21742.423072643305</v>
      </c>
      <c r="E50" s="2">
        <f t="shared" si="6"/>
        <v>4434.8762666881876</v>
      </c>
      <c r="F50" s="4">
        <f t="shared" si="7"/>
        <v>17307.546805955117</v>
      </c>
      <c r="G50" s="4">
        <f t="shared" si="8"/>
        <v>466497.13683275628</v>
      </c>
    </row>
    <row r="51" spans="2:7" x14ac:dyDescent="0.3">
      <c r="B51" s="5">
        <v>37</v>
      </c>
      <c r="C51" s="4">
        <f t="shared" si="5"/>
        <v>466497.13683275628</v>
      </c>
      <c r="D51" s="6">
        <f t="shared" si="0"/>
        <v>21742.423072643305</v>
      </c>
      <c r="E51" s="2">
        <f t="shared" si="6"/>
        <v>4276.2237543002657</v>
      </c>
      <c r="F51" s="4">
        <f t="shared" si="7"/>
        <v>17466.199318343039</v>
      </c>
      <c r="G51" s="4">
        <f t="shared" si="8"/>
        <v>449030.93751441326</v>
      </c>
    </row>
    <row r="52" spans="2:7" x14ac:dyDescent="0.3">
      <c r="B52" s="5">
        <v>38</v>
      </c>
      <c r="C52" s="4">
        <f t="shared" si="5"/>
        <v>449030.93751441326</v>
      </c>
      <c r="D52" s="6">
        <f t="shared" si="0"/>
        <v>21742.423072643305</v>
      </c>
      <c r="E52" s="2">
        <f t="shared" si="6"/>
        <v>4116.1169272154548</v>
      </c>
      <c r="F52" s="4">
        <f t="shared" si="7"/>
        <v>17626.30614542785</v>
      </c>
      <c r="G52" s="4">
        <f t="shared" si="8"/>
        <v>431404.6313689854</v>
      </c>
    </row>
    <row r="53" spans="2:7" x14ac:dyDescent="0.3">
      <c r="B53" s="5">
        <v>39</v>
      </c>
      <c r="C53" s="4">
        <f t="shared" si="5"/>
        <v>431404.6313689854</v>
      </c>
      <c r="D53" s="6">
        <f t="shared" si="0"/>
        <v>21742.423072643305</v>
      </c>
      <c r="E53" s="2">
        <f t="shared" si="6"/>
        <v>3954.5424542156998</v>
      </c>
      <c r="F53" s="4">
        <f t="shared" si="7"/>
        <v>17787.880618427604</v>
      </c>
      <c r="G53" s="4">
        <f t="shared" si="8"/>
        <v>413616.75075055781</v>
      </c>
    </row>
    <row r="54" spans="2:7" x14ac:dyDescent="0.3">
      <c r="B54" s="5">
        <v>40</v>
      </c>
      <c r="C54" s="4">
        <f t="shared" si="5"/>
        <v>413616.75075055781</v>
      </c>
      <c r="D54" s="6">
        <f t="shared" si="0"/>
        <v>21742.423072643305</v>
      </c>
      <c r="E54" s="2">
        <f t="shared" si="6"/>
        <v>3791.4868818801133</v>
      </c>
      <c r="F54" s="4">
        <f t="shared" si="7"/>
        <v>17950.93619076319</v>
      </c>
      <c r="G54" s="4">
        <f t="shared" si="8"/>
        <v>395665.81455979461</v>
      </c>
    </row>
    <row r="55" spans="2:7" x14ac:dyDescent="0.3">
      <c r="B55" s="5">
        <v>41</v>
      </c>
      <c r="C55" s="4">
        <f t="shared" si="5"/>
        <v>395665.81455979461</v>
      </c>
      <c r="D55" s="6">
        <f t="shared" si="0"/>
        <v>21742.423072643305</v>
      </c>
      <c r="E55" s="2">
        <f t="shared" si="6"/>
        <v>3626.9366334647839</v>
      </c>
      <c r="F55" s="4">
        <f t="shared" si="7"/>
        <v>18115.486439178523</v>
      </c>
      <c r="G55" s="4">
        <f t="shared" si="8"/>
        <v>377550.32812061609</v>
      </c>
    </row>
    <row r="56" spans="2:7" x14ac:dyDescent="0.3">
      <c r="B56" s="5">
        <v>42</v>
      </c>
      <c r="C56" s="4">
        <f t="shared" si="5"/>
        <v>377550.32812061609</v>
      </c>
      <c r="D56" s="6">
        <f t="shared" si="0"/>
        <v>21742.423072643305</v>
      </c>
      <c r="E56" s="2">
        <f t="shared" si="6"/>
        <v>3460.8780077723145</v>
      </c>
      <c r="F56" s="4">
        <f t="shared" si="7"/>
        <v>18281.545064870992</v>
      </c>
      <c r="G56" s="4">
        <f t="shared" si="8"/>
        <v>359268.78305574512</v>
      </c>
    </row>
    <row r="57" spans="2:7" x14ac:dyDescent="0.3">
      <c r="B57" s="5">
        <v>43</v>
      </c>
      <c r="C57" s="4">
        <f t="shared" si="5"/>
        <v>359268.78305574512</v>
      </c>
      <c r="D57" s="6">
        <f t="shared" si="0"/>
        <v>21742.423072643305</v>
      </c>
      <c r="E57" s="2">
        <f t="shared" si="6"/>
        <v>3293.297178010997</v>
      </c>
      <c r="F57" s="4">
        <f t="shared" si="7"/>
        <v>18449.125894632307</v>
      </c>
      <c r="G57" s="4">
        <f t="shared" si="8"/>
        <v>340819.65716111282</v>
      </c>
    </row>
    <row r="58" spans="2:7" x14ac:dyDescent="0.3">
      <c r="B58" s="5">
        <v>44</v>
      </c>
      <c r="C58" s="4">
        <f t="shared" si="5"/>
        <v>340819.65716111282</v>
      </c>
      <c r="D58" s="6">
        <f t="shared" si="0"/>
        <v>21742.423072643305</v>
      </c>
      <c r="E58" s="2">
        <f t="shared" si="6"/>
        <v>3124.1801906435339</v>
      </c>
      <c r="F58" s="4">
        <f t="shared" si="7"/>
        <v>18618.242881999773</v>
      </c>
      <c r="G58" s="4">
        <f t="shared" si="8"/>
        <v>322201.41427911306</v>
      </c>
    </row>
    <row r="59" spans="2:7" x14ac:dyDescent="0.3">
      <c r="B59" s="5">
        <v>45</v>
      </c>
      <c r="C59" s="4">
        <f t="shared" si="5"/>
        <v>322201.41427911306</v>
      </c>
      <c r="D59" s="6">
        <f t="shared" si="0"/>
        <v>21742.423072643305</v>
      </c>
      <c r="E59" s="2">
        <f t="shared" si="6"/>
        <v>2953.5129642252032</v>
      </c>
      <c r="F59" s="4">
        <f t="shared" si="7"/>
        <v>18788.910108418102</v>
      </c>
      <c r="G59" s="4">
        <f t="shared" si="8"/>
        <v>303412.50417069497</v>
      </c>
    </row>
    <row r="60" spans="2:7" x14ac:dyDescent="0.3">
      <c r="B60" s="5">
        <v>46</v>
      </c>
      <c r="C60" s="4">
        <f t="shared" si="5"/>
        <v>303412.50417069497</v>
      </c>
      <c r="D60" s="6">
        <f t="shared" si="0"/>
        <v>21742.423072643305</v>
      </c>
      <c r="E60" s="2">
        <f t="shared" si="6"/>
        <v>2781.2812882313706</v>
      </c>
      <c r="F60" s="4">
        <f t="shared" si="7"/>
        <v>18961.141784411935</v>
      </c>
      <c r="G60" s="4">
        <f t="shared" si="8"/>
        <v>284451.36238628306</v>
      </c>
    </row>
    <row r="61" spans="2:7" x14ac:dyDescent="0.3">
      <c r="B61" s="5">
        <v>47</v>
      </c>
      <c r="C61" s="4">
        <f t="shared" si="5"/>
        <v>284451.36238628306</v>
      </c>
      <c r="D61" s="6">
        <f t="shared" si="0"/>
        <v>21742.423072643305</v>
      </c>
      <c r="E61" s="2">
        <f t="shared" si="6"/>
        <v>2607.4708218742612</v>
      </c>
      <c r="F61" s="4">
        <f t="shared" si="7"/>
        <v>19134.952250769045</v>
      </c>
      <c r="G61" s="4">
        <f t="shared" si="8"/>
        <v>265316.41013551399</v>
      </c>
    </row>
    <row r="62" spans="2:7" x14ac:dyDescent="0.3">
      <c r="B62" s="5">
        <v>48</v>
      </c>
      <c r="C62" s="4">
        <f t="shared" si="5"/>
        <v>265316.41013551399</v>
      </c>
      <c r="D62" s="6">
        <f t="shared" si="0"/>
        <v>21742.423072643305</v>
      </c>
      <c r="E62" s="2">
        <f t="shared" si="6"/>
        <v>2432.0670929088783</v>
      </c>
      <c r="F62" s="4">
        <f t="shared" si="7"/>
        <v>19310.355979734428</v>
      </c>
      <c r="G62" s="4">
        <f t="shared" si="8"/>
        <v>246006.05415577957</v>
      </c>
    </row>
    <row r="63" spans="2:7" x14ac:dyDescent="0.3">
      <c r="B63" s="5">
        <v>49</v>
      </c>
      <c r="C63" s="4">
        <f t="shared" si="5"/>
        <v>246006.05415577957</v>
      </c>
      <c r="D63" s="6">
        <f t="shared" si="0"/>
        <v>21742.423072643305</v>
      </c>
      <c r="E63" s="2">
        <f t="shared" si="6"/>
        <v>2255.0554964279795</v>
      </c>
      <c r="F63" s="4">
        <f t="shared" si="7"/>
        <v>19487.367576215325</v>
      </c>
      <c r="G63" s="4">
        <f t="shared" si="8"/>
        <v>226518.68657956424</v>
      </c>
    </row>
    <row r="64" spans="2:7" x14ac:dyDescent="0.3">
      <c r="B64" s="5">
        <v>50</v>
      </c>
      <c r="C64" s="4">
        <f t="shared" si="5"/>
        <v>226518.68657956424</v>
      </c>
      <c r="D64" s="6">
        <f t="shared" si="0"/>
        <v>21742.423072643305</v>
      </c>
      <c r="E64" s="2">
        <f t="shared" si="6"/>
        <v>2076.4212936460058</v>
      </c>
      <c r="F64" s="4">
        <f t="shared" si="7"/>
        <v>19666.001778997299</v>
      </c>
      <c r="G64" s="4">
        <f t="shared" si="8"/>
        <v>206852.68480056693</v>
      </c>
    </row>
    <row r="65" spans="2:7" x14ac:dyDescent="0.3">
      <c r="B65" s="5">
        <v>51</v>
      </c>
      <c r="C65" s="4">
        <f t="shared" si="5"/>
        <v>206852.68480056693</v>
      </c>
      <c r="D65" s="6">
        <f t="shared" si="0"/>
        <v>21742.423072643305</v>
      </c>
      <c r="E65" s="2">
        <f t="shared" si="6"/>
        <v>1896.1496106718635</v>
      </c>
      <c r="F65" s="4">
        <f t="shared" si="7"/>
        <v>19846.273461971443</v>
      </c>
      <c r="G65" s="4">
        <f t="shared" si="8"/>
        <v>187006.4113385955</v>
      </c>
    </row>
    <row r="66" spans="2:7" x14ac:dyDescent="0.3">
      <c r="B66" s="5">
        <v>52</v>
      </c>
      <c r="C66" s="4">
        <f t="shared" si="5"/>
        <v>187006.4113385955</v>
      </c>
      <c r="D66" s="6">
        <f t="shared" si="0"/>
        <v>21742.423072643305</v>
      </c>
      <c r="E66" s="2">
        <f t="shared" si="6"/>
        <v>1714.2254372704585</v>
      </c>
      <c r="F66" s="4">
        <f t="shared" si="7"/>
        <v>20028.197635372846</v>
      </c>
      <c r="G66" s="4">
        <f t="shared" si="8"/>
        <v>166978.21370322266</v>
      </c>
    </row>
    <row r="67" spans="2:7" x14ac:dyDescent="0.3">
      <c r="B67" s="5">
        <v>53</v>
      </c>
      <c r="C67" s="4">
        <f t="shared" si="5"/>
        <v>166978.21370322266</v>
      </c>
      <c r="D67" s="6">
        <f t="shared" si="0"/>
        <v>21742.423072643305</v>
      </c>
      <c r="E67" s="2">
        <f t="shared" si="6"/>
        <v>1530.6336256128743</v>
      </c>
      <c r="F67" s="4">
        <f t="shared" si="7"/>
        <v>20211.789447030431</v>
      </c>
      <c r="G67" s="4">
        <f t="shared" si="8"/>
        <v>146766.42425619223</v>
      </c>
    </row>
    <row r="68" spans="2:7" x14ac:dyDescent="0.3">
      <c r="B68" s="5">
        <v>54</v>
      </c>
      <c r="C68" s="4">
        <f t="shared" si="5"/>
        <v>146766.42425619223</v>
      </c>
      <c r="D68" s="6">
        <f t="shared" si="0"/>
        <v>21742.423072643305</v>
      </c>
      <c r="E68" s="2">
        <f t="shared" si="6"/>
        <v>1345.3588890150954</v>
      </c>
      <c r="F68" s="4">
        <f t="shared" si="7"/>
        <v>20397.064183628208</v>
      </c>
      <c r="G68" s="4">
        <f t="shared" si="8"/>
        <v>126369.36007256401</v>
      </c>
    </row>
    <row r="69" spans="2:7" x14ac:dyDescent="0.3">
      <c r="B69" s="5">
        <v>55</v>
      </c>
      <c r="C69" s="4">
        <f t="shared" si="5"/>
        <v>126369.36007256401</v>
      </c>
      <c r="D69" s="6">
        <f t="shared" si="0"/>
        <v>21742.423072643305</v>
      </c>
      <c r="E69" s="2">
        <f t="shared" si="6"/>
        <v>1158.3858006651701</v>
      </c>
      <c r="F69" s="4">
        <f t="shared" si="7"/>
        <v>20584.037271978134</v>
      </c>
      <c r="G69" s="4">
        <f t="shared" si="8"/>
        <v>105785.32280058588</v>
      </c>
    </row>
    <row r="70" spans="2:7" x14ac:dyDescent="0.3">
      <c r="B70" s="5">
        <v>56</v>
      </c>
      <c r="C70" s="4">
        <f t="shared" si="5"/>
        <v>105785.32280058588</v>
      </c>
      <c r="D70" s="6">
        <f t="shared" si="0"/>
        <v>21742.423072643305</v>
      </c>
      <c r="E70" s="2">
        <f t="shared" si="6"/>
        <v>969.69879233870404</v>
      </c>
      <c r="F70" s="4">
        <f t="shared" si="7"/>
        <v>20772.724280304603</v>
      </c>
      <c r="G70" s="4">
        <f t="shared" si="8"/>
        <v>85012.598520281288</v>
      </c>
    </row>
    <row r="71" spans="2:7" x14ac:dyDescent="0.3">
      <c r="B71" s="5">
        <v>57</v>
      </c>
      <c r="C71" s="4">
        <f t="shared" si="5"/>
        <v>85012.598520281288</v>
      </c>
      <c r="D71" s="6">
        <f t="shared" si="0"/>
        <v>21742.423072643305</v>
      </c>
      <c r="E71" s="2">
        <f t="shared" si="6"/>
        <v>779.28215310257849</v>
      </c>
      <c r="F71" s="4">
        <f t="shared" si="7"/>
        <v>20963.140919540725</v>
      </c>
      <c r="G71" s="4">
        <f t="shared" si="8"/>
        <v>64049.457600740563</v>
      </c>
    </row>
    <row r="72" spans="2:7" x14ac:dyDescent="0.3">
      <c r="B72" s="5">
        <v>58</v>
      </c>
      <c r="C72" s="4">
        <f t="shared" si="5"/>
        <v>64049.457600740563</v>
      </c>
      <c r="D72" s="6">
        <f t="shared" si="0"/>
        <v>21742.423072643305</v>
      </c>
      <c r="E72" s="2">
        <f t="shared" si="6"/>
        <v>587.12002800678852</v>
      </c>
      <c r="F72" s="4">
        <f t="shared" si="7"/>
        <v>21155.303044636516</v>
      </c>
      <c r="G72" s="4">
        <f t="shared" si="8"/>
        <v>42894.154556104048</v>
      </c>
    </row>
    <row r="73" spans="2:7" x14ac:dyDescent="0.3">
      <c r="B73" s="5">
        <v>59</v>
      </c>
      <c r="C73" s="4">
        <f t="shared" si="5"/>
        <v>42894.154556104048</v>
      </c>
      <c r="D73" s="6">
        <f t="shared" si="0"/>
        <v>21742.423072643305</v>
      </c>
      <c r="E73" s="2">
        <f t="shared" si="6"/>
        <v>393.19641676428711</v>
      </c>
      <c r="F73" s="4">
        <f t="shared" si="7"/>
        <v>21349.226655879018</v>
      </c>
      <c r="G73" s="4">
        <f t="shared" si="8"/>
        <v>21544.92790022503</v>
      </c>
    </row>
    <row r="74" spans="2:7" x14ac:dyDescent="0.3">
      <c r="B74" s="5">
        <v>60</v>
      </c>
      <c r="C74" s="4">
        <f t="shared" si="5"/>
        <v>21544.92790022503</v>
      </c>
      <c r="D74" s="6">
        <f t="shared" si="0"/>
        <v>21742.423072643305</v>
      </c>
      <c r="E74" s="2">
        <f t="shared" si="6"/>
        <v>197.49517241872945</v>
      </c>
      <c r="F74" s="4">
        <f t="shared" si="7"/>
        <v>21544.927900224575</v>
      </c>
      <c r="G74" s="4">
        <f t="shared" si="8"/>
        <v>4.5474735088646412E-10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2022-05-18T12:26:13Z</dcterms:modified>
</cp:coreProperties>
</file>