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ask1.3.2" sheetId="6" r:id="rId1"/>
    <sheet name="Task1.3.1" sheetId="5" r:id="rId2"/>
    <sheet name="Task1.2.2" sheetId="4" r:id="rId3"/>
    <sheet name="Task1.2.1" sheetId="3" r:id="rId4"/>
    <sheet name="Task1.1.2" sheetId="2" r:id="rId5"/>
    <sheet name="Task1.1.1" sheetId="1" r:id="rId6"/>
  </sheets>
  <calcPr calcId="152511" calcMode="autoNoTable" iterate="1"/>
</workbook>
</file>

<file path=xl/calcChain.xml><?xml version="1.0" encoding="utf-8"?>
<calcChain xmlns="http://schemas.openxmlformats.org/spreadsheetml/2006/main">
  <c r="M89" i="5" l="1"/>
  <c r="N92" i="5" s="1"/>
  <c r="N89" i="5"/>
  <c r="N90" i="5"/>
  <c r="M90" i="5"/>
  <c r="M91" i="4"/>
  <c r="K87" i="4"/>
  <c r="K88" i="4"/>
  <c r="K89" i="4"/>
  <c r="K90" i="4"/>
  <c r="K91" i="4"/>
  <c r="K92" i="4"/>
  <c r="K93" i="4"/>
  <c r="K94" i="4"/>
  <c r="K95" i="4"/>
  <c r="K96" i="4"/>
  <c r="K86" i="4"/>
  <c r="M89" i="4"/>
  <c r="M86" i="4"/>
  <c r="M87" i="4"/>
  <c r="L87" i="4"/>
  <c r="M95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90" i="3"/>
  <c r="M93" i="3"/>
  <c r="M90" i="3"/>
  <c r="M91" i="3"/>
  <c r="L91" i="3"/>
  <c r="L90" i="3"/>
  <c r="M100" i="2"/>
  <c r="M98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96" i="2"/>
  <c r="M95" i="2"/>
  <c r="M96" i="2"/>
  <c r="N70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66" i="1"/>
  <c r="N68" i="1"/>
  <c r="I86" i="6"/>
  <c r="H86" i="6"/>
  <c r="G86" i="6"/>
  <c r="I85" i="5"/>
  <c r="H85" i="5"/>
  <c r="G85" i="5"/>
  <c r="H82" i="4"/>
  <c r="I82" i="4"/>
  <c r="G82" i="4"/>
  <c r="P4" i="6"/>
  <c r="P5" i="6"/>
  <c r="P6" i="6"/>
  <c r="P7" i="6"/>
  <c r="P3" i="6"/>
  <c r="R7" i="6"/>
  <c r="I86" i="3"/>
  <c r="H86" i="3"/>
  <c r="G86" i="3"/>
  <c r="I92" i="2"/>
  <c r="H92" i="2"/>
  <c r="G92" i="2"/>
  <c r="K59" i="1"/>
  <c r="J59" i="1"/>
  <c r="I59" i="1"/>
  <c r="H58" i="1"/>
  <c r="H57" i="1"/>
  <c r="H56" i="1"/>
</calcChain>
</file>

<file path=xl/sharedStrings.xml><?xml version="1.0" encoding="utf-8"?>
<sst xmlns="http://schemas.openxmlformats.org/spreadsheetml/2006/main" count="2636" uniqueCount="166">
  <si>
    <t>Output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</si>
  <si>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</si>
  <si>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</si>
  <si>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</si>
  <si>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</si>
  <si>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</si>
  <si>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</si>
  <si>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</si>
  <si>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</si>
  <si>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</si>
  <si>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</si>
  <si>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</si>
  <si>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</si>
  <si>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</si>
  <si>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</si>
  <si>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</si>
  <si>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</si>
  <si>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</si>
  <si>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ADANIPORTS.EQ-NSE</t>
  </si>
  <si>
    <t>Open Long</t>
  </si>
  <si>
    <t>0/0</t>
  </si>
  <si>
    <t>ASIANPAINT.EQ-NSE</t>
  </si>
  <si>
    <t>AXISBANK.EQ-NSE</t>
  </si>
  <si>
    <t>BAJAJ_AUTO.EQ-NSE</t>
  </si>
  <si>
    <t>BAJAJFINSV.EQ-NSE</t>
  </si>
  <si>
    <t>BAJFINANCE.EQ-NSE</t>
  </si>
  <si>
    <t>BHARTIARTL.EQ-NSE</t>
  </si>
  <si>
    <t>BPCL.EQ-NSE</t>
  </si>
  <si>
    <t>BRITANNIA.EQ-NSE</t>
  </si>
  <si>
    <t>CIPLA.EQ-NSE</t>
  </si>
  <si>
    <t>COALINDIA.EQ-NSE</t>
  </si>
  <si>
    <t>DIVISLAB.EQ-NSE</t>
  </si>
  <si>
    <t>DRREDDY.EQ-NSE</t>
  </si>
  <si>
    <t>EICHERMOT.EQ-NSE</t>
  </si>
  <si>
    <t>GRASIM.EQ-NSE</t>
  </si>
  <si>
    <t>HCLTECH.EQ-NSE</t>
  </si>
  <si>
    <t>HDFC.EQ-NSE</t>
  </si>
  <si>
    <t>HDFCBANK.EQ-NSE</t>
  </si>
  <si>
    <t>HDFCLIFE.EQ-NSE</t>
  </si>
  <si>
    <t>HEROMOTOCO.EQ-NSE</t>
  </si>
  <si>
    <t>HINDALCO.EQ-NSE</t>
  </si>
  <si>
    <t>HINDUNILVR.EQ-NSE</t>
  </si>
  <si>
    <t>ICICIBANK.EQ-NSE</t>
  </si>
  <si>
    <t>IOC.EQ-NSE</t>
  </si>
  <si>
    <t>ONGC.EQ-NSE</t>
  </si>
  <si>
    <t>POWERGRID.EQ-NSE</t>
  </si>
  <si>
    <t>RELIANCE.EQ-NSE</t>
  </si>
  <si>
    <t>SBILIFE.EQ-NSE</t>
  </si>
  <si>
    <t>SBIN.EQ-NSE</t>
  </si>
  <si>
    <t>SHREECEM.EQ-NSE</t>
  </si>
  <si>
    <t>TCS.EQ-NSE</t>
  </si>
  <si>
    <t>TECHM.EQ-NSE</t>
  </si>
  <si>
    <t>TITAN.EQ-NSE</t>
  </si>
  <si>
    <t>ULTRACEMCO.EQ-NSE</t>
  </si>
  <si>
    <t>UPL.EQ-NSE</t>
  </si>
  <si>
    <t>WIPRO.EQ-NSE</t>
  </si>
  <si>
    <t>Formula</t>
  </si>
  <si>
    <t>date1 = 1190101;</t>
  </si>
  <si>
    <t>date2 = 1211231;</t>
  </si>
  <si>
    <t xml:space="preserve">Buy = DateNum() == </t>
  </si>
  <si>
    <t>date1;</t>
  </si>
  <si>
    <t xml:space="preserve">Sell = DateNum() == date2; </t>
  </si>
  <si>
    <t>BuyPrice = Close;</t>
  </si>
  <si>
    <t>SellPrice = Close;</t>
  </si>
  <si>
    <t>SetOption("InitialEquity", 10000000);</t>
  </si>
  <si>
    <t>SetPositionSize(2, spsPercentOfEquity);</t>
  </si>
  <si>
    <t>Filter = 1;</t>
  </si>
  <si>
    <t>AddColumn(BuyPrice, "Buy Price", 1.4);</t>
  </si>
  <si>
    <t>AddColumn(SellPrice, "Sell Price", 1.4);</t>
  </si>
  <si>
    <t>Part 1:</t>
  </si>
  <si>
    <r>
      <t>Database</t>
    </r>
    <r>
      <rPr>
        <sz val="11"/>
        <color theme="1"/>
        <rFont val="Calibri"/>
        <family val="2"/>
        <scheme val="minor"/>
      </rPr>
      <t>: Nifty50</t>
    </r>
  </si>
  <si>
    <r>
      <t>Timeframe</t>
    </r>
    <r>
      <rPr>
        <sz val="11"/>
        <color theme="1"/>
        <rFont val="Calibri"/>
        <family val="2"/>
        <scheme val="minor"/>
      </rPr>
      <t>: Daily Vs Monthly</t>
    </r>
  </si>
  <si>
    <r>
      <t>Backtest</t>
    </r>
    <r>
      <rPr>
        <sz val="11"/>
        <color theme="1"/>
        <rFont val="Calibri"/>
        <family val="2"/>
        <scheme val="minor"/>
      </rPr>
      <t xml:space="preserve">: Create a backtest to buy all the 50 stocks in the nifty 50 Index on an equal weightage for 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</si>
  <si>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5 year period: </t>
    </r>
    <r>
      <rPr>
        <sz val="11"/>
        <color theme="1"/>
        <rFont val="Calibri"/>
        <family val="2"/>
        <scheme val="minor"/>
      </rPr>
      <t>1-1-2016 to 1-1-2021</t>
    </r>
  </si>
  <si>
    <r>
      <t>b.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Calibri"/>
        <family val="2"/>
        <scheme val="minor"/>
      </rPr>
      <t xml:space="preserve">3 year period: </t>
    </r>
    <r>
      <rPr>
        <sz val="11"/>
        <color theme="1"/>
        <rFont val="Calibri"/>
        <family val="2"/>
        <scheme val="minor"/>
      </rPr>
      <t>1-1-2018 to 1-1-2021</t>
    </r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</si>
  <si>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1 year period: </t>
    </r>
    <r>
      <rPr>
        <sz val="11"/>
        <color theme="1"/>
        <rFont val="Calibri"/>
        <family val="2"/>
        <scheme val="minor"/>
      </rPr>
      <t>1-1-2020 to 1-1-2021</t>
    </r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</si>
  <si>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</si>
  <si>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</si>
  <si>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</si>
  <si>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</si>
  <si>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</si>
  <si>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</si>
  <si>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</si>
  <si>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</si>
  <si>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</si>
  <si>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</si>
  <si>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</si>
  <si>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</si>
  <si>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</si>
  <si>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</si>
  <si>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</si>
  <si>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36 (100.00 %)</t>
  </si>
  <si>
    <t>0 (0.00 %)</t>
  </si>
  <si>
    <t> Avg. Profit/Loss</t>
  </si>
  <si>
    <t> Avg. Profit/Loss %</t>
  </si>
  <si>
    <t> Avg. Bars Held</t>
  </si>
  <si>
    <t>Winners</t>
  </si>
  <si>
    <t>33 (91.67 %)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</si>
  <si>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</si>
  <si>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</si>
  <si>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</si>
  <si>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</si>
  <si>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</si>
  <si>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</si>
  <si>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</si>
  <si>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3 (8.33 %)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</si>
  <si>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</si>
  <si>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</si>
  <si>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</si>
  <si>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</si>
  <si>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</si>
  <si>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</si>
  <si>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</si>
  <si>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</si>
  <si>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</si>
  <si>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</si>
  <si>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</si>
  <si>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</si>
  <si>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</si>
  <si>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</si>
  <si>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</si>
  <si>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</si>
  <si>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</si>
  <si>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</si>
  <si>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</si>
  <si>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</si>
  <si>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INDUSINDBK.EQ-NSE</t>
  </si>
  <si>
    <t>INFY.EQ-NSE</t>
  </si>
  <si>
    <t>ITC.EQ-NSE</t>
  </si>
  <si>
    <t>JSWSTEEL.EQ-NSE</t>
  </si>
  <si>
    <t>KOTAKBANK.EQ-NSE</t>
  </si>
  <si>
    <t>LT.EQ-NSE</t>
  </si>
  <si>
    <t>M_M.EQ-NSE</t>
  </si>
  <si>
    <t>MARUTI.EQ-NSE</t>
  </si>
  <si>
    <t>NESTLEIND.EQ-NSE</t>
  </si>
  <si>
    <t>NTPC.EQ-NSE</t>
  </si>
  <si>
    <t>TATASTEEL.EQ-NSE</t>
  </si>
  <si>
    <t>TATAMOTORS.EQ-NSE</t>
  </si>
  <si>
    <t>TATACONSUM.EQ-NSE</t>
  </si>
  <si>
    <t>49 (100.00 %)</t>
  </si>
  <si>
    <t>43 (87.76 %)</t>
  </si>
  <si>
    <t>6 (12.24 %)</t>
  </si>
  <si>
    <t>Buy = 1;</t>
  </si>
  <si>
    <t>48 (100.00 %)</t>
  </si>
  <si>
    <t>44 (91.67 %)</t>
  </si>
  <si>
    <t>4 (8.33 %)</t>
  </si>
  <si>
    <t>// task 1.2.1</t>
  </si>
  <si>
    <t>date1 = 1210101;</t>
  </si>
  <si>
    <t>Buy = DateNum() == date1;</t>
  </si>
  <si>
    <t>46 (93.88 %)</t>
  </si>
  <si>
    <t>3 (6.12 %)</t>
  </si>
  <si>
    <t>// task 1.2.2</t>
  </si>
  <si>
    <t>37 (77.08 %)</t>
  </si>
  <si>
    <t>11 (22.92 %)</t>
  </si>
  <si>
    <t>date1 = 1210701;</t>
  </si>
  <si>
    <t>SUNPHARMA.EQ-NSE</t>
  </si>
  <si>
    <t>39 (79.59 %)</t>
  </si>
  <si>
    <t>10 (20.41 %)</t>
  </si>
  <si>
    <t>// Task 1.3.2</t>
  </si>
  <si>
    <t>Daily</t>
  </si>
  <si>
    <t>Monthly</t>
  </si>
  <si>
    <t>Ticker</t>
  </si>
  <si>
    <t>Date/Time</t>
  </si>
  <si>
    <t>Buy Price</t>
  </si>
  <si>
    <t>Sell Price</t>
  </si>
  <si>
    <t>~~~EQUITY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</si>
</sst>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00000000%"/>
    <numFmt numFmtId="169" formatCode="0.00000"/>
    <numFmt numFmtId="174" formatCode="0.000000%"/>
    <numFmt numFmtId="176" formatCode="0.0000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b/>
      <sz val="7"/>
      <color theme="1"/>
      <name val="Times New Roman"/>
      <family val="1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</fonts>
  <fills count="5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22" fontId="0" fillId="0" borderId="0" xfId="0" applyNumberFormat="1"/>
    <xf numFmtId="10" fontId="0" fillId="0" borderId="0" xfId="0" applyNumberFormat="1"/>
    <xf numFmtId="0" fontId="3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0" fontId="10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/>
    <xf numFmtId="0" fontId="0" fillId="0" borderId="1" xfId="0" applyBorder="1"/>
    <xf numFmtId="9" fontId="0" fillId="0" borderId="0" xfId="1" applyFont="1"/>
    <xf numFmtId="168" fontId="0" fillId="0" borderId="0" xfId="0" applyNumberFormat="1"/>
    <xf numFmtId="14" fontId="0" fillId="0" borderId="0" xfId="0" applyNumberFormat="1"/>
    <xf numFmtId="169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174" fontId="0" fillId="0" borderId="0" xfId="0" applyNumberFormat="1"/>
    <xf numFmtId="17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7"/>
  <sheetViews>
    <sheetView topLeftCell="D1" workbookViewId="0">
      <selection activeCell="M3" sqref="M3"/>
    </sheetView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9" bestFit="1" customWidth="1"/>
    <col min="6" max="6" width="15.44140625" bestFit="1" customWidth="1"/>
    <col min="7" max="7" width="13.109375" bestFit="1" customWidth="1"/>
    <col min="8" max="8" width="7.6640625" customWidth="1"/>
    <col min="9" max="9" width="13.109375" bestFit="1" customWidth="1"/>
    <col min="10" max="10" width="7.6640625" customWidth="1"/>
    <col min="11" max="11" width="9" bestFit="1" customWidth="1"/>
    <col min="12" max="12" width="10.21875" customWidth="1"/>
    <col min="13" max="13" width="15.44140625" bestFit="1" customWidth="1"/>
    <col min="14" max="14" width="9" customWidth="1"/>
    <col min="15" max="15" width="9" bestFit="1" customWidth="1"/>
    <col min="16" max="16" width="8.5546875" customWidth="1"/>
    <col min="17" max="17" width="10.33203125" customWidth="1"/>
    <col min="18" max="18" width="11" bestFit="1" customWidth="1"/>
  </cols>
  <sheetData>
    <row r="1" spans="2:23">
      <c r="B1" s="6" t="s">
        <v>70</v>
      </c>
    </row>
    <row r="2" spans="2:23">
      <c r="B2" s="6" t="s">
        <v>71</v>
      </c>
      <c r="L2" t="s">
        <v>161</v>
      </c>
      <c r="M2" t="s">
        <v>162</v>
      </c>
      <c r="N2" t="s">
        <v>163</v>
      </c>
      <c r="O2" t="s">
        <v>164</v>
      </c>
      <c r="R2" s="12">
        <v>168.07</v>
      </c>
    </row>
    <row r="3" spans="2:23">
      <c r="B3" s="6" t="s">
        <v>72</v>
      </c>
      <c r="L3" t="s">
        <v>165</v>
      </c>
      <c r="M3" s="22">
        <v>44378</v>
      </c>
      <c r="N3">
        <v>9998040</v>
      </c>
      <c r="O3">
        <v>-9998040</v>
      </c>
      <c r="P3" s="24">
        <f>1-O3/MAX($O$3:O3)</f>
        <v>0</v>
      </c>
    </row>
    <row r="4" spans="2:23">
      <c r="B4" s="7" t="s">
        <v>73</v>
      </c>
      <c r="L4" t="s">
        <v>165</v>
      </c>
      <c r="M4" s="22">
        <v>44409</v>
      </c>
      <c r="N4">
        <v>10652190</v>
      </c>
      <c r="O4">
        <v>10652190</v>
      </c>
      <c r="P4" s="24">
        <f>1-O4/MAX($O$3:O4)</f>
        <v>0</v>
      </c>
      <c r="Q4" s="22">
        <v>44407</v>
      </c>
      <c r="R4">
        <v>-9998040</v>
      </c>
    </row>
    <row r="5" spans="2:23">
      <c r="B5" s="7" t="s">
        <v>74</v>
      </c>
      <c r="L5" t="s">
        <v>165</v>
      </c>
      <c r="M5" s="22">
        <v>44440</v>
      </c>
      <c r="N5">
        <v>11051083</v>
      </c>
      <c r="O5">
        <v>11051083</v>
      </c>
      <c r="P5" s="24">
        <f>1-O5/MAX($O$3:O5)</f>
        <v>0</v>
      </c>
      <c r="Q5" s="22">
        <v>44524</v>
      </c>
      <c r="R5">
        <v>11055157</v>
      </c>
    </row>
    <row r="6" spans="2:23">
      <c r="B6" s="7" t="s">
        <v>75</v>
      </c>
      <c r="L6" t="s">
        <v>165</v>
      </c>
      <c r="M6" s="22">
        <v>44470</v>
      </c>
      <c r="N6">
        <v>11026923</v>
      </c>
      <c r="O6">
        <v>11026923</v>
      </c>
      <c r="P6" s="24">
        <f>1-O6/MAX($O$3:O6)</f>
        <v>2.1862110708968929E-3</v>
      </c>
    </row>
    <row r="7" spans="2:23">
      <c r="L7" t="s">
        <v>165</v>
      </c>
      <c r="M7" s="2">
        <v>44524.475694444445</v>
      </c>
      <c r="N7">
        <v>11055157</v>
      </c>
      <c r="O7">
        <v>11055157</v>
      </c>
      <c r="P7" s="24">
        <f>1-O7/MAX($O$3:O7)</f>
        <v>0</v>
      </c>
      <c r="R7">
        <f>XIRR(R4:R5, Q4:Q5)</f>
        <v>0.36827444434165957</v>
      </c>
    </row>
    <row r="8" spans="2:23">
      <c r="B8" s="7" t="s">
        <v>0</v>
      </c>
      <c r="C8" s="1" t="s">
        <v>160</v>
      </c>
      <c r="T8" s="1" t="s">
        <v>56</v>
      </c>
    </row>
    <row r="10" spans="2:23" ht="16.2"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T10" s="5" t="s">
        <v>158</v>
      </c>
      <c r="U10" s="5"/>
      <c r="V10" s="5"/>
      <c r="W10" s="5"/>
    </row>
    <row r="11" spans="2:23">
      <c r="B11" t="s">
        <v>18</v>
      </c>
      <c r="C11" t="s">
        <v>19</v>
      </c>
      <c r="D11" s="2">
        <v>44407.697916666664</v>
      </c>
      <c r="E11">
        <v>674.5</v>
      </c>
      <c r="F11" s="2">
        <v>44524.475694444445</v>
      </c>
      <c r="G11">
        <v>765</v>
      </c>
      <c r="H11" s="3">
        <v>0.13420000000000001</v>
      </c>
      <c r="I11">
        <v>26792.01</v>
      </c>
      <c r="J11" s="3">
        <v>0.13400000000000001</v>
      </c>
      <c r="K11">
        <v>296.51589999999999</v>
      </c>
      <c r="L11">
        <v>200000</v>
      </c>
      <c r="M11">
        <v>26792.01</v>
      </c>
      <c r="N11">
        <v>8</v>
      </c>
      <c r="O11">
        <v>3349</v>
      </c>
      <c r="P11" s="3">
        <v>-3.0099999999999998E-2</v>
      </c>
      <c r="Q11" s="3">
        <v>0.23039999999999999</v>
      </c>
      <c r="R11" t="s">
        <v>20</v>
      </c>
      <c r="T11" s="5"/>
      <c r="U11" s="5"/>
      <c r="V11" s="5"/>
      <c r="W11" s="5"/>
    </row>
    <row r="12" spans="2:23">
      <c r="B12" t="s">
        <v>21</v>
      </c>
      <c r="C12" t="s">
        <v>19</v>
      </c>
      <c r="D12" s="2">
        <v>44407.697916666664</v>
      </c>
      <c r="E12">
        <v>2958.45</v>
      </c>
      <c r="F12" s="2">
        <v>44524.475694444445</v>
      </c>
      <c r="G12">
        <v>3196.3</v>
      </c>
      <c r="H12" s="3">
        <v>8.0399999999999999E-2</v>
      </c>
      <c r="I12">
        <v>16037.69</v>
      </c>
      <c r="J12" s="3">
        <v>8.0199999999999994E-2</v>
      </c>
      <c r="K12">
        <v>67.602699999999999</v>
      </c>
      <c r="L12">
        <v>199999.2</v>
      </c>
      <c r="M12">
        <v>42829.7</v>
      </c>
      <c r="N12">
        <v>8</v>
      </c>
      <c r="O12">
        <v>2004.71</v>
      </c>
      <c r="P12" s="3">
        <v>-3.4200000000000001E-2</v>
      </c>
      <c r="Q12" s="3">
        <v>0.1847</v>
      </c>
      <c r="R12" t="s">
        <v>20</v>
      </c>
      <c r="T12" s="5" t="s">
        <v>154</v>
      </c>
      <c r="U12" s="5"/>
      <c r="V12" s="5"/>
      <c r="W12" s="5"/>
    </row>
    <row r="13" spans="2:23">
      <c r="B13" t="s">
        <v>22</v>
      </c>
      <c r="C13" t="s">
        <v>19</v>
      </c>
      <c r="D13" s="2">
        <v>44407.697916666664</v>
      </c>
      <c r="E13">
        <v>708.9</v>
      </c>
      <c r="F13" s="2">
        <v>44524.475694444445</v>
      </c>
      <c r="G13">
        <v>692.75</v>
      </c>
      <c r="H13" s="3">
        <v>-2.2800000000000001E-2</v>
      </c>
      <c r="I13">
        <v>-4595.8599999999997</v>
      </c>
      <c r="J13" s="3">
        <v>-2.3E-2</v>
      </c>
      <c r="K13">
        <v>282.125</v>
      </c>
      <c r="L13">
        <v>199998.39</v>
      </c>
      <c r="M13">
        <v>38233.839999999997</v>
      </c>
      <c r="N13">
        <v>8</v>
      </c>
      <c r="O13">
        <v>-574.48</v>
      </c>
      <c r="P13" s="3">
        <v>-4.4499999999999998E-2</v>
      </c>
      <c r="Q13" s="3">
        <v>0.22289999999999999</v>
      </c>
      <c r="R13" t="s">
        <v>20</v>
      </c>
      <c r="T13" s="5" t="s">
        <v>58</v>
      </c>
      <c r="U13" s="5"/>
      <c r="V13" s="5"/>
      <c r="W13" s="5"/>
    </row>
    <row r="14" spans="2:23">
      <c r="B14" t="s">
        <v>23</v>
      </c>
      <c r="C14" t="s">
        <v>19</v>
      </c>
      <c r="D14" s="2">
        <v>44407.697916666664</v>
      </c>
      <c r="E14">
        <v>3829.6</v>
      </c>
      <c r="F14" s="2">
        <v>44524.475694444445</v>
      </c>
      <c r="G14">
        <v>3440</v>
      </c>
      <c r="H14" s="3">
        <v>-0.1017</v>
      </c>
      <c r="I14">
        <v>-20384.490000000002</v>
      </c>
      <c r="J14" s="3">
        <v>-0.1019</v>
      </c>
      <c r="K14">
        <v>52.224150000000002</v>
      </c>
      <c r="L14">
        <v>199997.59</v>
      </c>
      <c r="M14">
        <v>17849.349999999999</v>
      </c>
      <c r="N14">
        <v>8</v>
      </c>
      <c r="O14">
        <v>-2548.06</v>
      </c>
      <c r="P14" s="3">
        <v>-0.11840000000000001</v>
      </c>
      <c r="Q14" s="3">
        <v>0.10979999999999999</v>
      </c>
      <c r="R14" t="s">
        <v>20</v>
      </c>
      <c r="T14" s="5"/>
      <c r="U14" s="5"/>
      <c r="V14" s="5"/>
      <c r="W14" s="5"/>
    </row>
    <row r="15" spans="2:23">
      <c r="B15" t="s">
        <v>24</v>
      </c>
      <c r="C15" t="s">
        <v>19</v>
      </c>
      <c r="D15" s="2">
        <v>44407.697916666664</v>
      </c>
      <c r="E15">
        <v>14222.2</v>
      </c>
      <c r="F15" s="2">
        <v>44524.475694444445</v>
      </c>
      <c r="G15">
        <v>17249.55</v>
      </c>
      <c r="H15" s="3">
        <v>0.21290000000000001</v>
      </c>
      <c r="I15">
        <v>42527.24</v>
      </c>
      <c r="J15" s="3">
        <v>0.21260000000000001</v>
      </c>
      <c r="K15">
        <v>14.0623</v>
      </c>
      <c r="L15">
        <v>199996.79999999999</v>
      </c>
      <c r="M15">
        <v>60376.59</v>
      </c>
      <c r="N15">
        <v>8</v>
      </c>
      <c r="O15">
        <v>5315.9</v>
      </c>
      <c r="P15" s="3">
        <v>-0.18079999999999999</v>
      </c>
      <c r="Q15" s="3">
        <v>0.35880000000000001</v>
      </c>
      <c r="R15" t="s">
        <v>20</v>
      </c>
      <c r="T15" s="5" t="s">
        <v>142</v>
      </c>
      <c r="U15" s="5"/>
      <c r="V15" s="5"/>
      <c r="W15" s="5"/>
    </row>
    <row r="16" spans="2:23">
      <c r="B16" t="s">
        <v>25</v>
      </c>
      <c r="C16" t="s">
        <v>19</v>
      </c>
      <c r="D16" s="2">
        <v>44407.697916666664</v>
      </c>
      <c r="E16">
        <v>6228.1</v>
      </c>
      <c r="F16" s="2">
        <v>44524.475694444445</v>
      </c>
      <c r="G16">
        <v>7136.6</v>
      </c>
      <c r="H16" s="3">
        <v>0.1459</v>
      </c>
      <c r="I16">
        <v>29130.73</v>
      </c>
      <c r="J16" s="3">
        <v>0.1457</v>
      </c>
      <c r="K16">
        <v>32.111879999999999</v>
      </c>
      <c r="L16">
        <v>199996.02</v>
      </c>
      <c r="M16">
        <v>89507.31</v>
      </c>
      <c r="N16">
        <v>8</v>
      </c>
      <c r="O16">
        <v>3641.34</v>
      </c>
      <c r="P16" s="3">
        <v>-5.7799999999999997E-2</v>
      </c>
      <c r="Q16" s="3">
        <v>0.29249999999999998</v>
      </c>
      <c r="R16" t="s">
        <v>20</v>
      </c>
      <c r="T16" s="5" t="s">
        <v>61</v>
      </c>
      <c r="U16" s="5"/>
      <c r="V16" s="5"/>
      <c r="W16" s="5"/>
    </row>
    <row r="17" spans="2:23">
      <c r="B17" t="s">
        <v>26</v>
      </c>
      <c r="C17" t="s">
        <v>19</v>
      </c>
      <c r="D17" s="2">
        <v>44407.697916666664</v>
      </c>
      <c r="E17">
        <v>561.65</v>
      </c>
      <c r="F17" s="2">
        <v>44524.475694444445</v>
      </c>
      <c r="G17">
        <v>773.4</v>
      </c>
      <c r="H17" s="3">
        <v>0.377</v>
      </c>
      <c r="I17">
        <v>75353.48</v>
      </c>
      <c r="J17" s="3">
        <v>0.37680000000000002</v>
      </c>
      <c r="K17">
        <v>356.08510000000001</v>
      </c>
      <c r="L17">
        <v>199995.2</v>
      </c>
      <c r="M17">
        <v>164860.79</v>
      </c>
      <c r="N17">
        <v>8</v>
      </c>
      <c r="O17">
        <v>9419.18</v>
      </c>
      <c r="P17" s="3">
        <v>-7.4200000000000002E-2</v>
      </c>
      <c r="Q17" s="3">
        <v>0.39200000000000002</v>
      </c>
      <c r="R17" t="s">
        <v>20</v>
      </c>
      <c r="T17" s="5"/>
      <c r="U17" s="5"/>
      <c r="V17" s="5"/>
      <c r="W17" s="5"/>
    </row>
    <row r="18" spans="2:23">
      <c r="B18" t="s">
        <v>27</v>
      </c>
      <c r="C18" t="s">
        <v>19</v>
      </c>
      <c r="D18" s="2">
        <v>44407.697916666664</v>
      </c>
      <c r="E18">
        <v>445.5</v>
      </c>
      <c r="F18" s="2">
        <v>44524.475694444445</v>
      </c>
      <c r="G18">
        <v>404.2</v>
      </c>
      <c r="H18" s="3">
        <v>-9.2700000000000005E-2</v>
      </c>
      <c r="I18">
        <v>-18578.59</v>
      </c>
      <c r="J18" s="3">
        <v>-9.2899999999999996E-2</v>
      </c>
      <c r="K18">
        <v>448.9212</v>
      </c>
      <c r="L18">
        <v>199994.39</v>
      </c>
      <c r="M18">
        <v>146282.20000000001</v>
      </c>
      <c r="N18">
        <v>8</v>
      </c>
      <c r="O18">
        <v>-2322.3200000000002</v>
      </c>
      <c r="P18" s="3">
        <v>-0.1176</v>
      </c>
      <c r="Q18" s="3">
        <v>0.12909999999999999</v>
      </c>
      <c r="R18" t="s">
        <v>20</v>
      </c>
      <c r="T18" s="5" t="s">
        <v>62</v>
      </c>
      <c r="U18" s="5"/>
      <c r="V18" s="5"/>
      <c r="W18" s="5"/>
    </row>
    <row r="19" spans="2:23">
      <c r="B19" t="s">
        <v>28</v>
      </c>
      <c r="C19" t="s">
        <v>19</v>
      </c>
      <c r="D19" s="2">
        <v>44407.697916666664</v>
      </c>
      <c r="E19">
        <v>3423.4</v>
      </c>
      <c r="F19" s="2">
        <v>44524.475694444445</v>
      </c>
      <c r="G19">
        <v>3673</v>
      </c>
      <c r="H19" s="3">
        <v>7.2900000000000006E-2</v>
      </c>
      <c r="I19">
        <v>14540.07</v>
      </c>
      <c r="J19" s="3">
        <v>7.2700000000000001E-2</v>
      </c>
      <c r="K19">
        <v>58.419589999999999</v>
      </c>
      <c r="L19">
        <v>199993.61</v>
      </c>
      <c r="M19">
        <v>160822.26999999999</v>
      </c>
      <c r="N19">
        <v>8</v>
      </c>
      <c r="O19">
        <v>1817.51</v>
      </c>
      <c r="P19" s="3">
        <v>-1.3299999999999999E-2</v>
      </c>
      <c r="Q19" s="3">
        <v>0.21310000000000001</v>
      </c>
      <c r="R19" t="s">
        <v>20</v>
      </c>
      <c r="T19" s="5" t="s">
        <v>63</v>
      </c>
      <c r="U19" s="5"/>
      <c r="V19" s="5"/>
      <c r="W19" s="5"/>
    </row>
    <row r="20" spans="2:23">
      <c r="B20" t="s">
        <v>29</v>
      </c>
      <c r="C20" t="s">
        <v>19</v>
      </c>
      <c r="D20" s="2">
        <v>44407.697916666664</v>
      </c>
      <c r="E20">
        <v>920.05</v>
      </c>
      <c r="F20" s="2">
        <v>44524.475694444445</v>
      </c>
      <c r="G20">
        <v>904.7</v>
      </c>
      <c r="H20" s="3">
        <v>-1.67E-2</v>
      </c>
      <c r="I20">
        <v>-3376.32</v>
      </c>
      <c r="J20" s="3">
        <v>-1.6899999999999998E-2</v>
      </c>
      <c r="K20">
        <v>217.3717</v>
      </c>
      <c r="L20">
        <v>199992.81</v>
      </c>
      <c r="M20">
        <v>157445.95000000001</v>
      </c>
      <c r="N20">
        <v>8</v>
      </c>
      <c r="O20">
        <v>-422.04</v>
      </c>
      <c r="P20" s="3">
        <v>-5.2200000000000003E-2</v>
      </c>
      <c r="Q20" s="3">
        <v>9.2299999999999993E-2</v>
      </c>
      <c r="R20" t="s">
        <v>20</v>
      </c>
      <c r="T20" s="5"/>
      <c r="U20" s="5"/>
      <c r="V20" s="5"/>
      <c r="W20" s="5"/>
    </row>
    <row r="21" spans="2:23">
      <c r="B21" t="s">
        <v>30</v>
      </c>
      <c r="C21" t="s">
        <v>19</v>
      </c>
      <c r="D21" s="2">
        <v>44407.697916666664</v>
      </c>
      <c r="E21">
        <v>143.30000000000001</v>
      </c>
      <c r="F21" s="2">
        <v>44524.475694444445</v>
      </c>
      <c r="G21">
        <v>159.5</v>
      </c>
      <c r="H21" s="3">
        <v>0.113</v>
      </c>
      <c r="I21">
        <v>22566.75</v>
      </c>
      <c r="J21" s="3">
        <v>0.1128</v>
      </c>
      <c r="K21">
        <v>1395.6179999999999</v>
      </c>
      <c r="L21">
        <v>199992</v>
      </c>
      <c r="M21">
        <v>180012.7</v>
      </c>
      <c r="N21">
        <v>8</v>
      </c>
      <c r="O21">
        <v>2820.84</v>
      </c>
      <c r="P21" s="3">
        <v>-7.3599999999999999E-2</v>
      </c>
      <c r="Q21" s="3">
        <v>0.42220000000000002</v>
      </c>
      <c r="R21" t="s">
        <v>20</v>
      </c>
      <c r="T21" s="5" t="s">
        <v>64</v>
      </c>
      <c r="U21" s="5"/>
      <c r="V21" s="5"/>
      <c r="W21" s="5"/>
    </row>
    <row r="22" spans="2:23">
      <c r="B22" t="s">
        <v>31</v>
      </c>
      <c r="C22" t="s">
        <v>19</v>
      </c>
      <c r="D22" s="2">
        <v>44407.697916666664</v>
      </c>
      <c r="E22">
        <v>4906.1000000000004</v>
      </c>
      <c r="F22" s="2">
        <v>44524.475694444445</v>
      </c>
      <c r="G22">
        <v>4719</v>
      </c>
      <c r="H22" s="3">
        <v>-3.8100000000000002E-2</v>
      </c>
      <c r="I22">
        <v>-7666.14</v>
      </c>
      <c r="J22" s="3">
        <v>-3.8300000000000001E-2</v>
      </c>
      <c r="K22">
        <v>40.763779999999997</v>
      </c>
      <c r="L22">
        <v>199991.2</v>
      </c>
      <c r="M22">
        <v>172346.56</v>
      </c>
      <c r="N22">
        <v>8</v>
      </c>
      <c r="O22">
        <v>-958.27</v>
      </c>
      <c r="P22" s="3">
        <v>-0.10050000000000001</v>
      </c>
      <c r="Q22" s="3">
        <v>0.10580000000000001</v>
      </c>
      <c r="R22" t="s">
        <v>20</v>
      </c>
      <c r="T22" s="5" t="s">
        <v>65</v>
      </c>
      <c r="U22" s="5"/>
      <c r="V22" s="5"/>
      <c r="W22" s="5"/>
    </row>
    <row r="23" spans="2:23">
      <c r="B23" t="s">
        <v>32</v>
      </c>
      <c r="C23" t="s">
        <v>19</v>
      </c>
      <c r="D23" s="2">
        <v>44407.697916666664</v>
      </c>
      <c r="E23">
        <v>4711.2</v>
      </c>
      <c r="F23" s="2">
        <v>44524.475694444445</v>
      </c>
      <c r="G23">
        <v>4620.6499999999996</v>
      </c>
      <c r="H23" s="3">
        <v>-1.9199999999999998E-2</v>
      </c>
      <c r="I23">
        <v>-3883.46</v>
      </c>
      <c r="J23" s="3">
        <v>-1.9400000000000001E-2</v>
      </c>
      <c r="K23">
        <v>42.44999</v>
      </c>
      <c r="L23">
        <v>199990.39</v>
      </c>
      <c r="M23">
        <v>168463.1</v>
      </c>
      <c r="N23">
        <v>8</v>
      </c>
      <c r="O23">
        <v>-485.43</v>
      </c>
      <c r="P23" s="3">
        <v>-5.6399999999999999E-2</v>
      </c>
      <c r="Q23" s="3">
        <v>0.1918</v>
      </c>
      <c r="R23" t="s">
        <v>20</v>
      </c>
      <c r="T23" s="5"/>
      <c r="U23" s="5"/>
      <c r="V23" s="5"/>
      <c r="W23" s="5"/>
    </row>
    <row r="24" spans="2:23">
      <c r="B24" t="s">
        <v>33</v>
      </c>
      <c r="C24" t="s">
        <v>19</v>
      </c>
      <c r="D24" s="2">
        <v>44407.697916666664</v>
      </c>
      <c r="E24">
        <v>2530.25</v>
      </c>
      <c r="F24" s="2">
        <v>44524.475694444445</v>
      </c>
      <c r="G24">
        <v>2580</v>
      </c>
      <c r="H24" s="3">
        <v>1.9699999999999999E-2</v>
      </c>
      <c r="I24">
        <v>3891.82</v>
      </c>
      <c r="J24" s="3">
        <v>1.95E-2</v>
      </c>
      <c r="K24">
        <v>79.039460000000005</v>
      </c>
      <c r="L24">
        <v>199989.59</v>
      </c>
      <c r="M24">
        <v>172354.92</v>
      </c>
      <c r="N24">
        <v>8</v>
      </c>
      <c r="O24">
        <v>486.48</v>
      </c>
      <c r="P24" s="3">
        <v>-2.3300000000000001E-2</v>
      </c>
      <c r="Q24" s="3">
        <v>0.18329999999999999</v>
      </c>
      <c r="R24" t="s">
        <v>20</v>
      </c>
      <c r="T24" s="5"/>
      <c r="U24" s="5"/>
      <c r="V24" s="5"/>
      <c r="W24" s="5"/>
    </row>
    <row r="25" spans="2:23">
      <c r="B25" t="s">
        <v>34</v>
      </c>
      <c r="C25" t="s">
        <v>19</v>
      </c>
      <c r="D25" s="2">
        <v>44407.697916666664</v>
      </c>
      <c r="E25">
        <v>1551.35</v>
      </c>
      <c r="F25" s="2">
        <v>44524.475694444445</v>
      </c>
      <c r="G25">
        <v>1767</v>
      </c>
      <c r="H25" s="3">
        <v>0.13900000000000001</v>
      </c>
      <c r="I25">
        <v>27757.26</v>
      </c>
      <c r="J25" s="3">
        <v>0.13880000000000001</v>
      </c>
      <c r="K25">
        <v>128.9128</v>
      </c>
      <c r="L25">
        <v>199988.8</v>
      </c>
      <c r="M25">
        <v>200112.18</v>
      </c>
      <c r="N25">
        <v>8</v>
      </c>
      <c r="O25">
        <v>3469.66</v>
      </c>
      <c r="P25" s="3">
        <v>-7.8200000000000006E-2</v>
      </c>
      <c r="Q25" s="3">
        <v>0.22020000000000001</v>
      </c>
      <c r="R25" t="s">
        <v>20</v>
      </c>
      <c r="T25" s="5" t="s">
        <v>66</v>
      </c>
      <c r="U25" s="5"/>
      <c r="V25" s="5"/>
      <c r="W25" s="5"/>
    </row>
    <row r="26" spans="2:23">
      <c r="B26" t="s">
        <v>35</v>
      </c>
      <c r="C26" t="s">
        <v>19</v>
      </c>
      <c r="D26" s="2">
        <v>44407.697916666664</v>
      </c>
      <c r="E26">
        <v>1024.95</v>
      </c>
      <c r="F26" s="2">
        <v>44524.475694444445</v>
      </c>
      <c r="G26">
        <v>1125.5999999999999</v>
      </c>
      <c r="H26" s="3">
        <v>9.8199999999999996E-2</v>
      </c>
      <c r="I26">
        <v>19596.84</v>
      </c>
      <c r="J26" s="3">
        <v>9.8000000000000004E-2</v>
      </c>
      <c r="K26">
        <v>195.1198</v>
      </c>
      <c r="L26">
        <v>199988</v>
      </c>
      <c r="M26">
        <v>219709.02</v>
      </c>
      <c r="N26">
        <v>8</v>
      </c>
      <c r="O26">
        <v>2449.61</v>
      </c>
      <c r="P26" s="3">
        <v>-6.3100000000000003E-2</v>
      </c>
      <c r="Q26" s="3">
        <v>0.34420000000000001</v>
      </c>
      <c r="R26" t="s">
        <v>20</v>
      </c>
      <c r="T26" s="5" t="s">
        <v>67</v>
      </c>
      <c r="U26" s="5"/>
      <c r="V26" s="5"/>
      <c r="W26" s="5"/>
    </row>
    <row r="27" spans="2:23">
      <c r="B27" t="s">
        <v>36</v>
      </c>
      <c r="C27" t="s">
        <v>19</v>
      </c>
      <c r="D27" s="2">
        <v>44407.697916666664</v>
      </c>
      <c r="E27">
        <v>2441.15</v>
      </c>
      <c r="F27" s="2">
        <v>44524.475694444445</v>
      </c>
      <c r="G27">
        <v>2907.55</v>
      </c>
      <c r="H27" s="3">
        <v>0.19109999999999999</v>
      </c>
      <c r="I27">
        <v>38165.24</v>
      </c>
      <c r="J27" s="3">
        <v>0.1908</v>
      </c>
      <c r="K27">
        <v>81.923360000000002</v>
      </c>
      <c r="L27">
        <v>199987.20000000001</v>
      </c>
      <c r="M27">
        <v>257874.26</v>
      </c>
      <c r="N27">
        <v>8</v>
      </c>
      <c r="O27">
        <v>4770.6499999999996</v>
      </c>
      <c r="P27" s="3">
        <v>-2.5000000000000001E-2</v>
      </c>
      <c r="Q27" s="3">
        <v>0.23760000000000001</v>
      </c>
      <c r="R27" t="s">
        <v>20</v>
      </c>
      <c r="T27" s="5" t="s">
        <v>68</v>
      </c>
      <c r="U27" s="5"/>
      <c r="V27" s="5"/>
      <c r="W27" s="5"/>
    </row>
    <row r="28" spans="2:23">
      <c r="B28" t="s">
        <v>37</v>
      </c>
      <c r="C28" t="s">
        <v>19</v>
      </c>
      <c r="D28" s="2">
        <v>44407.697916666664</v>
      </c>
      <c r="E28">
        <v>1426.45</v>
      </c>
      <c r="F28" s="2">
        <v>44524.475694444445</v>
      </c>
      <c r="G28">
        <v>1533.15</v>
      </c>
      <c r="H28" s="3">
        <v>7.4800000000000005E-2</v>
      </c>
      <c r="I28">
        <v>14917.71</v>
      </c>
      <c r="J28" s="3">
        <v>7.46E-2</v>
      </c>
      <c r="K28">
        <v>140.1987</v>
      </c>
      <c r="L28">
        <v>199986.41</v>
      </c>
      <c r="M28">
        <v>272791.96000000002</v>
      </c>
      <c r="N28">
        <v>8</v>
      </c>
      <c r="O28">
        <v>1864.71</v>
      </c>
      <c r="P28" s="3">
        <v>-1.5699999999999999E-2</v>
      </c>
      <c r="Q28" s="3">
        <v>0.20930000000000001</v>
      </c>
      <c r="R28" t="s">
        <v>20</v>
      </c>
    </row>
    <row r="29" spans="2:23">
      <c r="B29" t="s">
        <v>38</v>
      </c>
      <c r="C29" t="s">
        <v>19</v>
      </c>
      <c r="D29" s="2">
        <v>44407.697916666664</v>
      </c>
      <c r="E29">
        <v>664.05</v>
      </c>
      <c r="F29" s="2">
        <v>44524.475694444445</v>
      </c>
      <c r="G29">
        <v>701.1</v>
      </c>
      <c r="H29" s="3">
        <v>5.5800000000000002E-2</v>
      </c>
      <c r="I29">
        <v>11116.88</v>
      </c>
      <c r="J29" s="3">
        <v>5.5599999999999997E-2</v>
      </c>
      <c r="K29">
        <v>301.16050000000001</v>
      </c>
      <c r="L29">
        <v>199985.59</v>
      </c>
      <c r="M29">
        <v>283908.84999999998</v>
      </c>
      <c r="N29">
        <v>8</v>
      </c>
      <c r="O29">
        <v>1389.61</v>
      </c>
      <c r="P29" s="3">
        <v>-1.21E-2</v>
      </c>
      <c r="Q29" s="3">
        <v>0.1681</v>
      </c>
      <c r="R29" t="s">
        <v>20</v>
      </c>
    </row>
    <row r="30" spans="2:23">
      <c r="B30" t="s">
        <v>39</v>
      </c>
      <c r="C30" t="s">
        <v>19</v>
      </c>
      <c r="D30" s="2">
        <v>44407.697916666664</v>
      </c>
      <c r="E30">
        <v>2763.3</v>
      </c>
      <c r="F30" s="2">
        <v>44524.475694444445</v>
      </c>
      <c r="G30">
        <v>2643</v>
      </c>
      <c r="H30" s="3">
        <v>-4.3499999999999997E-2</v>
      </c>
      <c r="I30">
        <v>-8745.4500000000007</v>
      </c>
      <c r="J30" s="3">
        <v>-4.3700000000000003E-2</v>
      </c>
      <c r="K30">
        <v>72.371729999999999</v>
      </c>
      <c r="L30">
        <v>199984.8</v>
      </c>
      <c r="M30">
        <v>275163.40000000002</v>
      </c>
      <c r="N30">
        <v>8</v>
      </c>
      <c r="O30">
        <v>-1093.18</v>
      </c>
      <c r="P30" s="3">
        <v>-5.91E-2</v>
      </c>
      <c r="Q30" s="3">
        <v>7.4399999999999994E-2</v>
      </c>
      <c r="R30" t="s">
        <v>20</v>
      </c>
    </row>
    <row r="31" spans="2:23">
      <c r="B31" t="s">
        <v>40</v>
      </c>
      <c r="C31" t="s">
        <v>19</v>
      </c>
      <c r="D31" s="2">
        <v>44407.697916666664</v>
      </c>
      <c r="E31">
        <v>444.8</v>
      </c>
      <c r="F31" s="2">
        <v>44524.475694444445</v>
      </c>
      <c r="G31">
        <v>450.75</v>
      </c>
      <c r="H31" s="3">
        <v>1.34E-2</v>
      </c>
      <c r="I31">
        <v>2634.88</v>
      </c>
      <c r="J31" s="3">
        <v>1.32E-2</v>
      </c>
      <c r="K31">
        <v>449.60430000000002</v>
      </c>
      <c r="L31">
        <v>199984</v>
      </c>
      <c r="M31">
        <v>277798.28000000003</v>
      </c>
      <c r="N31">
        <v>8</v>
      </c>
      <c r="O31">
        <v>329.36</v>
      </c>
      <c r="P31" s="3">
        <v>-0.16370000000000001</v>
      </c>
      <c r="Q31" s="3">
        <v>0.2407</v>
      </c>
      <c r="R31" t="s">
        <v>20</v>
      </c>
    </row>
    <row r="32" spans="2:23">
      <c r="B32" t="s">
        <v>41</v>
      </c>
      <c r="C32" t="s">
        <v>19</v>
      </c>
      <c r="D32" s="2">
        <v>44407.697916666664</v>
      </c>
      <c r="E32">
        <v>2333.3000000000002</v>
      </c>
      <c r="F32" s="2">
        <v>44524.475694444445</v>
      </c>
      <c r="G32">
        <v>2386.5500000000002</v>
      </c>
      <c r="H32" s="3">
        <v>2.2800000000000001E-2</v>
      </c>
      <c r="I32">
        <v>4523.51</v>
      </c>
      <c r="J32" s="3">
        <v>2.2599999999999999E-2</v>
      </c>
      <c r="K32">
        <v>85.708309999999997</v>
      </c>
      <c r="L32">
        <v>199983.19</v>
      </c>
      <c r="M32">
        <v>282321.8</v>
      </c>
      <c r="N32">
        <v>8</v>
      </c>
      <c r="O32">
        <v>565.44000000000005</v>
      </c>
      <c r="P32" s="3">
        <v>-6.6E-3</v>
      </c>
      <c r="Q32" s="3">
        <v>0.22539999999999999</v>
      </c>
      <c r="R32" t="s">
        <v>20</v>
      </c>
    </row>
    <row r="33" spans="2:18">
      <c r="B33" t="s">
        <v>42</v>
      </c>
      <c r="C33" t="s">
        <v>19</v>
      </c>
      <c r="D33" s="2">
        <v>44407.697916666664</v>
      </c>
      <c r="E33">
        <v>682.5</v>
      </c>
      <c r="F33" s="2">
        <v>44524.475694444445</v>
      </c>
      <c r="G33">
        <v>765.6</v>
      </c>
      <c r="H33" s="3">
        <v>0.12180000000000001</v>
      </c>
      <c r="I33">
        <v>24307.07</v>
      </c>
      <c r="J33" s="3">
        <v>0.1215</v>
      </c>
      <c r="K33">
        <v>293.0145</v>
      </c>
      <c r="L33">
        <v>199982.39</v>
      </c>
      <c r="M33">
        <v>306628.87</v>
      </c>
      <c r="N33">
        <v>8</v>
      </c>
      <c r="O33">
        <v>3038.38</v>
      </c>
      <c r="P33" s="3">
        <v>-7.6799999999999993E-2</v>
      </c>
      <c r="Q33" s="3">
        <v>0.27029999999999998</v>
      </c>
      <c r="R33" t="s">
        <v>20</v>
      </c>
    </row>
    <row r="34" spans="2:18">
      <c r="B34" t="s">
        <v>126</v>
      </c>
      <c r="C34" t="s">
        <v>19</v>
      </c>
      <c r="D34" s="2">
        <v>44407.697916666664</v>
      </c>
      <c r="E34">
        <v>981</v>
      </c>
      <c r="F34" s="2">
        <v>44524.475694444445</v>
      </c>
      <c r="G34">
        <v>990</v>
      </c>
      <c r="H34" s="3">
        <v>9.1999999999999998E-3</v>
      </c>
      <c r="I34">
        <v>1794.51</v>
      </c>
      <c r="J34" s="3">
        <v>8.9999999999999993E-3</v>
      </c>
      <c r="K34">
        <v>203.85480000000001</v>
      </c>
      <c r="L34">
        <v>199981.59</v>
      </c>
      <c r="M34">
        <v>308423.38</v>
      </c>
      <c r="N34">
        <v>8</v>
      </c>
      <c r="O34">
        <v>224.31</v>
      </c>
      <c r="P34" s="3">
        <v>-1.83E-2</v>
      </c>
      <c r="Q34" s="3">
        <v>0.2661</v>
      </c>
      <c r="R34" t="s">
        <v>20</v>
      </c>
    </row>
    <row r="35" spans="2:18">
      <c r="B35" t="s">
        <v>127</v>
      </c>
      <c r="C35" t="s">
        <v>19</v>
      </c>
      <c r="D35" s="2">
        <v>44407.697916666664</v>
      </c>
      <c r="E35">
        <v>1610.5</v>
      </c>
      <c r="F35" s="2">
        <v>44524.475694444445</v>
      </c>
      <c r="G35">
        <v>1721</v>
      </c>
      <c r="H35" s="3">
        <v>6.8599999999999994E-2</v>
      </c>
      <c r="I35">
        <v>13679.76</v>
      </c>
      <c r="J35" s="3">
        <v>6.8400000000000002E-2</v>
      </c>
      <c r="K35">
        <v>124.17310000000001</v>
      </c>
      <c r="L35">
        <v>199980.79999999999</v>
      </c>
      <c r="M35">
        <v>322103.14</v>
      </c>
      <c r="N35">
        <v>8</v>
      </c>
      <c r="O35">
        <v>1709.97</v>
      </c>
      <c r="P35" s="3">
        <v>-4.7699999999999999E-2</v>
      </c>
      <c r="Q35" s="3">
        <v>0.14749999999999999</v>
      </c>
      <c r="R35" t="s">
        <v>20</v>
      </c>
    </row>
    <row r="36" spans="2:18">
      <c r="B36" t="s">
        <v>43</v>
      </c>
      <c r="C36" t="s">
        <v>19</v>
      </c>
      <c r="D36" s="2">
        <v>44407.697916666664</v>
      </c>
      <c r="E36">
        <v>103.15</v>
      </c>
      <c r="F36" s="2">
        <v>44524.475694444445</v>
      </c>
      <c r="G36">
        <v>128.4</v>
      </c>
      <c r="H36" s="3">
        <v>0.24479999999999999</v>
      </c>
      <c r="I36">
        <v>48908.04</v>
      </c>
      <c r="J36" s="3">
        <v>0.24460000000000001</v>
      </c>
      <c r="K36">
        <v>1938.73</v>
      </c>
      <c r="L36">
        <v>199980</v>
      </c>
      <c r="M36">
        <v>371011.18</v>
      </c>
      <c r="N36">
        <v>8</v>
      </c>
      <c r="O36">
        <v>6113.51</v>
      </c>
      <c r="P36" s="3">
        <v>-1.21E-2</v>
      </c>
      <c r="Q36" s="3">
        <v>0.37180000000000002</v>
      </c>
      <c r="R36" t="s">
        <v>20</v>
      </c>
    </row>
    <row r="37" spans="2:18">
      <c r="B37" t="s">
        <v>128</v>
      </c>
      <c r="C37" t="s">
        <v>19</v>
      </c>
      <c r="D37" s="2">
        <v>44407.697916666664</v>
      </c>
      <c r="E37">
        <v>204.95</v>
      </c>
      <c r="F37" s="2">
        <v>44524.475694444445</v>
      </c>
      <c r="G37">
        <v>231.7</v>
      </c>
      <c r="H37" s="3">
        <v>0.1305</v>
      </c>
      <c r="I37">
        <v>26058.61</v>
      </c>
      <c r="J37" s="3">
        <v>0.1303</v>
      </c>
      <c r="K37">
        <v>975.74630000000002</v>
      </c>
      <c r="L37">
        <v>199979.2</v>
      </c>
      <c r="M37">
        <v>397069.79</v>
      </c>
      <c r="N37">
        <v>8</v>
      </c>
      <c r="O37">
        <v>3257.33</v>
      </c>
      <c r="P37" s="3">
        <v>-1.9800000000000002E-2</v>
      </c>
      <c r="Q37" s="3">
        <v>0.29449999999999998</v>
      </c>
      <c r="R37" t="s">
        <v>20</v>
      </c>
    </row>
    <row r="38" spans="2:18">
      <c r="B38" t="s">
        <v>129</v>
      </c>
      <c r="C38" t="s">
        <v>19</v>
      </c>
      <c r="D38" s="2">
        <v>44407.697916666664</v>
      </c>
      <c r="E38">
        <v>736.95</v>
      </c>
      <c r="F38" s="2">
        <v>44524.475694444445</v>
      </c>
      <c r="G38">
        <v>686</v>
      </c>
      <c r="H38" s="3">
        <v>-6.9099999999999995E-2</v>
      </c>
      <c r="I38">
        <v>-13864.38</v>
      </c>
      <c r="J38" s="3">
        <v>-6.93E-2</v>
      </c>
      <c r="K38">
        <v>271.35950000000003</v>
      </c>
      <c r="L38">
        <v>199978.41</v>
      </c>
      <c r="M38">
        <v>383205.41</v>
      </c>
      <c r="N38">
        <v>8</v>
      </c>
      <c r="O38">
        <v>-1733.05</v>
      </c>
      <c r="P38" s="3">
        <v>-0.1477</v>
      </c>
      <c r="Q38" s="3">
        <v>5.3699999999999998E-2</v>
      </c>
      <c r="R38" t="s">
        <v>20</v>
      </c>
    </row>
    <row r="39" spans="2:18">
      <c r="B39" t="s">
        <v>130</v>
      </c>
      <c r="C39" t="s">
        <v>19</v>
      </c>
      <c r="D39" s="2">
        <v>44407.697916666664</v>
      </c>
      <c r="E39">
        <v>1654.8</v>
      </c>
      <c r="F39" s="2">
        <v>44524.475694444445</v>
      </c>
      <c r="G39">
        <v>2000.25</v>
      </c>
      <c r="H39" s="3">
        <v>0.20880000000000001</v>
      </c>
      <c r="I39">
        <v>41702.42</v>
      </c>
      <c r="J39" s="3">
        <v>0.20849999999999999</v>
      </c>
      <c r="K39">
        <v>120.84699999999999</v>
      </c>
      <c r="L39">
        <v>199977.59</v>
      </c>
      <c r="M39">
        <v>424907.83</v>
      </c>
      <c r="N39">
        <v>8</v>
      </c>
      <c r="O39">
        <v>5212.8</v>
      </c>
      <c r="P39" s="3">
        <v>-1.7399999999999999E-2</v>
      </c>
      <c r="Q39" s="3">
        <v>0.36149999999999999</v>
      </c>
      <c r="R39" t="s">
        <v>20</v>
      </c>
    </row>
    <row r="40" spans="2:18">
      <c r="B40" t="s">
        <v>131</v>
      </c>
      <c r="C40" t="s">
        <v>19</v>
      </c>
      <c r="D40" s="2">
        <v>44407.697916666664</v>
      </c>
      <c r="E40">
        <v>1601.45</v>
      </c>
      <c r="F40" s="2">
        <v>44524.475694444445</v>
      </c>
      <c r="G40">
        <v>1891.95</v>
      </c>
      <c r="H40" s="3">
        <v>0.18140000000000001</v>
      </c>
      <c r="I40">
        <v>36231.79</v>
      </c>
      <c r="J40" s="3">
        <v>0.1812</v>
      </c>
      <c r="K40">
        <v>124.8723</v>
      </c>
      <c r="L40">
        <v>199976.8</v>
      </c>
      <c r="M40">
        <v>461139.62</v>
      </c>
      <c r="N40">
        <v>8</v>
      </c>
      <c r="O40">
        <v>4528.97</v>
      </c>
      <c r="P40" s="3">
        <v>-7.8600000000000003E-2</v>
      </c>
      <c r="Q40" s="3">
        <v>0.23749999999999999</v>
      </c>
      <c r="R40" t="s">
        <v>20</v>
      </c>
    </row>
    <row r="41" spans="2:18">
      <c r="B41" t="s">
        <v>132</v>
      </c>
      <c r="C41" t="s">
        <v>19</v>
      </c>
      <c r="D41" s="2">
        <v>44407.697916666664</v>
      </c>
      <c r="E41">
        <v>743.1</v>
      </c>
      <c r="F41" s="2">
        <v>44524.475694444445</v>
      </c>
      <c r="G41">
        <v>897</v>
      </c>
      <c r="H41" s="3">
        <v>0.20710000000000001</v>
      </c>
      <c r="I41">
        <v>41371.97</v>
      </c>
      <c r="J41" s="3">
        <v>0.2069</v>
      </c>
      <c r="K41">
        <v>269.1105</v>
      </c>
      <c r="L41">
        <v>199976.02</v>
      </c>
      <c r="M41">
        <v>502511.59</v>
      </c>
      <c r="N41">
        <v>8</v>
      </c>
      <c r="O41">
        <v>5171.5</v>
      </c>
      <c r="P41" s="3">
        <v>-2.4799999999999999E-2</v>
      </c>
      <c r="Q41" s="3">
        <v>0.3175</v>
      </c>
      <c r="R41" t="s">
        <v>20</v>
      </c>
    </row>
    <row r="42" spans="2:18">
      <c r="B42" t="s">
        <v>133</v>
      </c>
      <c r="C42" t="s">
        <v>19</v>
      </c>
      <c r="D42" s="2">
        <v>44407.697916666664</v>
      </c>
      <c r="E42">
        <v>6977.7</v>
      </c>
      <c r="F42" s="2">
        <v>44524.475694444445</v>
      </c>
      <c r="G42">
        <v>7751.8</v>
      </c>
      <c r="H42" s="3">
        <v>0.1109</v>
      </c>
      <c r="I42">
        <v>22142.86</v>
      </c>
      <c r="J42" s="3">
        <v>0.11070000000000001</v>
      </c>
      <c r="K42">
        <v>28.659189999999999</v>
      </c>
      <c r="L42">
        <v>199975.2</v>
      </c>
      <c r="M42">
        <v>524654.44999999995</v>
      </c>
      <c r="N42">
        <v>8</v>
      </c>
      <c r="O42">
        <v>2767.86</v>
      </c>
      <c r="P42" s="3">
        <v>-5.5399999999999998E-2</v>
      </c>
      <c r="Q42" s="3">
        <v>0.19919999999999999</v>
      </c>
      <c r="R42" t="s">
        <v>20</v>
      </c>
    </row>
    <row r="43" spans="2:18">
      <c r="B43" t="s">
        <v>134</v>
      </c>
      <c r="C43" t="s">
        <v>19</v>
      </c>
      <c r="D43" s="2">
        <v>44407.697916666664</v>
      </c>
      <c r="E43">
        <v>17702.650000000001</v>
      </c>
      <c r="F43" s="2">
        <v>44524.475694444445</v>
      </c>
      <c r="G43">
        <v>19207.45</v>
      </c>
      <c r="H43" s="3">
        <v>8.5000000000000006E-2</v>
      </c>
      <c r="I43">
        <v>16956.97</v>
      </c>
      <c r="J43" s="3">
        <v>8.48E-2</v>
      </c>
      <c r="K43">
        <v>11.2963</v>
      </c>
      <c r="L43">
        <v>199974.39</v>
      </c>
      <c r="M43">
        <v>541611.43000000005</v>
      </c>
      <c r="N43">
        <v>8</v>
      </c>
      <c r="O43">
        <v>2119.62</v>
      </c>
      <c r="P43" s="3">
        <v>-1.9300000000000001E-2</v>
      </c>
      <c r="Q43" s="3">
        <v>0.16420000000000001</v>
      </c>
      <c r="R43" t="s">
        <v>20</v>
      </c>
    </row>
    <row r="44" spans="2:18">
      <c r="B44" t="s">
        <v>135</v>
      </c>
      <c r="C44" t="s">
        <v>19</v>
      </c>
      <c r="D44" s="2">
        <v>44407.697916666664</v>
      </c>
      <c r="E44">
        <v>118.2</v>
      </c>
      <c r="F44" s="2">
        <v>44524.475694444445</v>
      </c>
      <c r="G44">
        <v>135.9</v>
      </c>
      <c r="H44" s="3">
        <v>0.1497</v>
      </c>
      <c r="I44">
        <v>29902.3</v>
      </c>
      <c r="J44" s="3">
        <v>0.14949999999999999</v>
      </c>
      <c r="K44">
        <v>1691.8240000000001</v>
      </c>
      <c r="L44">
        <v>199973.61</v>
      </c>
      <c r="M44">
        <v>571513.72</v>
      </c>
      <c r="N44">
        <v>8</v>
      </c>
      <c r="O44">
        <v>3737.79</v>
      </c>
      <c r="P44" s="3">
        <v>-5.2900000000000003E-2</v>
      </c>
      <c r="Q44" s="3">
        <v>0.2868</v>
      </c>
      <c r="R44" t="s">
        <v>20</v>
      </c>
    </row>
    <row r="45" spans="2:18">
      <c r="B45" t="s">
        <v>44</v>
      </c>
      <c r="C45" t="s">
        <v>19</v>
      </c>
      <c r="D45" s="2">
        <v>44407.697916666664</v>
      </c>
      <c r="E45">
        <v>115.3</v>
      </c>
      <c r="F45" s="2">
        <v>44524.475694444445</v>
      </c>
      <c r="G45">
        <v>153.9</v>
      </c>
      <c r="H45" s="3">
        <v>0.33479999999999999</v>
      </c>
      <c r="I45">
        <v>66899.97</v>
      </c>
      <c r="J45" s="3">
        <v>0.33450000000000002</v>
      </c>
      <c r="K45">
        <v>1734.3689999999999</v>
      </c>
      <c r="L45">
        <v>199972.8</v>
      </c>
      <c r="M45">
        <v>638413.68999999994</v>
      </c>
      <c r="N45">
        <v>8</v>
      </c>
      <c r="O45">
        <v>8362.5</v>
      </c>
      <c r="P45" s="3">
        <v>-5.8999999999999997E-2</v>
      </c>
      <c r="Q45" s="3">
        <v>0.49830000000000002</v>
      </c>
      <c r="R45" t="s">
        <v>20</v>
      </c>
    </row>
    <row r="46" spans="2:18">
      <c r="B46" t="s">
        <v>45</v>
      </c>
      <c r="C46" t="s">
        <v>19</v>
      </c>
      <c r="D46" s="2">
        <v>44407.697916666664</v>
      </c>
      <c r="E46">
        <v>171.15</v>
      </c>
      <c r="F46" s="2">
        <v>44524.475694444445</v>
      </c>
      <c r="G46">
        <v>204.3</v>
      </c>
      <c r="H46" s="3">
        <v>0.19370000000000001</v>
      </c>
      <c r="I46">
        <v>38688.660000000003</v>
      </c>
      <c r="J46" s="3">
        <v>0.19350000000000001</v>
      </c>
      <c r="K46">
        <v>1168.402</v>
      </c>
      <c r="L46">
        <v>199972.02</v>
      </c>
      <c r="M46">
        <v>677102.35</v>
      </c>
      <c r="N46">
        <v>8</v>
      </c>
      <c r="O46">
        <v>4836.08</v>
      </c>
      <c r="P46" s="3">
        <v>-2.3400000000000001E-2</v>
      </c>
      <c r="Q46" s="3">
        <v>0.22670000000000001</v>
      </c>
      <c r="R46" t="s">
        <v>20</v>
      </c>
    </row>
    <row r="47" spans="2:18">
      <c r="B47" t="s">
        <v>46</v>
      </c>
      <c r="C47" t="s">
        <v>19</v>
      </c>
      <c r="D47" s="2">
        <v>44407.697916666664</v>
      </c>
      <c r="E47">
        <v>2035.3</v>
      </c>
      <c r="F47" s="2">
        <v>44524.475694444445</v>
      </c>
      <c r="G47">
        <v>2387</v>
      </c>
      <c r="H47" s="3">
        <v>0.17280000000000001</v>
      </c>
      <c r="I47">
        <v>34511.589999999997</v>
      </c>
      <c r="J47" s="3">
        <v>0.1726</v>
      </c>
      <c r="K47">
        <v>98.251459999999994</v>
      </c>
      <c r="L47">
        <v>199971.20000000001</v>
      </c>
      <c r="M47">
        <v>711613.94</v>
      </c>
      <c r="N47">
        <v>8</v>
      </c>
      <c r="O47">
        <v>4313.95</v>
      </c>
      <c r="P47" s="3">
        <v>-9.4000000000000004E-3</v>
      </c>
      <c r="Q47" s="3">
        <v>0.3518</v>
      </c>
      <c r="R47" t="s">
        <v>20</v>
      </c>
    </row>
    <row r="48" spans="2:18">
      <c r="B48" t="s">
        <v>47</v>
      </c>
      <c r="C48" t="s">
        <v>19</v>
      </c>
      <c r="D48" s="2">
        <v>44407.697916666664</v>
      </c>
      <c r="E48">
        <v>1098.5999999999999</v>
      </c>
      <c r="F48" s="2">
        <v>44524.475694444445</v>
      </c>
      <c r="G48">
        <v>1170.5999999999999</v>
      </c>
      <c r="H48" s="3">
        <v>6.5500000000000003E-2</v>
      </c>
      <c r="I48">
        <v>13064.35</v>
      </c>
      <c r="J48" s="3">
        <v>6.5299999999999997E-2</v>
      </c>
      <c r="K48">
        <v>182.02289999999999</v>
      </c>
      <c r="L48">
        <v>199970.41</v>
      </c>
      <c r="M48">
        <v>724678.29</v>
      </c>
      <c r="N48">
        <v>8</v>
      </c>
      <c r="O48">
        <v>1633.04</v>
      </c>
      <c r="P48" s="3">
        <v>-9.3299999999999994E-2</v>
      </c>
      <c r="Q48" s="3">
        <v>0.15959999999999999</v>
      </c>
      <c r="R48" t="s">
        <v>20</v>
      </c>
    </row>
    <row r="49" spans="2:18">
      <c r="B49" t="s">
        <v>48</v>
      </c>
      <c r="C49" t="s">
        <v>19</v>
      </c>
      <c r="D49" s="2">
        <v>44407.697916666664</v>
      </c>
      <c r="E49">
        <v>431.8</v>
      </c>
      <c r="F49" s="2">
        <v>44524.475694444445</v>
      </c>
      <c r="G49">
        <v>497.4</v>
      </c>
      <c r="H49" s="3">
        <v>0.15190000000000001</v>
      </c>
      <c r="I49">
        <v>30336.79</v>
      </c>
      <c r="J49" s="3">
        <v>0.1517</v>
      </c>
      <c r="K49">
        <v>463.10700000000003</v>
      </c>
      <c r="L49">
        <v>199969.61</v>
      </c>
      <c r="M49">
        <v>755015.08</v>
      </c>
      <c r="N49">
        <v>8</v>
      </c>
      <c r="O49">
        <v>3792.1</v>
      </c>
      <c r="P49" s="3">
        <v>-7.0800000000000002E-2</v>
      </c>
      <c r="Q49" s="3">
        <v>0.25590000000000002</v>
      </c>
      <c r="R49" t="s">
        <v>20</v>
      </c>
    </row>
    <row r="50" spans="2:18">
      <c r="B50" t="s">
        <v>49</v>
      </c>
      <c r="C50" t="s">
        <v>19</v>
      </c>
      <c r="D50" s="2">
        <v>44407.697916666664</v>
      </c>
      <c r="E50">
        <v>28265.75</v>
      </c>
      <c r="F50" s="2">
        <v>44524.475694444445</v>
      </c>
      <c r="G50">
        <v>26776.05</v>
      </c>
      <c r="H50" s="3">
        <v>-5.2699999999999997E-2</v>
      </c>
      <c r="I50">
        <v>-10577.97</v>
      </c>
      <c r="J50" s="3">
        <v>-5.2900000000000003E-2</v>
      </c>
      <c r="K50">
        <v>7.0745969999999998</v>
      </c>
      <c r="L50">
        <v>199968.8</v>
      </c>
      <c r="M50">
        <v>744437.11</v>
      </c>
      <c r="N50">
        <v>8</v>
      </c>
      <c r="O50">
        <v>-1322.25</v>
      </c>
      <c r="P50" s="3">
        <v>-8.9899999999999994E-2</v>
      </c>
      <c r="Q50" s="3">
        <v>0.1134</v>
      </c>
      <c r="R50" t="s">
        <v>20</v>
      </c>
    </row>
    <row r="51" spans="2:18">
      <c r="B51" t="s">
        <v>155</v>
      </c>
      <c r="C51" t="s">
        <v>19</v>
      </c>
      <c r="D51" s="2">
        <v>44407.697916666664</v>
      </c>
      <c r="E51">
        <v>773.95</v>
      </c>
      <c r="F51" s="2">
        <v>44524.475694444445</v>
      </c>
      <c r="G51">
        <v>785</v>
      </c>
      <c r="H51" s="3">
        <v>1.43E-2</v>
      </c>
      <c r="I51">
        <v>2814.75</v>
      </c>
      <c r="J51" s="3">
        <v>1.41E-2</v>
      </c>
      <c r="K51">
        <v>258.37329999999997</v>
      </c>
      <c r="L51">
        <v>199968.02</v>
      </c>
      <c r="M51">
        <v>747251.86</v>
      </c>
      <c r="N51">
        <v>8</v>
      </c>
      <c r="O51">
        <v>351.84</v>
      </c>
      <c r="P51" s="3">
        <v>-0.14080000000000001</v>
      </c>
      <c r="Q51" s="3">
        <v>9.9599999999999994E-2</v>
      </c>
      <c r="R51" t="s">
        <v>20</v>
      </c>
    </row>
    <row r="52" spans="2:18">
      <c r="B52" t="s">
        <v>138</v>
      </c>
      <c r="C52" t="s">
        <v>19</v>
      </c>
      <c r="D52" s="2">
        <v>44407.697916666664</v>
      </c>
      <c r="E52">
        <v>756.25</v>
      </c>
      <c r="F52" s="2">
        <v>44524.475694444445</v>
      </c>
      <c r="G52">
        <v>814.45</v>
      </c>
      <c r="H52" s="3">
        <v>7.6999999999999999E-2</v>
      </c>
      <c r="I52">
        <v>15347.68</v>
      </c>
      <c r="J52" s="3">
        <v>7.6799999999999993E-2</v>
      </c>
      <c r="K52">
        <v>264.4194</v>
      </c>
      <c r="L52">
        <v>199967.2</v>
      </c>
      <c r="M52">
        <v>762599.54</v>
      </c>
      <c r="N52">
        <v>8</v>
      </c>
      <c r="O52">
        <v>1918.46</v>
      </c>
      <c r="P52" s="3">
        <v>-2.2499999999999999E-2</v>
      </c>
      <c r="Q52" s="3">
        <v>0.17549999999999999</v>
      </c>
      <c r="R52" t="s">
        <v>20</v>
      </c>
    </row>
    <row r="53" spans="2:18">
      <c r="B53" t="s">
        <v>137</v>
      </c>
      <c r="C53" t="s">
        <v>19</v>
      </c>
      <c r="D53" s="2">
        <v>44407.697916666664</v>
      </c>
      <c r="E53">
        <v>293.95</v>
      </c>
      <c r="F53" s="2">
        <v>44524.475694444445</v>
      </c>
      <c r="G53">
        <v>497.95</v>
      </c>
      <c r="H53" s="3">
        <v>0.69399999999999995</v>
      </c>
      <c r="I53">
        <v>138721.92000000001</v>
      </c>
      <c r="J53" s="3">
        <v>0.69369999999999998</v>
      </c>
      <c r="K53">
        <v>680.27350000000001</v>
      </c>
      <c r="L53">
        <v>199966.41</v>
      </c>
      <c r="M53">
        <v>901321.46</v>
      </c>
      <c r="N53">
        <v>8</v>
      </c>
      <c r="O53">
        <v>17340.240000000002</v>
      </c>
      <c r="P53" s="3">
        <v>-8.6699999999999999E-2</v>
      </c>
      <c r="Q53" s="3">
        <v>0.82579999999999998</v>
      </c>
      <c r="R53" t="s">
        <v>20</v>
      </c>
    </row>
    <row r="54" spans="2:18">
      <c r="B54" t="s">
        <v>50</v>
      </c>
      <c r="C54" t="s">
        <v>19</v>
      </c>
      <c r="D54" s="2">
        <v>44407.697916666664</v>
      </c>
      <c r="E54">
        <v>3167.45</v>
      </c>
      <c r="F54" s="2">
        <v>44524.475694444445</v>
      </c>
      <c r="G54">
        <v>3476.55</v>
      </c>
      <c r="H54" s="3">
        <v>9.7600000000000006E-2</v>
      </c>
      <c r="I54">
        <v>19471.98</v>
      </c>
      <c r="J54" s="3">
        <v>9.74E-2</v>
      </c>
      <c r="K54">
        <v>63.131419999999999</v>
      </c>
      <c r="L54">
        <v>199965.59</v>
      </c>
      <c r="M54">
        <v>920793.44</v>
      </c>
      <c r="N54">
        <v>8</v>
      </c>
      <c r="O54">
        <v>2434</v>
      </c>
      <c r="P54" s="3">
        <v>-1.11E-2</v>
      </c>
      <c r="Q54" s="3">
        <v>0.25969999999999999</v>
      </c>
      <c r="R54" t="s">
        <v>20</v>
      </c>
    </row>
    <row r="55" spans="2:18">
      <c r="B55" t="s">
        <v>51</v>
      </c>
      <c r="C55" t="s">
        <v>19</v>
      </c>
      <c r="D55" s="2">
        <v>44407.697916666664</v>
      </c>
      <c r="E55">
        <v>1209.55</v>
      </c>
      <c r="F55" s="2">
        <v>44524.475694444445</v>
      </c>
      <c r="G55">
        <v>1541</v>
      </c>
      <c r="H55" s="3">
        <v>0.27400000000000002</v>
      </c>
      <c r="I55">
        <v>54750.39</v>
      </c>
      <c r="J55" s="3">
        <v>0.27379999999999999</v>
      </c>
      <c r="K55">
        <v>165.32159999999999</v>
      </c>
      <c r="L55">
        <v>199964.79999999999</v>
      </c>
      <c r="M55">
        <v>975543.82</v>
      </c>
      <c r="N55">
        <v>8</v>
      </c>
      <c r="O55">
        <v>6843.8</v>
      </c>
      <c r="P55" s="3">
        <v>-0.1484</v>
      </c>
      <c r="Q55" s="3">
        <v>0.34760000000000002</v>
      </c>
      <c r="R55" t="s">
        <v>20</v>
      </c>
    </row>
    <row r="56" spans="2:18">
      <c r="B56" t="s">
        <v>52</v>
      </c>
      <c r="C56" t="s">
        <v>19</v>
      </c>
      <c r="D56" s="2">
        <v>44407.697916666664</v>
      </c>
      <c r="E56">
        <v>1714.55</v>
      </c>
      <c r="F56" s="2">
        <v>44524.475694444445</v>
      </c>
      <c r="G56">
        <v>2376.9</v>
      </c>
      <c r="H56" s="3">
        <v>0.38629999999999998</v>
      </c>
      <c r="I56">
        <v>77200.63</v>
      </c>
      <c r="J56" s="3">
        <v>0.3861</v>
      </c>
      <c r="K56">
        <v>116.6277</v>
      </c>
      <c r="L56">
        <v>199964</v>
      </c>
      <c r="M56">
        <v>1052744.45</v>
      </c>
      <c r="N56">
        <v>8</v>
      </c>
      <c r="O56">
        <v>9650.08</v>
      </c>
      <c r="P56" s="3">
        <v>-3.04E-2</v>
      </c>
      <c r="Q56" s="3">
        <v>0.56189999999999996</v>
      </c>
      <c r="R56" t="s">
        <v>20</v>
      </c>
    </row>
    <row r="57" spans="2:18">
      <c r="B57" t="s">
        <v>53</v>
      </c>
      <c r="C57" t="s">
        <v>19</v>
      </c>
      <c r="D57" s="2">
        <v>44407.697916666664</v>
      </c>
      <c r="E57">
        <v>7619.2</v>
      </c>
      <c r="F57" s="2">
        <v>44524.475694444445</v>
      </c>
      <c r="G57">
        <v>7705</v>
      </c>
      <c r="H57" s="3">
        <v>1.1299999999999999E-2</v>
      </c>
      <c r="I57">
        <v>2211.5700000000002</v>
      </c>
      <c r="J57" s="3">
        <v>1.11E-2</v>
      </c>
      <c r="K57">
        <v>26.24464</v>
      </c>
      <c r="L57">
        <v>199963.2</v>
      </c>
      <c r="M57">
        <v>1054956.02</v>
      </c>
      <c r="N57">
        <v>8</v>
      </c>
      <c r="O57">
        <v>276.45</v>
      </c>
      <c r="P57" s="3">
        <v>-0.1226</v>
      </c>
      <c r="Q57" s="3">
        <v>8.5300000000000001E-2</v>
      </c>
      <c r="R57" t="s">
        <v>20</v>
      </c>
    </row>
    <row r="58" spans="2:18">
      <c r="B58" t="s">
        <v>54</v>
      </c>
      <c r="C58" t="s">
        <v>19</v>
      </c>
      <c r="D58" s="2">
        <v>44407.697916666664</v>
      </c>
      <c r="E58">
        <v>808.55</v>
      </c>
      <c r="F58" s="2">
        <v>44524.475694444445</v>
      </c>
      <c r="G58">
        <v>735.05</v>
      </c>
      <c r="H58" s="3">
        <v>-9.0899999999999995E-2</v>
      </c>
      <c r="I58">
        <v>-18215.45</v>
      </c>
      <c r="J58" s="3">
        <v>-9.11E-2</v>
      </c>
      <c r="K58">
        <v>247.3099</v>
      </c>
      <c r="L58">
        <v>199962.41</v>
      </c>
      <c r="M58">
        <v>1036740.57</v>
      </c>
      <c r="N58">
        <v>8</v>
      </c>
      <c r="O58">
        <v>-2276.9299999999998</v>
      </c>
      <c r="P58" s="3">
        <v>-0.15129999999999999</v>
      </c>
      <c r="Q58" s="3">
        <v>5.4199999999999998E-2</v>
      </c>
      <c r="R58" t="s">
        <v>20</v>
      </c>
    </row>
    <row r="59" spans="2:18">
      <c r="B59" t="s">
        <v>55</v>
      </c>
      <c r="C59" t="s">
        <v>19</v>
      </c>
      <c r="D59" s="2">
        <v>44407.697916666664</v>
      </c>
      <c r="E59">
        <v>587.15</v>
      </c>
      <c r="F59" s="2">
        <v>44524.475694444445</v>
      </c>
      <c r="G59">
        <v>641.35</v>
      </c>
      <c r="H59" s="3">
        <v>9.2299999999999993E-2</v>
      </c>
      <c r="I59">
        <v>18416.68</v>
      </c>
      <c r="J59" s="3">
        <v>9.2100000000000001E-2</v>
      </c>
      <c r="K59">
        <v>340.56299999999999</v>
      </c>
      <c r="L59">
        <v>199961.61</v>
      </c>
      <c r="M59">
        <v>1055157.25</v>
      </c>
      <c r="N59">
        <v>8</v>
      </c>
      <c r="O59">
        <v>2302.08</v>
      </c>
      <c r="P59" s="3">
        <v>-0.1099</v>
      </c>
      <c r="Q59" s="3">
        <v>0.2601</v>
      </c>
      <c r="R59" t="s">
        <v>20</v>
      </c>
    </row>
    <row r="62" spans="2:18">
      <c r="B62" s="8" t="s">
        <v>76</v>
      </c>
    </row>
    <row r="64" spans="2:18">
      <c r="B64" s="9" t="s">
        <v>77</v>
      </c>
      <c r="C64" s="9"/>
      <c r="D64" s="9"/>
      <c r="E64" s="9"/>
      <c r="F64" s="9"/>
    </row>
    <row r="65" spans="2:5">
      <c r="B65" s="10"/>
      <c r="C65" s="10" t="s">
        <v>78</v>
      </c>
      <c r="D65" s="10" t="s">
        <v>79</v>
      </c>
      <c r="E65" s="10" t="s">
        <v>80</v>
      </c>
    </row>
    <row r="66" spans="2:5">
      <c r="B66" s="10" t="s">
        <v>81</v>
      </c>
      <c r="C66" s="11">
        <v>10000000</v>
      </c>
      <c r="D66" s="11">
        <v>10000000</v>
      </c>
      <c r="E66" s="11">
        <v>10000000</v>
      </c>
    </row>
    <row r="67" spans="2:5">
      <c r="B67" s="10" t="s">
        <v>82</v>
      </c>
      <c r="C67" s="11">
        <v>11055157.25</v>
      </c>
      <c r="D67" s="11">
        <v>11055157.25</v>
      </c>
      <c r="E67" s="11">
        <v>10000000</v>
      </c>
    </row>
    <row r="68" spans="2:5">
      <c r="B68" s="10" t="s">
        <v>83</v>
      </c>
      <c r="C68" s="12">
        <v>1055157.25</v>
      </c>
      <c r="D68" s="12">
        <v>1055157.25</v>
      </c>
      <c r="E68" s="13">
        <v>0</v>
      </c>
    </row>
    <row r="69" spans="2:5">
      <c r="B69" s="10" t="s">
        <v>84</v>
      </c>
      <c r="C69" s="14">
        <v>0.1055</v>
      </c>
      <c r="D69" s="14">
        <v>0.1055</v>
      </c>
      <c r="E69" s="15">
        <v>0</v>
      </c>
    </row>
    <row r="70" spans="2:5">
      <c r="B70" s="10" t="s">
        <v>85</v>
      </c>
      <c r="C70" s="16">
        <v>0.98129999999999995</v>
      </c>
      <c r="D70" s="16">
        <v>0.98129999999999995</v>
      </c>
      <c r="E70" s="16">
        <v>0</v>
      </c>
    </row>
    <row r="71" spans="2:5">
      <c r="B71" s="10" t="s">
        <v>86</v>
      </c>
      <c r="C71" s="14">
        <v>0.1075</v>
      </c>
      <c r="D71" s="14">
        <v>0.1075</v>
      </c>
      <c r="E71" s="11" t="s">
        <v>87</v>
      </c>
    </row>
    <row r="72" spans="2:5">
      <c r="B72" s="10" t="s">
        <v>88</v>
      </c>
      <c r="C72" s="14">
        <v>0.3674</v>
      </c>
      <c r="D72" s="14">
        <v>0.3674</v>
      </c>
      <c r="E72" s="15">
        <v>0</v>
      </c>
    </row>
    <row r="73" spans="2:5">
      <c r="B73" s="10" t="s">
        <v>89</v>
      </c>
      <c r="C73" s="14">
        <v>0.37440000000000001</v>
      </c>
      <c r="D73" s="14">
        <v>0.37440000000000001</v>
      </c>
      <c r="E73" s="11" t="s">
        <v>87</v>
      </c>
    </row>
    <row r="74" spans="2:5">
      <c r="B74" s="10" t="s">
        <v>90</v>
      </c>
      <c r="C74" s="12">
        <v>2065.5300000000002</v>
      </c>
      <c r="D74" s="12">
        <v>2065.5300000000002</v>
      </c>
      <c r="E74" s="13">
        <v>0</v>
      </c>
    </row>
    <row r="75" spans="2:5">
      <c r="B75" s="19"/>
      <c r="C75" s="19"/>
      <c r="D75" s="19"/>
      <c r="E75" s="19"/>
    </row>
    <row r="76" spans="2:5">
      <c r="B76" s="18"/>
      <c r="C76" s="18"/>
      <c r="D76" s="18"/>
      <c r="E76" s="18"/>
    </row>
    <row r="77" spans="2:5">
      <c r="B77" s="10" t="s">
        <v>78</v>
      </c>
      <c r="C77" s="11">
        <v>49</v>
      </c>
      <c r="D77" s="11" t="s">
        <v>139</v>
      </c>
      <c r="E77" s="11" t="s">
        <v>92</v>
      </c>
    </row>
    <row r="78" spans="2:5">
      <c r="B78" s="10" t="s">
        <v>93</v>
      </c>
      <c r="C78" s="12">
        <v>21533.82</v>
      </c>
      <c r="D78" s="12">
        <v>21533.82</v>
      </c>
      <c r="E78" s="11" t="s">
        <v>87</v>
      </c>
    </row>
    <row r="79" spans="2:5">
      <c r="B79" s="10" t="s">
        <v>94</v>
      </c>
      <c r="C79" s="14">
        <v>0.1077</v>
      </c>
      <c r="D79" s="14">
        <v>0.1077</v>
      </c>
      <c r="E79" s="11" t="s">
        <v>87</v>
      </c>
    </row>
    <row r="80" spans="2:5">
      <c r="B80" s="10" t="s">
        <v>95</v>
      </c>
      <c r="C80" s="12">
        <v>8</v>
      </c>
      <c r="D80" s="12">
        <v>8</v>
      </c>
      <c r="E80" s="11" t="s">
        <v>87</v>
      </c>
    </row>
    <row r="81" spans="2:9">
      <c r="B81" s="19"/>
      <c r="C81" s="19"/>
      <c r="D81" s="19"/>
      <c r="E81" s="19"/>
    </row>
    <row r="82" spans="2:9">
      <c r="B82" s="18"/>
      <c r="C82" s="18"/>
      <c r="D82" s="18"/>
      <c r="E82" s="18"/>
    </row>
    <row r="83" spans="2:9">
      <c r="B83" s="10" t="s">
        <v>96</v>
      </c>
      <c r="C83" s="11" t="s">
        <v>156</v>
      </c>
      <c r="D83" s="11" t="s">
        <v>156</v>
      </c>
      <c r="E83" s="11" t="s">
        <v>92</v>
      </c>
      <c r="G83" s="3">
        <v>0.79590000000000005</v>
      </c>
      <c r="H83" s="3">
        <v>0.2041</v>
      </c>
    </row>
    <row r="84" spans="2:9">
      <c r="B84" s="10" t="s">
        <v>98</v>
      </c>
      <c r="C84" s="11">
        <v>1165045.3600000001</v>
      </c>
      <c r="D84" s="11">
        <v>1165045.3600000001</v>
      </c>
      <c r="E84" s="11">
        <v>0</v>
      </c>
      <c r="G84" s="3">
        <v>0.14940000000000001</v>
      </c>
      <c r="H84" s="3">
        <v>5.4899999999999997E-2</v>
      </c>
    </row>
    <row r="85" spans="2:9">
      <c r="B85" s="10" t="s">
        <v>99</v>
      </c>
      <c r="C85" s="11">
        <v>29872.959999999999</v>
      </c>
      <c r="D85" s="11">
        <v>29872.959999999999</v>
      </c>
      <c r="E85" s="11" t="s">
        <v>87</v>
      </c>
    </row>
    <row r="86" spans="2:9">
      <c r="B86" s="10" t="s">
        <v>100</v>
      </c>
      <c r="C86" s="16">
        <v>0.14940000000000001</v>
      </c>
      <c r="D86" s="16">
        <v>0.14940000000000001</v>
      </c>
      <c r="E86" s="11" t="s">
        <v>87</v>
      </c>
      <c r="G86" s="3">
        <f>G83*G84</f>
        <v>0.11890746000000001</v>
      </c>
      <c r="H86" s="3">
        <f>H83*H84</f>
        <v>1.1205089999999999E-2</v>
      </c>
      <c r="I86" s="3">
        <f>G86-H86</f>
        <v>0.10770237000000001</v>
      </c>
    </row>
    <row r="87" spans="2:9">
      <c r="B87" s="10" t="s">
        <v>95</v>
      </c>
      <c r="C87" s="11">
        <v>8</v>
      </c>
      <c r="D87" s="11">
        <v>8</v>
      </c>
      <c r="E87" s="11" t="s">
        <v>87</v>
      </c>
    </row>
    <row r="88" spans="2:9">
      <c r="B88" s="10" t="s">
        <v>101</v>
      </c>
      <c r="C88" s="12">
        <v>11</v>
      </c>
      <c r="D88" s="12">
        <v>11</v>
      </c>
      <c r="E88" s="13">
        <v>0</v>
      </c>
    </row>
    <row r="89" spans="2:9">
      <c r="B89" s="10" t="s">
        <v>102</v>
      </c>
      <c r="C89" s="11">
        <v>138721.92000000001</v>
      </c>
      <c r="D89" s="11">
        <v>138721.92000000001</v>
      </c>
      <c r="E89" s="11">
        <v>0</v>
      </c>
    </row>
    <row r="90" spans="2:9">
      <c r="B90" s="10" t="s">
        <v>103</v>
      </c>
      <c r="C90" s="11">
        <v>8</v>
      </c>
      <c r="D90" s="11">
        <v>8</v>
      </c>
      <c r="E90" s="11">
        <v>0</v>
      </c>
    </row>
    <row r="91" spans="2:9">
      <c r="B91" s="19"/>
      <c r="C91" s="19"/>
      <c r="D91" s="19"/>
      <c r="E91" s="19"/>
    </row>
    <row r="92" spans="2:9">
      <c r="B92" s="18"/>
      <c r="C92" s="18"/>
      <c r="D92" s="18"/>
      <c r="E92" s="18"/>
    </row>
    <row r="93" spans="2:9">
      <c r="B93" s="10" t="s">
        <v>104</v>
      </c>
      <c r="C93" s="11" t="s">
        <v>157</v>
      </c>
      <c r="D93" s="11" t="s">
        <v>157</v>
      </c>
      <c r="E93" s="11" t="s">
        <v>92</v>
      </c>
    </row>
    <row r="94" spans="2:9">
      <c r="B94" s="10" t="s">
        <v>106</v>
      </c>
      <c r="C94" s="11">
        <v>-109888.11</v>
      </c>
      <c r="D94" s="11">
        <v>-109888.11</v>
      </c>
      <c r="E94" s="11">
        <v>0</v>
      </c>
    </row>
    <row r="95" spans="2:9">
      <c r="B95" s="10" t="s">
        <v>107</v>
      </c>
      <c r="C95" s="11">
        <v>-10988.81</v>
      </c>
      <c r="D95" s="11">
        <v>-10988.81</v>
      </c>
      <c r="E95" s="11" t="s">
        <v>87</v>
      </c>
    </row>
    <row r="96" spans="2:9">
      <c r="B96" s="10" t="s">
        <v>108</v>
      </c>
      <c r="C96" s="16">
        <v>-5.4899999999999997E-2</v>
      </c>
      <c r="D96" s="16">
        <v>-5.4899999999999997E-2</v>
      </c>
      <c r="E96" s="11" t="s">
        <v>87</v>
      </c>
    </row>
    <row r="97" spans="2:5">
      <c r="B97" s="10" t="s">
        <v>95</v>
      </c>
      <c r="C97" s="11">
        <v>8</v>
      </c>
      <c r="D97" s="11">
        <v>8</v>
      </c>
      <c r="E97" s="11" t="s">
        <v>87</v>
      </c>
    </row>
    <row r="98" spans="2:5">
      <c r="B98" s="10" t="s">
        <v>101</v>
      </c>
      <c r="C98" s="11">
        <v>2</v>
      </c>
      <c r="D98" s="11">
        <v>2</v>
      </c>
      <c r="E98" s="11">
        <v>0</v>
      </c>
    </row>
    <row r="99" spans="2:5">
      <c r="B99" s="10" t="s">
        <v>109</v>
      </c>
      <c r="C99" s="11">
        <v>-20384.490000000002</v>
      </c>
      <c r="D99" s="11">
        <v>-20384.490000000002</v>
      </c>
      <c r="E99" s="11">
        <v>0</v>
      </c>
    </row>
    <row r="100" spans="2:5">
      <c r="B100" s="10" t="s">
        <v>110</v>
      </c>
      <c r="C100" s="11">
        <v>8</v>
      </c>
      <c r="D100" s="11">
        <v>8</v>
      </c>
      <c r="E100" s="11">
        <v>0</v>
      </c>
    </row>
    <row r="101" spans="2:5">
      <c r="B101" s="19"/>
      <c r="C101" s="19"/>
      <c r="D101" s="19"/>
      <c r="E101" s="19"/>
    </row>
    <row r="102" spans="2:5">
      <c r="B102" s="18"/>
      <c r="C102" s="18"/>
      <c r="D102" s="18"/>
      <c r="E102" s="18"/>
    </row>
    <row r="103" spans="2:5">
      <c r="B103" s="10" t="s">
        <v>111</v>
      </c>
      <c r="C103" s="11">
        <v>-35724.239999999998</v>
      </c>
      <c r="D103" s="11">
        <v>-35724.239999999998</v>
      </c>
      <c r="E103" s="11">
        <v>0</v>
      </c>
    </row>
    <row r="104" spans="2:5">
      <c r="B104" s="10" t="s">
        <v>112</v>
      </c>
      <c r="C104" s="11">
        <v>-14.3</v>
      </c>
      <c r="D104" s="11">
        <v>-14.3</v>
      </c>
      <c r="E104" s="11">
        <v>0</v>
      </c>
    </row>
    <row r="105" spans="2:5">
      <c r="B105" s="10" t="s">
        <v>113</v>
      </c>
      <c r="C105" s="11">
        <v>-24159.88</v>
      </c>
      <c r="D105" s="11">
        <v>-24159.88</v>
      </c>
      <c r="E105" s="11">
        <v>0</v>
      </c>
    </row>
    <row r="106" spans="2:5">
      <c r="B106" s="10" t="s">
        <v>114</v>
      </c>
      <c r="C106" s="14">
        <v>-2.2000000000000001E-3</v>
      </c>
      <c r="D106" s="14">
        <v>-2.2000000000000001E-3</v>
      </c>
      <c r="E106" s="14">
        <v>0</v>
      </c>
    </row>
    <row r="107" spans="2:5">
      <c r="B107" s="10" t="s">
        <v>115</v>
      </c>
      <c r="C107" s="12">
        <v>43.67</v>
      </c>
      <c r="D107" s="12">
        <v>43.67</v>
      </c>
      <c r="E107" s="11" t="s">
        <v>87</v>
      </c>
    </row>
    <row r="108" spans="2:5">
      <c r="B108" s="10" t="s">
        <v>116</v>
      </c>
      <c r="C108" s="12">
        <v>168.07</v>
      </c>
      <c r="D108" s="12">
        <v>168.07</v>
      </c>
      <c r="E108" s="11" t="s">
        <v>87</v>
      </c>
    </row>
    <row r="109" spans="2:5">
      <c r="B109" s="10" t="s">
        <v>117</v>
      </c>
      <c r="C109" s="12">
        <v>171.28</v>
      </c>
      <c r="D109" s="12">
        <v>171.28</v>
      </c>
      <c r="E109" s="11" t="s">
        <v>87</v>
      </c>
    </row>
    <row r="110" spans="2:5">
      <c r="B110" s="10" t="s">
        <v>118</v>
      </c>
      <c r="C110" s="12">
        <v>10.6</v>
      </c>
      <c r="D110" s="12">
        <v>10.6</v>
      </c>
      <c r="E110" s="11" t="s">
        <v>87</v>
      </c>
    </row>
    <row r="111" spans="2:5">
      <c r="B111" s="10" t="s">
        <v>119</v>
      </c>
      <c r="C111" s="12">
        <v>2.72</v>
      </c>
      <c r="D111" s="12">
        <v>2.72</v>
      </c>
      <c r="E111" s="11" t="s">
        <v>87</v>
      </c>
    </row>
    <row r="112" spans="2:5">
      <c r="B112" s="10" t="s">
        <v>120</v>
      </c>
      <c r="C112" s="11">
        <v>281710.69</v>
      </c>
      <c r="D112" s="11">
        <v>281710.69</v>
      </c>
      <c r="E112" s="11">
        <v>0</v>
      </c>
    </row>
    <row r="113" spans="2:5">
      <c r="B113" s="10" t="s">
        <v>121</v>
      </c>
      <c r="C113" s="11">
        <v>10.95</v>
      </c>
      <c r="D113" s="11">
        <v>10.95</v>
      </c>
      <c r="E113" s="11" t="s">
        <v>87</v>
      </c>
    </row>
    <row r="114" spans="2:5">
      <c r="B114" s="10" t="s">
        <v>122</v>
      </c>
      <c r="C114" s="11">
        <v>0.09</v>
      </c>
      <c r="D114" s="11">
        <v>0.09</v>
      </c>
      <c r="E114" s="11">
        <v>0</v>
      </c>
    </row>
    <row r="115" spans="2:5">
      <c r="B115" s="10" t="s">
        <v>123</v>
      </c>
      <c r="C115" s="11">
        <v>367.3</v>
      </c>
      <c r="D115" s="11">
        <v>367.3</v>
      </c>
      <c r="E115" s="11" t="s">
        <v>87</v>
      </c>
    </row>
    <row r="116" spans="2:5">
      <c r="B116" s="10" t="s">
        <v>124</v>
      </c>
      <c r="C116" s="11">
        <v>1.04</v>
      </c>
      <c r="D116" s="11">
        <v>1.04</v>
      </c>
      <c r="E116" s="11">
        <v>0</v>
      </c>
    </row>
    <row r="117" spans="2:5">
      <c r="B117" s="10" t="s">
        <v>125</v>
      </c>
      <c r="C117" s="11">
        <v>0.38</v>
      </c>
      <c r="D117" s="11">
        <v>0.38</v>
      </c>
      <c r="E117" s="11" t="s">
        <v>87</v>
      </c>
    </row>
  </sheetData>
  <mergeCells count="5">
    <mergeCell ref="B64:F64"/>
    <mergeCell ref="B75:E76"/>
    <mergeCell ref="B81:E82"/>
    <mergeCell ref="B91:E92"/>
    <mergeCell ref="B101:E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7"/>
  <sheetViews>
    <sheetView tabSelected="1" topLeftCell="A88" workbookViewId="0">
      <selection activeCell="M89" sqref="M89"/>
    </sheetView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9" bestFit="1" customWidth="1"/>
    <col min="6" max="6" width="15.44140625" bestFit="1" customWidth="1"/>
    <col min="7" max="7" width="10.21875" customWidth="1"/>
    <col min="8" max="8" width="15.44140625" customWidth="1"/>
    <col min="9" max="10" width="9" customWidth="1"/>
    <col min="11" max="11" width="9" bestFit="1" customWidth="1"/>
    <col min="12" max="12" width="12.33203125" bestFit="1" customWidth="1"/>
    <col min="13" max="13" width="15.44140625" bestFit="1" customWidth="1"/>
    <col min="14" max="14" width="9" customWidth="1"/>
    <col min="15" max="15" width="9" bestFit="1" customWidth="1"/>
    <col min="16" max="16" width="7.6640625" customWidth="1"/>
    <col min="17" max="17" width="7" customWidth="1"/>
    <col min="18" max="18" width="11" bestFit="1" customWidth="1"/>
  </cols>
  <sheetData>
    <row r="1" spans="2:23">
      <c r="B1" s="6" t="s">
        <v>70</v>
      </c>
    </row>
    <row r="2" spans="2:23">
      <c r="B2" s="6" t="s">
        <v>71</v>
      </c>
    </row>
    <row r="3" spans="2:23">
      <c r="B3" s="6" t="s">
        <v>72</v>
      </c>
    </row>
    <row r="4" spans="2:23">
      <c r="B4" s="7" t="s">
        <v>73</v>
      </c>
    </row>
    <row r="5" spans="2:23">
      <c r="B5" s="7" t="s">
        <v>74</v>
      </c>
    </row>
    <row r="6" spans="2:23">
      <c r="B6" s="7" t="s">
        <v>75</v>
      </c>
    </row>
    <row r="8" spans="2:23">
      <c r="B8" s="7" t="s">
        <v>0</v>
      </c>
      <c r="C8" s="1" t="s">
        <v>159</v>
      </c>
      <c r="T8" s="1" t="s">
        <v>56</v>
      </c>
    </row>
    <row r="10" spans="2:23" ht="16.2"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</row>
    <row r="11" spans="2:23">
      <c r="B11" t="s">
        <v>18</v>
      </c>
      <c r="C11" t="s">
        <v>19</v>
      </c>
      <c r="D11" s="2">
        <v>44378.378472222219</v>
      </c>
      <c r="E11">
        <v>703.1</v>
      </c>
      <c r="F11" s="2">
        <v>44524.378472222219</v>
      </c>
      <c r="G11">
        <v>765</v>
      </c>
      <c r="H11" s="3">
        <v>8.7999999999999995E-2</v>
      </c>
      <c r="I11">
        <v>17565.98</v>
      </c>
      <c r="J11" s="3">
        <v>8.7800000000000003E-2</v>
      </c>
      <c r="K11">
        <v>284.45460000000003</v>
      </c>
      <c r="L11">
        <v>200000</v>
      </c>
      <c r="M11">
        <v>17565.98</v>
      </c>
      <c r="N11">
        <v>101</v>
      </c>
      <c r="O11">
        <v>173.92</v>
      </c>
      <c r="P11" s="3">
        <v>-6.9500000000000006E-2</v>
      </c>
      <c r="Q11" s="3">
        <v>0.18029999999999999</v>
      </c>
      <c r="R11" t="s">
        <v>20</v>
      </c>
      <c r="T11" s="5" t="s">
        <v>154</v>
      </c>
      <c r="U11" s="5"/>
      <c r="V11" s="5"/>
      <c r="W11" s="5"/>
    </row>
    <row r="12" spans="2:23">
      <c r="B12" t="s">
        <v>21</v>
      </c>
      <c r="C12" t="s">
        <v>19</v>
      </c>
      <c r="D12" s="2">
        <v>44378.378472222219</v>
      </c>
      <c r="E12">
        <v>3021.6</v>
      </c>
      <c r="F12" s="2">
        <v>44524.378472222219</v>
      </c>
      <c r="G12">
        <v>3196.3</v>
      </c>
      <c r="H12" s="3">
        <v>5.7799999999999997E-2</v>
      </c>
      <c r="I12">
        <v>11522.21</v>
      </c>
      <c r="J12" s="3">
        <v>5.7599999999999998E-2</v>
      </c>
      <c r="K12">
        <v>66.189830000000001</v>
      </c>
      <c r="L12">
        <v>199999.2</v>
      </c>
      <c r="M12">
        <v>29088.18</v>
      </c>
      <c r="N12">
        <v>101</v>
      </c>
      <c r="O12">
        <v>114.08</v>
      </c>
      <c r="P12" s="3">
        <v>-5.4399999999999997E-2</v>
      </c>
      <c r="Q12" s="3">
        <v>0.16</v>
      </c>
      <c r="R12" t="s">
        <v>20</v>
      </c>
      <c r="T12" s="5" t="s">
        <v>58</v>
      </c>
      <c r="U12" s="5"/>
      <c r="V12" s="5"/>
      <c r="W12" s="5"/>
    </row>
    <row r="13" spans="2:23">
      <c r="B13" t="s">
        <v>22</v>
      </c>
      <c r="C13" t="s">
        <v>19</v>
      </c>
      <c r="D13" s="2">
        <v>44378.378472222219</v>
      </c>
      <c r="E13">
        <v>746.45</v>
      </c>
      <c r="F13" s="2">
        <v>44524.378472222219</v>
      </c>
      <c r="G13">
        <v>692.75</v>
      </c>
      <c r="H13" s="3">
        <v>-7.1900000000000006E-2</v>
      </c>
      <c r="I13">
        <v>-14426.55</v>
      </c>
      <c r="J13" s="3">
        <v>-7.2099999999999997E-2</v>
      </c>
      <c r="K13">
        <v>267.93270000000001</v>
      </c>
      <c r="L13">
        <v>199998.39</v>
      </c>
      <c r="M13">
        <v>14661.64</v>
      </c>
      <c r="N13">
        <v>101</v>
      </c>
      <c r="O13">
        <v>-142.84</v>
      </c>
      <c r="P13" s="3">
        <v>-9.2600000000000002E-2</v>
      </c>
      <c r="Q13" s="3">
        <v>0.16139999999999999</v>
      </c>
      <c r="R13" t="s">
        <v>20</v>
      </c>
      <c r="T13" s="5"/>
      <c r="U13" s="5"/>
      <c r="V13" s="5"/>
      <c r="W13" s="5"/>
    </row>
    <row r="14" spans="2:23">
      <c r="B14" t="s">
        <v>23</v>
      </c>
      <c r="C14" t="s">
        <v>19</v>
      </c>
      <c r="D14" s="2">
        <v>44378.378472222219</v>
      </c>
      <c r="E14">
        <v>4204.55</v>
      </c>
      <c r="F14" s="2">
        <v>44524.378472222219</v>
      </c>
      <c r="G14">
        <v>3440</v>
      </c>
      <c r="H14" s="3">
        <v>-0.18179999999999999</v>
      </c>
      <c r="I14">
        <v>-36403.67</v>
      </c>
      <c r="J14" s="3">
        <v>-0.182</v>
      </c>
      <c r="K14">
        <v>47.566949999999999</v>
      </c>
      <c r="L14">
        <v>199997.61</v>
      </c>
      <c r="M14">
        <v>-21742.04</v>
      </c>
      <c r="N14">
        <v>101</v>
      </c>
      <c r="O14">
        <v>-360.43</v>
      </c>
      <c r="P14" s="3">
        <v>-0.19700000000000001</v>
      </c>
      <c r="Q14" s="3">
        <v>1.0800000000000001E-2</v>
      </c>
      <c r="R14" t="s">
        <v>20</v>
      </c>
      <c r="T14" s="5" t="s">
        <v>148</v>
      </c>
      <c r="U14" s="5"/>
      <c r="V14" s="5"/>
      <c r="W14" s="5"/>
    </row>
    <row r="15" spans="2:23">
      <c r="B15" t="s">
        <v>24</v>
      </c>
      <c r="C15" t="s">
        <v>19</v>
      </c>
      <c r="D15" s="2">
        <v>44378.378472222219</v>
      </c>
      <c r="E15">
        <v>11816.45</v>
      </c>
      <c r="F15" s="2">
        <v>44524.378472222219</v>
      </c>
      <c r="G15">
        <v>17249.55</v>
      </c>
      <c r="H15" s="3">
        <v>0.45979999999999999</v>
      </c>
      <c r="I15">
        <v>91907.57</v>
      </c>
      <c r="J15" s="3">
        <v>0.45950000000000002</v>
      </c>
      <c r="K15">
        <v>16.92529</v>
      </c>
      <c r="L15">
        <v>199996.79999999999</v>
      </c>
      <c r="M15">
        <v>70165.539999999994</v>
      </c>
      <c r="N15">
        <v>101</v>
      </c>
      <c r="O15">
        <v>909.98</v>
      </c>
      <c r="P15" s="3">
        <v>-1.4E-2</v>
      </c>
      <c r="Q15" s="3">
        <v>0.63539999999999996</v>
      </c>
      <c r="R15" t="s">
        <v>20</v>
      </c>
      <c r="T15" s="5" t="s">
        <v>61</v>
      </c>
      <c r="U15" s="5"/>
      <c r="V15" s="5"/>
      <c r="W15" s="5"/>
    </row>
    <row r="16" spans="2:23">
      <c r="B16" t="s">
        <v>25</v>
      </c>
      <c r="C16" t="s">
        <v>19</v>
      </c>
      <c r="D16" s="2">
        <v>44378.378472222219</v>
      </c>
      <c r="E16">
        <v>5967.15</v>
      </c>
      <c r="F16" s="2">
        <v>44524.378472222219</v>
      </c>
      <c r="G16">
        <v>7136.6</v>
      </c>
      <c r="H16" s="3">
        <v>0.19600000000000001</v>
      </c>
      <c r="I16">
        <v>39151.56</v>
      </c>
      <c r="J16" s="3">
        <v>0.1958</v>
      </c>
      <c r="K16">
        <v>33.516170000000002</v>
      </c>
      <c r="L16">
        <v>199995.98</v>
      </c>
      <c r="M16">
        <v>109317.1</v>
      </c>
      <c r="N16">
        <v>101</v>
      </c>
      <c r="O16">
        <v>387.64</v>
      </c>
      <c r="P16" s="3">
        <v>-1.66E-2</v>
      </c>
      <c r="Q16" s="3">
        <v>0.34910000000000002</v>
      </c>
      <c r="R16" t="s">
        <v>20</v>
      </c>
      <c r="T16" s="5"/>
      <c r="U16" s="5"/>
      <c r="V16" s="5"/>
      <c r="W16" s="5"/>
    </row>
    <row r="17" spans="2:23">
      <c r="B17" t="s">
        <v>26</v>
      </c>
      <c r="C17" t="s">
        <v>19</v>
      </c>
      <c r="D17" s="2">
        <v>44378.378472222219</v>
      </c>
      <c r="E17">
        <v>522.65</v>
      </c>
      <c r="F17" s="2">
        <v>44524.378472222219</v>
      </c>
      <c r="G17">
        <v>773.4</v>
      </c>
      <c r="H17" s="3">
        <v>0.4798</v>
      </c>
      <c r="I17">
        <v>95901.41</v>
      </c>
      <c r="J17" s="3">
        <v>0.47949999999999998</v>
      </c>
      <c r="K17">
        <v>382.65609999999998</v>
      </c>
      <c r="L17">
        <v>199995.2</v>
      </c>
      <c r="M17">
        <v>205218.51</v>
      </c>
      <c r="N17">
        <v>101</v>
      </c>
      <c r="O17">
        <v>949.52</v>
      </c>
      <c r="P17" s="3">
        <v>-5.1000000000000004E-3</v>
      </c>
      <c r="Q17" s="3">
        <v>0.49580000000000002</v>
      </c>
      <c r="R17" t="s">
        <v>20</v>
      </c>
      <c r="T17" s="5" t="s">
        <v>62</v>
      </c>
      <c r="U17" s="5"/>
      <c r="V17" s="5"/>
      <c r="W17" s="5"/>
    </row>
    <row r="18" spans="2:23">
      <c r="B18" t="s">
        <v>27</v>
      </c>
      <c r="C18" t="s">
        <v>19</v>
      </c>
      <c r="D18" s="2">
        <v>44378.378472222219</v>
      </c>
      <c r="E18">
        <v>462.75</v>
      </c>
      <c r="F18" s="2">
        <v>44524.378472222219</v>
      </c>
      <c r="G18">
        <v>404.2</v>
      </c>
      <c r="H18" s="3">
        <v>-0.1265</v>
      </c>
      <c r="I18">
        <v>-25342</v>
      </c>
      <c r="J18" s="3">
        <v>-0.12670000000000001</v>
      </c>
      <c r="K18">
        <v>432.18669999999997</v>
      </c>
      <c r="L18">
        <v>199994.41</v>
      </c>
      <c r="M18">
        <v>179876.51</v>
      </c>
      <c r="N18">
        <v>101</v>
      </c>
      <c r="O18">
        <v>-250.91</v>
      </c>
      <c r="P18" s="3">
        <v>-0.15049999999999999</v>
      </c>
      <c r="Q18" s="3">
        <v>8.6999999999999994E-2</v>
      </c>
      <c r="R18" t="s">
        <v>20</v>
      </c>
      <c r="T18" s="5" t="s">
        <v>63</v>
      </c>
      <c r="U18" s="5"/>
      <c r="V18" s="5"/>
      <c r="W18" s="5"/>
    </row>
    <row r="19" spans="2:23">
      <c r="B19" t="s">
        <v>28</v>
      </c>
      <c r="C19" t="s">
        <v>19</v>
      </c>
      <c r="D19" s="2">
        <v>44378.378472222219</v>
      </c>
      <c r="E19">
        <v>3595.8</v>
      </c>
      <c r="F19" s="2">
        <v>44524.378472222219</v>
      </c>
      <c r="G19">
        <v>3673</v>
      </c>
      <c r="H19" s="3">
        <v>2.1499999999999998E-2</v>
      </c>
      <c r="I19">
        <v>4253.33</v>
      </c>
      <c r="J19" s="3">
        <v>2.1299999999999999E-2</v>
      </c>
      <c r="K19">
        <v>55.618659999999998</v>
      </c>
      <c r="L19">
        <v>199993.59</v>
      </c>
      <c r="M19">
        <v>184129.84</v>
      </c>
      <c r="N19">
        <v>101</v>
      </c>
      <c r="O19">
        <v>42.11</v>
      </c>
      <c r="P19" s="3">
        <v>-6.0600000000000001E-2</v>
      </c>
      <c r="Q19" s="3">
        <v>0.155</v>
      </c>
      <c r="R19" t="s">
        <v>20</v>
      </c>
      <c r="T19" s="5"/>
      <c r="U19" s="5"/>
      <c r="V19" s="5"/>
      <c r="W19" s="5"/>
    </row>
    <row r="20" spans="2:23">
      <c r="B20" t="s">
        <v>29</v>
      </c>
      <c r="C20" t="s">
        <v>19</v>
      </c>
      <c r="D20" s="2">
        <v>44378.378472222219</v>
      </c>
      <c r="E20">
        <v>978.1</v>
      </c>
      <c r="F20" s="2">
        <v>44524.378472222219</v>
      </c>
      <c r="G20">
        <v>904.7</v>
      </c>
      <c r="H20" s="3">
        <v>-7.4999999999999997E-2</v>
      </c>
      <c r="I20">
        <v>-15046.65</v>
      </c>
      <c r="J20" s="3">
        <v>-7.5200000000000003E-2</v>
      </c>
      <c r="K20">
        <v>204.47069999999999</v>
      </c>
      <c r="L20">
        <v>199992.8</v>
      </c>
      <c r="M20">
        <v>169083.2</v>
      </c>
      <c r="N20">
        <v>101</v>
      </c>
      <c r="O20">
        <v>-148.97999999999999</v>
      </c>
      <c r="P20" s="3">
        <v>-0.1085</v>
      </c>
      <c r="Q20" s="3">
        <v>2.75E-2</v>
      </c>
      <c r="R20" t="s">
        <v>20</v>
      </c>
      <c r="T20" s="5" t="s">
        <v>64</v>
      </c>
      <c r="U20" s="5"/>
      <c r="V20" s="5"/>
      <c r="W20" s="5"/>
    </row>
    <row r="21" spans="2:23">
      <c r="B21" t="s">
        <v>30</v>
      </c>
      <c r="C21" t="s">
        <v>19</v>
      </c>
      <c r="D21" s="2">
        <v>44378.378472222219</v>
      </c>
      <c r="E21">
        <v>145.65</v>
      </c>
      <c r="F21" s="2">
        <v>44524.378472222219</v>
      </c>
      <c r="G21">
        <v>159.5</v>
      </c>
      <c r="H21" s="3">
        <v>9.5100000000000004E-2</v>
      </c>
      <c r="I21">
        <v>18975.53</v>
      </c>
      <c r="J21" s="3">
        <v>9.4899999999999998E-2</v>
      </c>
      <c r="K21">
        <v>1373.1</v>
      </c>
      <c r="L21">
        <v>199992</v>
      </c>
      <c r="M21">
        <v>188058.73</v>
      </c>
      <c r="N21">
        <v>101</v>
      </c>
      <c r="O21">
        <v>187.88</v>
      </c>
      <c r="P21" s="3">
        <v>-8.8599999999999998E-2</v>
      </c>
      <c r="Q21" s="3">
        <v>0.3992</v>
      </c>
      <c r="R21" t="s">
        <v>20</v>
      </c>
      <c r="T21" s="5" t="s">
        <v>65</v>
      </c>
      <c r="U21" s="5"/>
      <c r="V21" s="5"/>
      <c r="W21" s="5"/>
    </row>
    <row r="22" spans="2:23">
      <c r="B22" t="s">
        <v>31</v>
      </c>
      <c r="C22" t="s">
        <v>19</v>
      </c>
      <c r="D22" s="2">
        <v>44378.378472222219</v>
      </c>
      <c r="E22">
        <v>4435.7</v>
      </c>
      <c r="F22" s="2">
        <v>44524.378472222219</v>
      </c>
      <c r="G22">
        <v>4719</v>
      </c>
      <c r="H22" s="3">
        <v>6.3899999999999998E-2</v>
      </c>
      <c r="I22">
        <v>12731.79</v>
      </c>
      <c r="J22" s="3">
        <v>6.3700000000000007E-2</v>
      </c>
      <c r="K22">
        <v>45.086730000000003</v>
      </c>
      <c r="L22">
        <v>199991.2</v>
      </c>
      <c r="M22">
        <v>200790.53</v>
      </c>
      <c r="N22">
        <v>101</v>
      </c>
      <c r="O22">
        <v>126.06</v>
      </c>
      <c r="P22" s="3">
        <v>-5.1999999999999998E-3</v>
      </c>
      <c r="Q22" s="3">
        <v>0.22309999999999999</v>
      </c>
      <c r="R22" t="s">
        <v>20</v>
      </c>
      <c r="T22" s="5"/>
      <c r="U22" s="5"/>
      <c r="V22" s="5"/>
      <c r="W22" s="5"/>
    </row>
    <row r="23" spans="2:23">
      <c r="B23" t="s">
        <v>32</v>
      </c>
      <c r="C23" t="s">
        <v>19</v>
      </c>
      <c r="D23" s="2">
        <v>44378.378472222219</v>
      </c>
      <c r="E23">
        <v>5558.5</v>
      </c>
      <c r="F23" s="2">
        <v>44524.378472222219</v>
      </c>
      <c r="G23">
        <v>4620.6499999999996</v>
      </c>
      <c r="H23" s="3">
        <v>-0.16869999999999999</v>
      </c>
      <c r="I23">
        <v>-33779.72</v>
      </c>
      <c r="J23" s="3">
        <v>-0.16889999999999999</v>
      </c>
      <c r="K23">
        <v>35.979199999999999</v>
      </c>
      <c r="L23">
        <v>199990.39</v>
      </c>
      <c r="M23">
        <v>167010.81</v>
      </c>
      <c r="N23">
        <v>101</v>
      </c>
      <c r="O23">
        <v>-334.45</v>
      </c>
      <c r="P23" s="3">
        <v>-0.20019999999999999</v>
      </c>
      <c r="Q23" s="3">
        <v>1.01E-2</v>
      </c>
      <c r="R23" t="s">
        <v>20</v>
      </c>
      <c r="T23" s="5"/>
      <c r="U23" s="5"/>
      <c r="V23" s="5"/>
      <c r="W23" s="5"/>
    </row>
    <row r="24" spans="2:23">
      <c r="B24" t="s">
        <v>33</v>
      </c>
      <c r="C24" t="s">
        <v>19</v>
      </c>
      <c r="D24" s="2">
        <v>44378.378472222219</v>
      </c>
      <c r="E24">
        <v>2675.3</v>
      </c>
      <c r="F24" s="2">
        <v>44524.378472222219</v>
      </c>
      <c r="G24">
        <v>2580</v>
      </c>
      <c r="H24" s="3">
        <v>-3.56E-2</v>
      </c>
      <c r="I24">
        <v>-7163.35</v>
      </c>
      <c r="J24" s="3">
        <v>-3.5799999999999998E-2</v>
      </c>
      <c r="K24">
        <v>74.754080000000002</v>
      </c>
      <c r="L24">
        <v>199989.59</v>
      </c>
      <c r="M24">
        <v>159847.46</v>
      </c>
      <c r="N24">
        <v>101</v>
      </c>
      <c r="O24">
        <v>-70.92</v>
      </c>
      <c r="P24" s="3">
        <v>-7.6300000000000007E-2</v>
      </c>
      <c r="Q24" s="3">
        <v>0.1191</v>
      </c>
      <c r="R24" t="s">
        <v>20</v>
      </c>
      <c r="T24" s="5" t="s">
        <v>66</v>
      </c>
      <c r="U24" s="5"/>
      <c r="V24" s="5"/>
      <c r="W24" s="5"/>
    </row>
    <row r="25" spans="2:23">
      <c r="B25" t="s">
        <v>34</v>
      </c>
      <c r="C25" t="s">
        <v>19</v>
      </c>
      <c r="D25" s="2">
        <v>44378.378472222219</v>
      </c>
      <c r="E25">
        <v>1500.3</v>
      </c>
      <c r="F25" s="2">
        <v>44524.378472222219</v>
      </c>
      <c r="G25">
        <v>1767</v>
      </c>
      <c r="H25" s="3">
        <v>0.17780000000000001</v>
      </c>
      <c r="I25">
        <v>35507.35</v>
      </c>
      <c r="J25" s="3">
        <v>0.17749999999999999</v>
      </c>
      <c r="K25">
        <v>133.29920000000001</v>
      </c>
      <c r="L25">
        <v>199988.81</v>
      </c>
      <c r="M25">
        <v>195354.8</v>
      </c>
      <c r="N25">
        <v>101</v>
      </c>
      <c r="O25">
        <v>351.56</v>
      </c>
      <c r="P25" s="3">
        <v>-4.6800000000000001E-2</v>
      </c>
      <c r="Q25" s="3">
        <v>0.26169999999999999</v>
      </c>
      <c r="R25" t="s">
        <v>20</v>
      </c>
      <c r="T25" s="5" t="s">
        <v>67</v>
      </c>
      <c r="U25" s="5"/>
      <c r="V25" s="5"/>
      <c r="W25" s="5"/>
    </row>
    <row r="26" spans="2:23">
      <c r="B26" t="s">
        <v>35</v>
      </c>
      <c r="C26" t="s">
        <v>19</v>
      </c>
      <c r="D26" s="2">
        <v>44378.378472222219</v>
      </c>
      <c r="E26">
        <v>985.5</v>
      </c>
      <c r="F26" s="2">
        <v>44524.378472222219</v>
      </c>
      <c r="G26">
        <v>1125.5999999999999</v>
      </c>
      <c r="H26" s="3">
        <v>0.14219999999999999</v>
      </c>
      <c r="I26">
        <v>28387.72</v>
      </c>
      <c r="J26" s="3">
        <v>0.1419</v>
      </c>
      <c r="K26">
        <v>202.93049999999999</v>
      </c>
      <c r="L26">
        <v>199988</v>
      </c>
      <c r="M26">
        <v>223742.53</v>
      </c>
      <c r="N26">
        <v>101</v>
      </c>
      <c r="O26">
        <v>281.07</v>
      </c>
      <c r="P26" s="3">
        <v>-2.5600000000000001E-2</v>
      </c>
      <c r="Q26" s="3">
        <v>0.39800000000000002</v>
      </c>
      <c r="R26" t="s">
        <v>20</v>
      </c>
      <c r="T26" s="5" t="s">
        <v>68</v>
      </c>
      <c r="U26" s="5"/>
      <c r="V26" s="5"/>
      <c r="W26" s="5"/>
    </row>
    <row r="27" spans="2:23">
      <c r="B27" t="s">
        <v>36</v>
      </c>
      <c r="C27" t="s">
        <v>19</v>
      </c>
      <c r="D27" s="2">
        <v>44378.378472222219</v>
      </c>
      <c r="E27">
        <v>2459.4</v>
      </c>
      <c r="F27" s="2">
        <v>44524.378472222219</v>
      </c>
      <c r="G27">
        <v>2907.55</v>
      </c>
      <c r="H27" s="3">
        <v>0.1822</v>
      </c>
      <c r="I27">
        <v>36397.879999999997</v>
      </c>
      <c r="J27" s="3">
        <v>0.182</v>
      </c>
      <c r="K27">
        <v>81.315439999999995</v>
      </c>
      <c r="L27">
        <v>199987.20000000001</v>
      </c>
      <c r="M27">
        <v>260140.4</v>
      </c>
      <c r="N27">
        <v>101</v>
      </c>
      <c r="O27">
        <v>360.38</v>
      </c>
      <c r="P27" s="3">
        <v>-3.2300000000000002E-2</v>
      </c>
      <c r="Q27" s="3">
        <v>0.22839999999999999</v>
      </c>
      <c r="R27" t="s">
        <v>20</v>
      </c>
    </row>
    <row r="28" spans="2:23">
      <c r="B28" t="s">
        <v>37</v>
      </c>
      <c r="C28" t="s">
        <v>19</v>
      </c>
      <c r="D28" s="2">
        <v>44378.378472222219</v>
      </c>
      <c r="E28">
        <v>1486.75</v>
      </c>
      <c r="F28" s="2">
        <v>44524.378472222219</v>
      </c>
      <c r="G28">
        <v>1533.15</v>
      </c>
      <c r="H28" s="3">
        <v>3.1199999999999999E-2</v>
      </c>
      <c r="I28">
        <v>6200.76</v>
      </c>
      <c r="J28" s="3">
        <v>3.1E-2</v>
      </c>
      <c r="K28">
        <v>134.51249999999999</v>
      </c>
      <c r="L28">
        <v>199986.41</v>
      </c>
      <c r="M28">
        <v>266341.15999999997</v>
      </c>
      <c r="N28">
        <v>101</v>
      </c>
      <c r="O28">
        <v>61.39</v>
      </c>
      <c r="P28" s="3">
        <v>-5.57E-2</v>
      </c>
      <c r="Q28" s="3">
        <v>0.16020000000000001</v>
      </c>
      <c r="R28" t="s">
        <v>20</v>
      </c>
    </row>
    <row r="29" spans="2:23">
      <c r="B29" t="s">
        <v>38</v>
      </c>
      <c r="C29" t="s">
        <v>19</v>
      </c>
      <c r="D29" s="2">
        <v>44378.378472222219</v>
      </c>
      <c r="E29">
        <v>685.75</v>
      </c>
      <c r="F29" s="2">
        <v>44524.378472222219</v>
      </c>
      <c r="G29">
        <v>701.1</v>
      </c>
      <c r="H29" s="3">
        <v>2.24E-2</v>
      </c>
      <c r="I29">
        <v>4436.08</v>
      </c>
      <c r="J29" s="3">
        <v>2.2200000000000001E-2</v>
      </c>
      <c r="K29">
        <v>291.63049999999998</v>
      </c>
      <c r="L29">
        <v>199985.61</v>
      </c>
      <c r="M29">
        <v>270777.24</v>
      </c>
      <c r="N29">
        <v>101</v>
      </c>
      <c r="O29">
        <v>43.92</v>
      </c>
      <c r="P29" s="3">
        <v>-4.3400000000000001E-2</v>
      </c>
      <c r="Q29" s="3">
        <v>0.13109999999999999</v>
      </c>
      <c r="R29" t="s">
        <v>20</v>
      </c>
    </row>
    <row r="30" spans="2:23">
      <c r="B30" t="s">
        <v>39</v>
      </c>
      <c r="C30" t="s">
        <v>19</v>
      </c>
      <c r="D30" s="2">
        <v>44378.378472222219</v>
      </c>
      <c r="E30">
        <v>2922.5</v>
      </c>
      <c r="F30" s="2">
        <v>44524.378472222219</v>
      </c>
      <c r="G30">
        <v>2643</v>
      </c>
      <c r="H30" s="3">
        <v>-9.5600000000000004E-2</v>
      </c>
      <c r="I30">
        <v>-19164.09</v>
      </c>
      <c r="J30" s="3">
        <v>-9.5799999999999996E-2</v>
      </c>
      <c r="K30">
        <v>68.429360000000003</v>
      </c>
      <c r="L30">
        <v>199984.8</v>
      </c>
      <c r="M30">
        <v>251613.15</v>
      </c>
      <c r="N30">
        <v>101</v>
      </c>
      <c r="O30">
        <v>-189.74</v>
      </c>
      <c r="P30" s="3">
        <v>-0.1104</v>
      </c>
      <c r="Q30" s="3">
        <v>1.5900000000000001E-2</v>
      </c>
      <c r="R30" t="s">
        <v>20</v>
      </c>
    </row>
    <row r="31" spans="2:23">
      <c r="B31" t="s">
        <v>40</v>
      </c>
      <c r="C31" t="s">
        <v>19</v>
      </c>
      <c r="D31" s="2">
        <v>44378.378472222219</v>
      </c>
      <c r="E31">
        <v>379.4</v>
      </c>
      <c r="F31" s="2">
        <v>44524.378472222219</v>
      </c>
      <c r="G31">
        <v>450.75</v>
      </c>
      <c r="H31" s="3">
        <v>0.18809999999999999</v>
      </c>
      <c r="I31">
        <v>37565.25</v>
      </c>
      <c r="J31" s="3">
        <v>0.18779999999999999</v>
      </c>
      <c r="K31">
        <v>527.10599999999999</v>
      </c>
      <c r="L31">
        <v>199984</v>
      </c>
      <c r="M31">
        <v>289178.40000000002</v>
      </c>
      <c r="N31">
        <v>101</v>
      </c>
      <c r="O31">
        <v>371.93</v>
      </c>
      <c r="P31" s="3">
        <v>-1.95E-2</v>
      </c>
      <c r="Q31" s="3">
        <v>0.45450000000000002</v>
      </c>
      <c r="R31" t="s">
        <v>20</v>
      </c>
    </row>
    <row r="32" spans="2:23">
      <c r="B32" t="s">
        <v>41</v>
      </c>
      <c r="C32" t="s">
        <v>19</v>
      </c>
      <c r="D32" s="2">
        <v>44378.378472222219</v>
      </c>
      <c r="E32">
        <v>2478</v>
      </c>
      <c r="F32" s="2">
        <v>44524.378472222219</v>
      </c>
      <c r="G32">
        <v>2386.5500000000002</v>
      </c>
      <c r="H32" s="3">
        <v>-3.6900000000000002E-2</v>
      </c>
      <c r="I32">
        <v>-7419.59</v>
      </c>
      <c r="J32" s="3">
        <v>-3.7100000000000001E-2</v>
      </c>
      <c r="K32">
        <v>80.703469999999996</v>
      </c>
      <c r="L32">
        <v>199983.19</v>
      </c>
      <c r="M32">
        <v>281758.81</v>
      </c>
      <c r="N32">
        <v>101</v>
      </c>
      <c r="O32">
        <v>-73.459999999999994</v>
      </c>
      <c r="P32" s="3">
        <v>-6.4600000000000005E-2</v>
      </c>
      <c r="Q32" s="3">
        <v>0.15390000000000001</v>
      </c>
      <c r="R32" t="s">
        <v>20</v>
      </c>
    </row>
    <row r="33" spans="2:18">
      <c r="B33" t="s">
        <v>42</v>
      </c>
      <c r="C33" t="s">
        <v>19</v>
      </c>
      <c r="D33" s="2">
        <v>44378.378472222219</v>
      </c>
      <c r="E33">
        <v>630.85</v>
      </c>
      <c r="F33" s="2">
        <v>44524.378472222219</v>
      </c>
      <c r="G33">
        <v>765.6</v>
      </c>
      <c r="H33" s="3">
        <v>0.21360000000000001</v>
      </c>
      <c r="I33">
        <v>42672.12</v>
      </c>
      <c r="J33" s="3">
        <v>0.21340000000000001</v>
      </c>
      <c r="K33">
        <v>317.00470000000001</v>
      </c>
      <c r="L33">
        <v>199982.41</v>
      </c>
      <c r="M33">
        <v>324430.93</v>
      </c>
      <c r="N33">
        <v>101</v>
      </c>
      <c r="O33">
        <v>422.5</v>
      </c>
      <c r="P33" s="3">
        <v>-1.2999999999999999E-3</v>
      </c>
      <c r="Q33" s="3">
        <v>0.37430000000000002</v>
      </c>
      <c r="R33" t="s">
        <v>20</v>
      </c>
    </row>
    <row r="34" spans="2:18">
      <c r="B34" t="s">
        <v>126</v>
      </c>
      <c r="C34" t="s">
        <v>19</v>
      </c>
      <c r="D34" s="2">
        <v>44378.378472222219</v>
      </c>
      <c r="E34">
        <v>1007.7</v>
      </c>
      <c r="F34" s="2">
        <v>44524.378472222219</v>
      </c>
      <c r="G34">
        <v>990</v>
      </c>
      <c r="H34" s="3">
        <v>-1.7600000000000001E-2</v>
      </c>
      <c r="I34">
        <v>-3552.27</v>
      </c>
      <c r="J34" s="3">
        <v>-1.78E-2</v>
      </c>
      <c r="K34">
        <v>198.45349999999999</v>
      </c>
      <c r="L34">
        <v>199981.59</v>
      </c>
      <c r="M34">
        <v>320878.65999999997</v>
      </c>
      <c r="N34">
        <v>101</v>
      </c>
      <c r="O34">
        <v>-35.17</v>
      </c>
      <c r="P34" s="3">
        <v>-4.4299999999999999E-2</v>
      </c>
      <c r="Q34" s="3">
        <v>0.23250000000000001</v>
      </c>
      <c r="R34" t="s">
        <v>20</v>
      </c>
    </row>
    <row r="35" spans="2:18">
      <c r="B35" t="s">
        <v>127</v>
      </c>
      <c r="C35" t="s">
        <v>19</v>
      </c>
      <c r="D35" s="2">
        <v>44378.378472222219</v>
      </c>
      <c r="E35">
        <v>1560.4</v>
      </c>
      <c r="F35" s="2">
        <v>44524.378472222219</v>
      </c>
      <c r="G35">
        <v>1721</v>
      </c>
      <c r="H35" s="3">
        <v>0.10290000000000001</v>
      </c>
      <c r="I35">
        <v>20540.43</v>
      </c>
      <c r="J35" s="3">
        <v>0.1027</v>
      </c>
      <c r="K35">
        <v>128.16</v>
      </c>
      <c r="L35">
        <v>199980.79999999999</v>
      </c>
      <c r="M35">
        <v>341419.09</v>
      </c>
      <c r="N35">
        <v>101</v>
      </c>
      <c r="O35">
        <v>203.37</v>
      </c>
      <c r="P35" s="3">
        <v>-1.7100000000000001E-2</v>
      </c>
      <c r="Q35" s="3">
        <v>0.18429999999999999</v>
      </c>
      <c r="R35" t="s">
        <v>20</v>
      </c>
    </row>
    <row r="36" spans="2:18">
      <c r="B36" t="s">
        <v>43</v>
      </c>
      <c r="C36" t="s">
        <v>19</v>
      </c>
      <c r="D36" s="2">
        <v>44378.378472222219</v>
      </c>
      <c r="E36">
        <v>107.55</v>
      </c>
      <c r="F36" s="2">
        <v>44524.378472222219</v>
      </c>
      <c r="G36">
        <v>128.4</v>
      </c>
      <c r="H36" s="3">
        <v>0.19389999999999999</v>
      </c>
      <c r="I36">
        <v>38724.910000000003</v>
      </c>
      <c r="J36" s="3">
        <v>0.19359999999999999</v>
      </c>
      <c r="K36">
        <v>1859.414</v>
      </c>
      <c r="L36">
        <v>199980</v>
      </c>
      <c r="M36">
        <v>380144</v>
      </c>
      <c r="N36">
        <v>101</v>
      </c>
      <c r="O36">
        <v>383.41</v>
      </c>
      <c r="P36" s="3">
        <v>-5.2499999999999998E-2</v>
      </c>
      <c r="Q36" s="3">
        <v>0.31569999999999998</v>
      </c>
      <c r="R36" t="s">
        <v>20</v>
      </c>
    </row>
    <row r="37" spans="2:18">
      <c r="B37" t="s">
        <v>128</v>
      </c>
      <c r="C37" t="s">
        <v>19</v>
      </c>
      <c r="D37" s="2">
        <v>44378.378472222219</v>
      </c>
      <c r="E37">
        <v>203</v>
      </c>
      <c r="F37" s="2">
        <v>44524.378472222219</v>
      </c>
      <c r="G37">
        <v>231.7</v>
      </c>
      <c r="H37" s="3">
        <v>0.1414</v>
      </c>
      <c r="I37">
        <v>28230.1</v>
      </c>
      <c r="J37" s="3">
        <v>0.14119999999999999</v>
      </c>
      <c r="K37">
        <v>985.11919999999998</v>
      </c>
      <c r="L37">
        <v>199979.2</v>
      </c>
      <c r="M37">
        <v>408374.1</v>
      </c>
      <c r="N37">
        <v>101</v>
      </c>
      <c r="O37">
        <v>279.51</v>
      </c>
      <c r="P37" s="3">
        <v>-1.03E-2</v>
      </c>
      <c r="Q37" s="3">
        <v>0.30690000000000001</v>
      </c>
      <c r="R37" t="s">
        <v>20</v>
      </c>
    </row>
    <row r="38" spans="2:18">
      <c r="B38" t="s">
        <v>129</v>
      </c>
      <c r="C38" t="s">
        <v>19</v>
      </c>
      <c r="D38" s="2">
        <v>44378.378472222219</v>
      </c>
      <c r="E38">
        <v>680.55</v>
      </c>
      <c r="F38" s="2">
        <v>44524.378472222219</v>
      </c>
      <c r="G38">
        <v>686</v>
      </c>
      <c r="H38" s="3">
        <v>8.0000000000000002E-3</v>
      </c>
      <c r="I38">
        <v>1561.32</v>
      </c>
      <c r="J38" s="3">
        <v>7.7999999999999996E-3</v>
      </c>
      <c r="K38">
        <v>293.84820000000002</v>
      </c>
      <c r="L38">
        <v>199978.39</v>
      </c>
      <c r="M38">
        <v>409935.42</v>
      </c>
      <c r="N38">
        <v>101</v>
      </c>
      <c r="O38">
        <v>15.46</v>
      </c>
      <c r="P38" s="3">
        <v>-7.7100000000000002E-2</v>
      </c>
      <c r="Q38" s="3">
        <v>0.14099999999999999</v>
      </c>
      <c r="R38" t="s">
        <v>20</v>
      </c>
    </row>
    <row r="39" spans="2:18">
      <c r="B39" t="s">
        <v>130</v>
      </c>
      <c r="C39" t="s">
        <v>19</v>
      </c>
      <c r="D39" s="2">
        <v>44378.378472222219</v>
      </c>
      <c r="E39">
        <v>1716.1</v>
      </c>
      <c r="F39" s="2">
        <v>44524.378472222219</v>
      </c>
      <c r="G39">
        <v>2000.25</v>
      </c>
      <c r="H39" s="3">
        <v>0.1656</v>
      </c>
      <c r="I39">
        <v>33068.769999999997</v>
      </c>
      <c r="J39" s="3">
        <v>0.16539999999999999</v>
      </c>
      <c r="K39">
        <v>116.5303</v>
      </c>
      <c r="L39">
        <v>199977.59</v>
      </c>
      <c r="M39">
        <v>443004.19</v>
      </c>
      <c r="N39">
        <v>101</v>
      </c>
      <c r="O39">
        <v>327.41000000000003</v>
      </c>
      <c r="P39" s="3">
        <v>-5.2499999999999998E-2</v>
      </c>
      <c r="Q39" s="3">
        <v>0.31290000000000001</v>
      </c>
      <c r="R39" t="s">
        <v>20</v>
      </c>
    </row>
    <row r="40" spans="2:18">
      <c r="B40" t="s">
        <v>131</v>
      </c>
      <c r="C40" t="s">
        <v>19</v>
      </c>
      <c r="D40" s="2">
        <v>44378.378472222219</v>
      </c>
      <c r="E40">
        <v>1492.3</v>
      </c>
      <c r="F40" s="2">
        <v>44524.378472222219</v>
      </c>
      <c r="G40">
        <v>1891.95</v>
      </c>
      <c r="H40" s="3">
        <v>0.26779999999999998</v>
      </c>
      <c r="I40">
        <v>53510.05</v>
      </c>
      <c r="J40" s="3">
        <v>0.2676</v>
      </c>
      <c r="K40">
        <v>134.00579999999999</v>
      </c>
      <c r="L40">
        <v>199976.8</v>
      </c>
      <c r="M40">
        <v>496514.24</v>
      </c>
      <c r="N40">
        <v>101</v>
      </c>
      <c r="O40">
        <v>529.79999999999995</v>
      </c>
      <c r="P40" s="3">
        <v>-1.1299999999999999E-2</v>
      </c>
      <c r="Q40" s="3">
        <v>0.32800000000000001</v>
      </c>
      <c r="R40" t="s">
        <v>20</v>
      </c>
    </row>
    <row r="41" spans="2:18">
      <c r="B41" t="s">
        <v>132</v>
      </c>
      <c r="C41" t="s">
        <v>19</v>
      </c>
      <c r="D41" s="2">
        <v>44378.378472222219</v>
      </c>
      <c r="E41">
        <v>779.45</v>
      </c>
      <c r="F41" s="2">
        <v>44524.378472222219</v>
      </c>
      <c r="G41">
        <v>897</v>
      </c>
      <c r="H41" s="3">
        <v>0.15079999999999999</v>
      </c>
      <c r="I41">
        <v>30115.66</v>
      </c>
      <c r="J41" s="3">
        <v>0.15060000000000001</v>
      </c>
      <c r="K41">
        <v>256.56040000000002</v>
      </c>
      <c r="L41">
        <v>199976</v>
      </c>
      <c r="M41">
        <v>526629.9</v>
      </c>
      <c r="N41">
        <v>101</v>
      </c>
      <c r="O41">
        <v>298.17</v>
      </c>
      <c r="P41" s="3">
        <v>-7.0300000000000001E-2</v>
      </c>
      <c r="Q41" s="3">
        <v>0.25600000000000001</v>
      </c>
      <c r="R41" t="s">
        <v>20</v>
      </c>
    </row>
    <row r="42" spans="2:18">
      <c r="B42" t="s">
        <v>133</v>
      </c>
      <c r="C42" t="s">
        <v>19</v>
      </c>
      <c r="D42" s="2">
        <v>44378.378472222219</v>
      </c>
      <c r="E42">
        <v>7584.4</v>
      </c>
      <c r="F42" s="2">
        <v>44524.378472222219</v>
      </c>
      <c r="G42">
        <v>7751.8</v>
      </c>
      <c r="H42" s="3">
        <v>2.2100000000000002E-2</v>
      </c>
      <c r="I42">
        <v>4373.34</v>
      </c>
      <c r="J42" s="3">
        <v>2.1899999999999999E-2</v>
      </c>
      <c r="K42">
        <v>26.36665</v>
      </c>
      <c r="L42">
        <v>199975.2</v>
      </c>
      <c r="M42">
        <v>531003.24</v>
      </c>
      <c r="N42">
        <v>101</v>
      </c>
      <c r="O42">
        <v>43.3</v>
      </c>
      <c r="P42" s="3">
        <v>-0.13100000000000001</v>
      </c>
      <c r="Q42" s="3">
        <v>0.1033</v>
      </c>
      <c r="R42" t="s">
        <v>20</v>
      </c>
    </row>
    <row r="43" spans="2:18">
      <c r="B43" t="s">
        <v>134</v>
      </c>
      <c r="C43" t="s">
        <v>19</v>
      </c>
      <c r="D43" s="2">
        <v>44378.378472222219</v>
      </c>
      <c r="E43">
        <v>17646.2</v>
      </c>
      <c r="F43" s="2">
        <v>44524.378472222219</v>
      </c>
      <c r="G43">
        <v>19207.45</v>
      </c>
      <c r="H43" s="3">
        <v>8.8499999999999995E-2</v>
      </c>
      <c r="I43">
        <v>17651</v>
      </c>
      <c r="J43" s="3">
        <v>8.8300000000000003E-2</v>
      </c>
      <c r="K43">
        <v>11.33243</v>
      </c>
      <c r="L43">
        <v>199974.41</v>
      </c>
      <c r="M43">
        <v>548654.24</v>
      </c>
      <c r="N43">
        <v>101</v>
      </c>
      <c r="O43">
        <v>174.76</v>
      </c>
      <c r="P43" s="3">
        <v>-1.6199999999999999E-2</v>
      </c>
      <c r="Q43" s="3">
        <v>0.16789999999999999</v>
      </c>
      <c r="R43" t="s">
        <v>20</v>
      </c>
    </row>
    <row r="44" spans="2:18">
      <c r="B44" t="s">
        <v>135</v>
      </c>
      <c r="C44" t="s">
        <v>19</v>
      </c>
      <c r="D44" s="2">
        <v>44378.378472222219</v>
      </c>
      <c r="E44">
        <v>117.35</v>
      </c>
      <c r="F44" s="2">
        <v>44524.378472222219</v>
      </c>
      <c r="G44">
        <v>135.9</v>
      </c>
      <c r="H44" s="3">
        <v>0.15809999999999999</v>
      </c>
      <c r="I44">
        <v>31567.5</v>
      </c>
      <c r="J44" s="3">
        <v>0.15790000000000001</v>
      </c>
      <c r="K44">
        <v>1704.078</v>
      </c>
      <c r="L44">
        <v>199973.61</v>
      </c>
      <c r="M44">
        <v>580221.74</v>
      </c>
      <c r="N44">
        <v>101</v>
      </c>
      <c r="O44">
        <v>312.55</v>
      </c>
      <c r="P44" s="3">
        <v>-4.5999999999999999E-2</v>
      </c>
      <c r="Q44" s="3">
        <v>0.29609999999999997</v>
      </c>
      <c r="R44" t="s">
        <v>20</v>
      </c>
    </row>
    <row r="45" spans="2:18">
      <c r="B45" t="s">
        <v>44</v>
      </c>
      <c r="C45" t="s">
        <v>19</v>
      </c>
      <c r="D45" s="2">
        <v>44378.378472222219</v>
      </c>
      <c r="E45">
        <v>118.85</v>
      </c>
      <c r="F45" s="2">
        <v>44524.378472222219</v>
      </c>
      <c r="G45">
        <v>153.9</v>
      </c>
      <c r="H45" s="3">
        <v>0.2949</v>
      </c>
      <c r="I45">
        <v>58928</v>
      </c>
      <c r="J45" s="3">
        <v>0.29470000000000002</v>
      </c>
      <c r="K45">
        <v>1682.5650000000001</v>
      </c>
      <c r="L45">
        <v>199972.8</v>
      </c>
      <c r="M45">
        <v>639149.74</v>
      </c>
      <c r="N45">
        <v>101</v>
      </c>
      <c r="O45">
        <v>583.45000000000005</v>
      </c>
      <c r="P45" s="3">
        <v>-8.7099999999999997E-2</v>
      </c>
      <c r="Q45" s="3">
        <v>0.45350000000000001</v>
      </c>
      <c r="R45" t="s">
        <v>20</v>
      </c>
    </row>
    <row r="46" spans="2:18">
      <c r="B46" t="s">
        <v>45</v>
      </c>
      <c r="C46" t="s">
        <v>19</v>
      </c>
      <c r="D46" s="2">
        <v>44378.378472222219</v>
      </c>
      <c r="E46">
        <v>173.1</v>
      </c>
      <c r="F46" s="2">
        <v>44524.378472222219</v>
      </c>
      <c r="G46">
        <v>204.3</v>
      </c>
      <c r="H46" s="3">
        <v>0.1802</v>
      </c>
      <c r="I46">
        <v>35999.89</v>
      </c>
      <c r="J46" s="3">
        <v>0.18</v>
      </c>
      <c r="K46">
        <v>1155.24</v>
      </c>
      <c r="L46">
        <v>199972.02</v>
      </c>
      <c r="M46">
        <v>675149.62</v>
      </c>
      <c r="N46">
        <v>101</v>
      </c>
      <c r="O46">
        <v>356.43</v>
      </c>
      <c r="P46" s="3">
        <v>-3.44E-2</v>
      </c>
      <c r="Q46" s="3">
        <v>0.21290000000000001</v>
      </c>
      <c r="R46" t="s">
        <v>20</v>
      </c>
    </row>
    <row r="47" spans="2:18">
      <c r="B47" t="s">
        <v>46</v>
      </c>
      <c r="C47" t="s">
        <v>19</v>
      </c>
      <c r="D47" s="2">
        <v>44378.378472222219</v>
      </c>
      <c r="E47">
        <v>2097.9499999999998</v>
      </c>
      <c r="F47" s="2">
        <v>44524.378472222219</v>
      </c>
      <c r="G47">
        <v>2387</v>
      </c>
      <c r="H47" s="3">
        <v>0.13780000000000001</v>
      </c>
      <c r="I47">
        <v>27508.75</v>
      </c>
      <c r="J47" s="3">
        <v>0.1376</v>
      </c>
      <c r="K47">
        <v>95.317430000000002</v>
      </c>
      <c r="L47">
        <v>199971.19</v>
      </c>
      <c r="M47">
        <v>702658.37</v>
      </c>
      <c r="N47">
        <v>101</v>
      </c>
      <c r="O47">
        <v>272.36</v>
      </c>
      <c r="P47" s="3">
        <v>-3.8899999999999997E-2</v>
      </c>
      <c r="Q47" s="3">
        <v>0.31140000000000001</v>
      </c>
      <c r="R47" t="s">
        <v>20</v>
      </c>
    </row>
    <row r="48" spans="2:18">
      <c r="B48" t="s">
        <v>47</v>
      </c>
      <c r="C48" t="s">
        <v>19</v>
      </c>
      <c r="D48" s="2">
        <v>44378.378472222219</v>
      </c>
      <c r="E48">
        <v>1006.9</v>
      </c>
      <c r="F48" s="2">
        <v>44524.378472222219</v>
      </c>
      <c r="G48">
        <v>1170.5999999999999</v>
      </c>
      <c r="H48" s="3">
        <v>0.16259999999999999</v>
      </c>
      <c r="I48">
        <v>32467.58</v>
      </c>
      <c r="J48" s="3">
        <v>0.16239999999999999</v>
      </c>
      <c r="K48">
        <v>198.6001</v>
      </c>
      <c r="L48">
        <v>199970.39</v>
      </c>
      <c r="M48">
        <v>735125.96</v>
      </c>
      <c r="N48">
        <v>101</v>
      </c>
      <c r="O48">
        <v>321.45999999999998</v>
      </c>
      <c r="P48" s="3">
        <v>-1.0800000000000001E-2</v>
      </c>
      <c r="Q48" s="3">
        <v>0.26519999999999999</v>
      </c>
      <c r="R48" t="s">
        <v>20</v>
      </c>
    </row>
    <row r="49" spans="2:18">
      <c r="B49" t="s">
        <v>48</v>
      </c>
      <c r="C49" t="s">
        <v>19</v>
      </c>
      <c r="D49" s="2">
        <v>44378.378472222219</v>
      </c>
      <c r="E49">
        <v>420.4</v>
      </c>
      <c r="F49" s="2">
        <v>44524.378472222219</v>
      </c>
      <c r="G49">
        <v>497.4</v>
      </c>
      <c r="H49" s="3">
        <v>0.1832</v>
      </c>
      <c r="I49">
        <v>36582.559999999998</v>
      </c>
      <c r="J49" s="3">
        <v>0.18290000000000001</v>
      </c>
      <c r="K49">
        <v>475.6651</v>
      </c>
      <c r="L49">
        <v>199969.61</v>
      </c>
      <c r="M49">
        <v>771708.51</v>
      </c>
      <c r="N49">
        <v>101</v>
      </c>
      <c r="O49">
        <v>362.2</v>
      </c>
      <c r="P49" s="3">
        <v>-4.5600000000000002E-2</v>
      </c>
      <c r="Q49" s="3">
        <v>0.28999999999999998</v>
      </c>
      <c r="R49" t="s">
        <v>20</v>
      </c>
    </row>
    <row r="50" spans="2:18">
      <c r="B50" t="s">
        <v>49</v>
      </c>
      <c r="C50" t="s">
        <v>19</v>
      </c>
      <c r="D50" s="2">
        <v>44378.378472222219</v>
      </c>
      <c r="E50">
        <v>27059.95</v>
      </c>
      <c r="F50" s="2">
        <v>44524.378472222219</v>
      </c>
      <c r="G50">
        <v>26776.05</v>
      </c>
      <c r="H50" s="3">
        <v>-1.0500000000000001E-2</v>
      </c>
      <c r="I50">
        <v>-2137.7600000000002</v>
      </c>
      <c r="J50" s="3">
        <v>-1.0699999999999999E-2</v>
      </c>
      <c r="K50">
        <v>7.3898440000000001</v>
      </c>
      <c r="L50">
        <v>199968.8</v>
      </c>
      <c r="M50">
        <v>769570.75</v>
      </c>
      <c r="N50">
        <v>101</v>
      </c>
      <c r="O50">
        <v>-21.17</v>
      </c>
      <c r="P50" s="3">
        <v>-4.9299999999999997E-2</v>
      </c>
      <c r="Q50" s="3">
        <v>0.16300000000000001</v>
      </c>
      <c r="R50" t="s">
        <v>20</v>
      </c>
    </row>
    <row r="51" spans="2:18">
      <c r="B51" t="s">
        <v>138</v>
      </c>
      <c r="C51" t="s">
        <v>19</v>
      </c>
      <c r="D51" s="2">
        <v>44378.378472222219</v>
      </c>
      <c r="E51">
        <v>756.05</v>
      </c>
      <c r="F51" s="2">
        <v>44524.378472222219</v>
      </c>
      <c r="G51">
        <v>814.45</v>
      </c>
      <c r="H51" s="3">
        <v>7.7200000000000005E-2</v>
      </c>
      <c r="I51">
        <v>15404.7</v>
      </c>
      <c r="J51" s="3">
        <v>7.6999999999999999E-2</v>
      </c>
      <c r="K51">
        <v>264.49040000000002</v>
      </c>
      <c r="L51">
        <v>199968</v>
      </c>
      <c r="M51">
        <v>784975.46</v>
      </c>
      <c r="N51">
        <v>101</v>
      </c>
      <c r="O51">
        <v>152.52000000000001</v>
      </c>
      <c r="P51" s="3">
        <v>-2.23E-2</v>
      </c>
      <c r="Q51" s="3">
        <v>0.17580000000000001</v>
      </c>
      <c r="R51" t="s">
        <v>20</v>
      </c>
    </row>
    <row r="52" spans="2:18">
      <c r="B52" t="s">
        <v>137</v>
      </c>
      <c r="C52" t="s">
        <v>19</v>
      </c>
      <c r="D52" s="2">
        <v>44378.378472222219</v>
      </c>
      <c r="E52">
        <v>344.25</v>
      </c>
      <c r="F52" s="2">
        <v>44524.378472222219</v>
      </c>
      <c r="G52">
        <v>497.95</v>
      </c>
      <c r="H52" s="3">
        <v>0.44650000000000001</v>
      </c>
      <c r="I52">
        <v>89232.01</v>
      </c>
      <c r="J52" s="3">
        <v>0.44619999999999999</v>
      </c>
      <c r="K52">
        <v>580.87789999999995</v>
      </c>
      <c r="L52">
        <v>199967.2</v>
      </c>
      <c r="M52">
        <v>874207.46</v>
      </c>
      <c r="N52">
        <v>101</v>
      </c>
      <c r="O52">
        <v>883.49</v>
      </c>
      <c r="P52" s="3">
        <v>-0.22020000000000001</v>
      </c>
      <c r="Q52" s="3">
        <v>0.55900000000000005</v>
      </c>
      <c r="R52" t="s">
        <v>20</v>
      </c>
    </row>
    <row r="53" spans="2:18">
      <c r="B53" t="s">
        <v>50</v>
      </c>
      <c r="C53" t="s">
        <v>19</v>
      </c>
      <c r="D53" s="2">
        <v>44378.378472222219</v>
      </c>
      <c r="E53">
        <v>3341.5</v>
      </c>
      <c r="F53" s="2">
        <v>44524.378472222219</v>
      </c>
      <c r="G53">
        <v>3476.55</v>
      </c>
      <c r="H53" s="3">
        <v>4.0399999999999998E-2</v>
      </c>
      <c r="I53">
        <v>8041.04</v>
      </c>
      <c r="J53" s="3">
        <v>4.02E-2</v>
      </c>
      <c r="K53">
        <v>59.843299999999999</v>
      </c>
      <c r="L53">
        <v>199966.41</v>
      </c>
      <c r="M53">
        <v>882248.5</v>
      </c>
      <c r="N53">
        <v>101</v>
      </c>
      <c r="O53">
        <v>79.61</v>
      </c>
      <c r="P53" s="3">
        <v>-6.2600000000000003E-2</v>
      </c>
      <c r="Q53" s="3">
        <v>0.19400000000000001</v>
      </c>
      <c r="R53" t="s">
        <v>20</v>
      </c>
    </row>
    <row r="54" spans="2:18">
      <c r="B54" t="s">
        <v>51</v>
      </c>
      <c r="C54" t="s">
        <v>19</v>
      </c>
      <c r="D54" s="2">
        <v>44378.378472222219</v>
      </c>
      <c r="E54">
        <v>1085.1500000000001</v>
      </c>
      <c r="F54" s="2">
        <v>44524.378472222219</v>
      </c>
      <c r="G54">
        <v>1541</v>
      </c>
      <c r="H54" s="3">
        <v>0.42009999999999997</v>
      </c>
      <c r="I54">
        <v>83953.19</v>
      </c>
      <c r="J54" s="3">
        <v>0.41980000000000001</v>
      </c>
      <c r="K54">
        <v>184.27459999999999</v>
      </c>
      <c r="L54">
        <v>199965.59</v>
      </c>
      <c r="M54">
        <v>966201.69</v>
      </c>
      <c r="N54">
        <v>101</v>
      </c>
      <c r="O54">
        <v>831.22</v>
      </c>
      <c r="P54" s="3">
        <v>-5.0700000000000002E-2</v>
      </c>
      <c r="Q54" s="3">
        <v>0.50209999999999999</v>
      </c>
      <c r="R54" t="s">
        <v>20</v>
      </c>
    </row>
    <row r="55" spans="2:18">
      <c r="B55" t="s">
        <v>52</v>
      </c>
      <c r="C55" t="s">
        <v>19</v>
      </c>
      <c r="D55" s="2">
        <v>44378.378472222219</v>
      </c>
      <c r="E55">
        <v>1740.3</v>
      </c>
      <c r="F55" s="2">
        <v>44524.378472222219</v>
      </c>
      <c r="G55">
        <v>2376.9</v>
      </c>
      <c r="H55" s="3">
        <v>0.36580000000000001</v>
      </c>
      <c r="I55">
        <v>73099.62</v>
      </c>
      <c r="J55" s="3">
        <v>0.36559999999999998</v>
      </c>
      <c r="K55">
        <v>114.9025</v>
      </c>
      <c r="L55">
        <v>199964.81</v>
      </c>
      <c r="M55">
        <v>1039301.31</v>
      </c>
      <c r="N55">
        <v>101</v>
      </c>
      <c r="O55">
        <v>723.76</v>
      </c>
      <c r="P55" s="3">
        <v>-4.4699999999999997E-2</v>
      </c>
      <c r="Q55" s="3">
        <v>0.53879999999999995</v>
      </c>
      <c r="R55" t="s">
        <v>20</v>
      </c>
    </row>
    <row r="56" spans="2:18">
      <c r="B56" t="s">
        <v>53</v>
      </c>
      <c r="C56" t="s">
        <v>19</v>
      </c>
      <c r="D56" s="2">
        <v>44378.378472222219</v>
      </c>
      <c r="E56">
        <v>6707.25</v>
      </c>
      <c r="F56" s="2">
        <v>44524.378472222219</v>
      </c>
      <c r="G56">
        <v>7705</v>
      </c>
      <c r="H56" s="3">
        <v>0.14879999999999999</v>
      </c>
      <c r="I56">
        <v>29703.07</v>
      </c>
      <c r="J56" s="3">
        <v>0.14849999999999999</v>
      </c>
      <c r="K56">
        <v>29.813110000000002</v>
      </c>
      <c r="L56">
        <v>199964</v>
      </c>
      <c r="M56">
        <v>1069004.3700000001</v>
      </c>
      <c r="N56">
        <v>101</v>
      </c>
      <c r="O56">
        <v>294.08999999999997</v>
      </c>
      <c r="P56" s="3">
        <v>-3.3E-3</v>
      </c>
      <c r="Q56" s="3">
        <v>0.23280000000000001</v>
      </c>
      <c r="R56" t="s">
        <v>20</v>
      </c>
    </row>
    <row r="57" spans="2:18">
      <c r="B57" t="s">
        <v>54</v>
      </c>
      <c r="C57" t="s">
        <v>19</v>
      </c>
      <c r="D57" s="2">
        <v>44378.378472222219</v>
      </c>
      <c r="E57">
        <v>791.5</v>
      </c>
      <c r="F57" s="2">
        <v>44524.378472222219</v>
      </c>
      <c r="G57">
        <v>735.05</v>
      </c>
      <c r="H57" s="3">
        <v>-7.1300000000000002E-2</v>
      </c>
      <c r="I57">
        <v>-14300</v>
      </c>
      <c r="J57" s="3">
        <v>-7.1499999999999994E-2</v>
      </c>
      <c r="K57">
        <v>252.63829999999999</v>
      </c>
      <c r="L57">
        <v>199963.2</v>
      </c>
      <c r="M57">
        <v>1054704.3700000001</v>
      </c>
      <c r="N57">
        <v>101</v>
      </c>
      <c r="O57">
        <v>-141.58000000000001</v>
      </c>
      <c r="P57" s="3">
        <v>-0.13300000000000001</v>
      </c>
      <c r="Q57" s="3">
        <v>7.6899999999999996E-2</v>
      </c>
      <c r="R57" t="s">
        <v>20</v>
      </c>
    </row>
    <row r="58" spans="2:18">
      <c r="B58" t="s">
        <v>55</v>
      </c>
      <c r="C58" t="s">
        <v>19</v>
      </c>
      <c r="D58" s="2">
        <v>44378.378472222219</v>
      </c>
      <c r="E58">
        <v>539.35</v>
      </c>
      <c r="F58" s="2">
        <v>44524.378472222219</v>
      </c>
      <c r="G58">
        <v>641.35</v>
      </c>
      <c r="H58" s="3">
        <v>0.18909999999999999</v>
      </c>
      <c r="I58">
        <v>37772.42</v>
      </c>
      <c r="J58" s="3">
        <v>0.18890000000000001</v>
      </c>
      <c r="K58">
        <v>370.74700000000001</v>
      </c>
      <c r="L58">
        <v>199962.41</v>
      </c>
      <c r="M58">
        <v>1092476.8</v>
      </c>
      <c r="N58">
        <v>101</v>
      </c>
      <c r="O58">
        <v>373.98</v>
      </c>
      <c r="P58" s="3">
        <v>-3.1099999999999999E-2</v>
      </c>
      <c r="Q58" s="3">
        <v>0.37169999999999997</v>
      </c>
      <c r="R58" t="s">
        <v>20</v>
      </c>
    </row>
    <row r="61" spans="2:18">
      <c r="B61" s="8" t="s">
        <v>76</v>
      </c>
    </row>
    <row r="63" spans="2:18">
      <c r="B63" s="9" t="s">
        <v>77</v>
      </c>
      <c r="C63" s="9"/>
      <c r="D63" s="9"/>
      <c r="E63" s="9"/>
      <c r="F63" s="9"/>
    </row>
    <row r="64" spans="2:18">
      <c r="B64" s="10"/>
      <c r="C64" s="10" t="s">
        <v>78</v>
      </c>
      <c r="D64" s="10" t="s">
        <v>79</v>
      </c>
      <c r="E64" s="10" t="s">
        <v>80</v>
      </c>
    </row>
    <row r="65" spans="2:5">
      <c r="B65" s="10" t="s">
        <v>81</v>
      </c>
      <c r="C65" s="11">
        <v>10000000</v>
      </c>
      <c r="D65" s="11">
        <v>10000000</v>
      </c>
      <c r="E65" s="11">
        <v>10000000</v>
      </c>
    </row>
    <row r="66" spans="2:5">
      <c r="B66" s="10" t="s">
        <v>82</v>
      </c>
      <c r="C66" s="11">
        <v>11092476.800000001</v>
      </c>
      <c r="D66" s="11">
        <v>11092476.800000001</v>
      </c>
      <c r="E66" s="11">
        <v>10000000</v>
      </c>
    </row>
    <row r="67" spans="2:5">
      <c r="B67" s="10" t="s">
        <v>83</v>
      </c>
      <c r="C67" s="12">
        <v>1092476.8</v>
      </c>
      <c r="D67" s="12">
        <v>1092476.8</v>
      </c>
      <c r="E67" s="13">
        <v>0</v>
      </c>
    </row>
    <row r="68" spans="2:5">
      <c r="B68" s="10" t="s">
        <v>84</v>
      </c>
      <c r="C68" s="14">
        <v>0.10920000000000001</v>
      </c>
      <c r="D68" s="14">
        <v>0.10920000000000001</v>
      </c>
      <c r="E68" s="15">
        <v>0</v>
      </c>
    </row>
    <row r="69" spans="2:5">
      <c r="B69" s="10" t="s">
        <v>85</v>
      </c>
      <c r="C69" s="16">
        <v>0.9627</v>
      </c>
      <c r="D69" s="16">
        <v>0.9627</v>
      </c>
      <c r="E69" s="16">
        <v>0</v>
      </c>
    </row>
    <row r="70" spans="2:5">
      <c r="B70" s="10" t="s">
        <v>86</v>
      </c>
      <c r="C70" s="14">
        <v>0.1135</v>
      </c>
      <c r="D70" s="14">
        <v>0.1135</v>
      </c>
      <c r="E70" s="11" t="s">
        <v>87</v>
      </c>
    </row>
    <row r="71" spans="2:5">
      <c r="B71" s="10" t="s">
        <v>88</v>
      </c>
      <c r="C71" s="14">
        <v>0.2959</v>
      </c>
      <c r="D71" s="14">
        <v>0.2959</v>
      </c>
      <c r="E71" s="15">
        <v>0</v>
      </c>
    </row>
    <row r="72" spans="2:5">
      <c r="B72" s="10" t="s">
        <v>89</v>
      </c>
      <c r="C72" s="14">
        <v>0.30740000000000001</v>
      </c>
      <c r="D72" s="14">
        <v>0.30740000000000001</v>
      </c>
      <c r="E72" s="11" t="s">
        <v>87</v>
      </c>
    </row>
    <row r="73" spans="2:5">
      <c r="B73" s="10" t="s">
        <v>90</v>
      </c>
      <c r="C73" s="12">
        <v>2029.27</v>
      </c>
      <c r="D73" s="12">
        <v>2029.27</v>
      </c>
      <c r="E73" s="13">
        <v>0</v>
      </c>
    </row>
    <row r="74" spans="2:5">
      <c r="B74" s="19"/>
      <c r="C74" s="19"/>
      <c r="D74" s="19"/>
      <c r="E74" s="19"/>
    </row>
    <row r="75" spans="2:5">
      <c r="B75" s="18"/>
      <c r="C75" s="18"/>
      <c r="D75" s="18"/>
      <c r="E75" s="18"/>
    </row>
    <row r="76" spans="2:5">
      <c r="B76" s="10" t="s">
        <v>78</v>
      </c>
      <c r="C76" s="11">
        <v>48</v>
      </c>
      <c r="D76" s="11" t="s">
        <v>143</v>
      </c>
      <c r="E76" s="11" t="s">
        <v>92</v>
      </c>
    </row>
    <row r="77" spans="2:5">
      <c r="B77" s="10" t="s">
        <v>93</v>
      </c>
      <c r="C77" s="12">
        <v>22759.93</v>
      </c>
      <c r="D77" s="12">
        <v>22759.93</v>
      </c>
      <c r="E77" s="11" t="s">
        <v>87</v>
      </c>
    </row>
    <row r="78" spans="2:5">
      <c r="B78" s="10" t="s">
        <v>94</v>
      </c>
      <c r="C78" s="14">
        <v>0.1138</v>
      </c>
      <c r="D78" s="14">
        <v>0.1138</v>
      </c>
      <c r="E78" s="11" t="s">
        <v>87</v>
      </c>
    </row>
    <row r="79" spans="2:5">
      <c r="B79" s="10" t="s">
        <v>95</v>
      </c>
      <c r="C79" s="12">
        <v>101</v>
      </c>
      <c r="D79" s="12">
        <v>101</v>
      </c>
      <c r="E79" s="11" t="s">
        <v>87</v>
      </c>
    </row>
    <row r="80" spans="2:5">
      <c r="B80" s="19"/>
      <c r="C80" s="19"/>
      <c r="D80" s="19"/>
      <c r="E80" s="19"/>
    </row>
    <row r="81" spans="2:14">
      <c r="B81" s="18"/>
      <c r="C81" s="18"/>
      <c r="D81" s="18"/>
      <c r="E81" s="18"/>
    </row>
    <row r="82" spans="2:14">
      <c r="B82" s="10" t="s">
        <v>96</v>
      </c>
      <c r="C82" s="11" t="s">
        <v>152</v>
      </c>
      <c r="D82" s="11" t="s">
        <v>152</v>
      </c>
      <c r="E82" s="11" t="s">
        <v>92</v>
      </c>
      <c r="G82" s="3">
        <v>0.77080000000000004</v>
      </c>
      <c r="H82" s="3">
        <v>0.22919999999999999</v>
      </c>
    </row>
    <row r="83" spans="2:14">
      <c r="B83" s="10" t="s">
        <v>98</v>
      </c>
      <c r="C83" s="11">
        <v>1271212.45</v>
      </c>
      <c r="D83" s="11">
        <v>1271212.45</v>
      </c>
      <c r="E83" s="11">
        <v>0</v>
      </c>
      <c r="G83" s="3">
        <v>0.17180000000000001</v>
      </c>
      <c r="H83" s="3">
        <v>8.1199999999999994E-2</v>
      </c>
    </row>
    <row r="84" spans="2:14">
      <c r="B84" s="10" t="s">
        <v>99</v>
      </c>
      <c r="C84" s="11">
        <v>34357.089999999997</v>
      </c>
      <c r="D84" s="11">
        <v>34357.089999999997</v>
      </c>
      <c r="E84" s="11" t="s">
        <v>87</v>
      </c>
    </row>
    <row r="85" spans="2:14">
      <c r="B85" s="10" t="s">
        <v>100</v>
      </c>
      <c r="C85" s="16">
        <v>0.17180000000000001</v>
      </c>
      <c r="D85" s="16">
        <v>0.17180000000000001</v>
      </c>
      <c r="E85" s="11" t="s">
        <v>87</v>
      </c>
      <c r="G85" s="3">
        <f>G82*G83</f>
        <v>0.13242344</v>
      </c>
      <c r="H85" s="3">
        <f>H82*H83</f>
        <v>1.8611039999999999E-2</v>
      </c>
      <c r="I85" s="3">
        <f>G85-H85</f>
        <v>0.11381240000000001</v>
      </c>
    </row>
    <row r="86" spans="2:14">
      <c r="B86" s="10" t="s">
        <v>95</v>
      </c>
      <c r="C86" s="11">
        <v>101</v>
      </c>
      <c r="D86" s="11">
        <v>101</v>
      </c>
      <c r="E86" s="11" t="s">
        <v>87</v>
      </c>
    </row>
    <row r="87" spans="2:14">
      <c r="B87" s="10" t="s">
        <v>101</v>
      </c>
      <c r="C87" s="12">
        <v>15</v>
      </c>
      <c r="D87" s="12">
        <v>15</v>
      </c>
      <c r="E87" s="13">
        <v>0</v>
      </c>
    </row>
    <row r="88" spans="2:14" ht="16.2">
      <c r="B88" s="10" t="s">
        <v>102</v>
      </c>
      <c r="C88" s="11">
        <v>95901.41</v>
      </c>
      <c r="D88" s="11">
        <v>95901.41</v>
      </c>
      <c r="E88" s="11">
        <v>0</v>
      </c>
      <c r="G88" s="4" t="s">
        <v>161</v>
      </c>
      <c r="H88" s="4" t="s">
        <v>162</v>
      </c>
      <c r="I88" s="4" t="s">
        <v>163</v>
      </c>
      <c r="J88" s="4" t="s">
        <v>164</v>
      </c>
    </row>
    <row r="89" spans="2:14">
      <c r="B89" s="10" t="s">
        <v>103</v>
      </c>
      <c r="C89" s="11">
        <v>101</v>
      </c>
      <c r="D89" s="11">
        <v>101</v>
      </c>
      <c r="E89" s="11">
        <v>0</v>
      </c>
      <c r="G89" t="s">
        <v>165</v>
      </c>
      <c r="H89" s="2">
        <v>44378.378472222219</v>
      </c>
      <c r="I89">
        <v>9998080</v>
      </c>
      <c r="J89">
        <v>9998080</v>
      </c>
      <c r="M89" s="2">
        <f>H89</f>
        <v>44378.378472222219</v>
      </c>
      <c r="N89">
        <f>-J89</f>
        <v>-9998080</v>
      </c>
    </row>
    <row r="90" spans="2:14">
      <c r="B90" s="19"/>
      <c r="C90" s="19"/>
      <c r="D90" s="19"/>
      <c r="E90" s="19"/>
      <c r="G90" t="s">
        <v>165</v>
      </c>
      <c r="H90" s="2">
        <v>44379.378472222219</v>
      </c>
      <c r="I90">
        <v>10010658</v>
      </c>
      <c r="J90">
        <v>10010658</v>
      </c>
      <c r="M90" s="2">
        <f>H187</f>
        <v>44524.378472222219</v>
      </c>
      <c r="N90">
        <f>J187</f>
        <v>11092477</v>
      </c>
    </row>
    <row r="91" spans="2:14">
      <c r="B91" s="18"/>
      <c r="C91" s="18"/>
      <c r="D91" s="18"/>
      <c r="E91" s="18"/>
      <c r="G91" t="s">
        <v>165</v>
      </c>
      <c r="H91" s="2">
        <v>44382.378472222219</v>
      </c>
      <c r="I91">
        <v>10062389</v>
      </c>
      <c r="J91">
        <v>10062389</v>
      </c>
    </row>
    <row r="92" spans="2:14">
      <c r="B92" s="10" t="s">
        <v>104</v>
      </c>
      <c r="C92" s="11" t="s">
        <v>153</v>
      </c>
      <c r="D92" s="11" t="s">
        <v>153</v>
      </c>
      <c r="E92" s="11" t="s">
        <v>92</v>
      </c>
      <c r="G92" t="s">
        <v>165</v>
      </c>
      <c r="H92" s="2">
        <v>44383.378472222219</v>
      </c>
      <c r="I92">
        <v>10039797</v>
      </c>
      <c r="J92">
        <v>10039797</v>
      </c>
      <c r="N92" s="24">
        <f>XIRR(N89:N90, M89:M90)</f>
        <v>0.29652180075645451</v>
      </c>
    </row>
    <row r="93" spans="2:14">
      <c r="B93" s="10" t="s">
        <v>106</v>
      </c>
      <c r="C93" s="11">
        <v>-178735.65</v>
      </c>
      <c r="D93" s="11">
        <v>-178735.65</v>
      </c>
      <c r="E93" s="11">
        <v>0</v>
      </c>
      <c r="G93" t="s">
        <v>165</v>
      </c>
      <c r="H93" s="2">
        <v>44384.378472222219</v>
      </c>
      <c r="I93">
        <v>10070544</v>
      </c>
      <c r="J93">
        <v>10070544</v>
      </c>
    </row>
    <row r="94" spans="2:14">
      <c r="B94" s="10" t="s">
        <v>107</v>
      </c>
      <c r="C94" s="11">
        <v>-16248.7</v>
      </c>
      <c r="D94" s="11">
        <v>-16248.7</v>
      </c>
      <c r="E94" s="11" t="s">
        <v>87</v>
      </c>
      <c r="G94" t="s">
        <v>165</v>
      </c>
      <c r="H94" s="2">
        <v>44385.378472222219</v>
      </c>
      <c r="I94">
        <v>9990107</v>
      </c>
      <c r="J94">
        <v>9990107</v>
      </c>
    </row>
    <row r="95" spans="2:14">
      <c r="B95" s="10" t="s">
        <v>108</v>
      </c>
      <c r="C95" s="16">
        <v>-8.1199999999999994E-2</v>
      </c>
      <c r="D95" s="16">
        <v>-8.1199999999999994E-2</v>
      </c>
      <c r="E95" s="11" t="s">
        <v>87</v>
      </c>
      <c r="G95" t="s">
        <v>165</v>
      </c>
      <c r="H95" s="2">
        <v>44386.378472222219</v>
      </c>
      <c r="I95">
        <v>9999444</v>
      </c>
      <c r="J95">
        <v>9999444</v>
      </c>
    </row>
    <row r="96" spans="2:14">
      <c r="B96" s="10" t="s">
        <v>95</v>
      </c>
      <c r="C96" s="11">
        <v>101</v>
      </c>
      <c r="D96" s="11">
        <v>101</v>
      </c>
      <c r="E96" s="11" t="s">
        <v>87</v>
      </c>
      <c r="G96" t="s">
        <v>165</v>
      </c>
      <c r="H96" s="2">
        <v>44389.378472222219</v>
      </c>
      <c r="I96">
        <v>10021228</v>
      </c>
      <c r="J96">
        <v>10021228</v>
      </c>
    </row>
    <row r="97" spans="2:10">
      <c r="B97" s="10" t="s">
        <v>101</v>
      </c>
      <c r="C97" s="11">
        <v>2</v>
      </c>
      <c r="D97" s="11">
        <v>2</v>
      </c>
      <c r="E97" s="11">
        <v>0</v>
      </c>
      <c r="G97" t="s">
        <v>165</v>
      </c>
      <c r="H97" s="2">
        <v>44390.378472222219</v>
      </c>
      <c r="I97">
        <v>10072390</v>
      </c>
      <c r="J97">
        <v>10072390</v>
      </c>
    </row>
    <row r="98" spans="2:10">
      <c r="B98" s="10" t="s">
        <v>109</v>
      </c>
      <c r="C98" s="11">
        <v>-36403.67</v>
      </c>
      <c r="D98" s="11">
        <v>-36403.67</v>
      </c>
      <c r="E98" s="11">
        <v>0</v>
      </c>
      <c r="G98" t="s">
        <v>165</v>
      </c>
      <c r="H98" s="2">
        <v>44391.378472222219</v>
      </c>
      <c r="I98">
        <v>10093066</v>
      </c>
      <c r="J98">
        <v>10093066</v>
      </c>
    </row>
    <row r="99" spans="2:10">
      <c r="B99" s="10" t="s">
        <v>110</v>
      </c>
      <c r="C99" s="11">
        <v>101</v>
      </c>
      <c r="D99" s="11">
        <v>101</v>
      </c>
      <c r="E99" s="11">
        <v>0</v>
      </c>
      <c r="G99" t="s">
        <v>165</v>
      </c>
      <c r="H99" s="2">
        <v>44392.378472222219</v>
      </c>
      <c r="I99">
        <v>10121074</v>
      </c>
      <c r="J99">
        <v>10121074</v>
      </c>
    </row>
    <row r="100" spans="2:10">
      <c r="B100" s="19"/>
      <c r="C100" s="19"/>
      <c r="D100" s="19"/>
      <c r="E100" s="19"/>
      <c r="G100" t="s">
        <v>165</v>
      </c>
      <c r="H100" s="2">
        <v>44393.378472222219</v>
      </c>
      <c r="I100">
        <v>10118024</v>
      </c>
      <c r="J100">
        <v>10118024</v>
      </c>
    </row>
    <row r="101" spans="2:10">
      <c r="B101" s="18"/>
      <c r="C101" s="18"/>
      <c r="D101" s="18"/>
      <c r="E101" s="18"/>
      <c r="G101" t="s">
        <v>165</v>
      </c>
      <c r="H101" s="2">
        <v>44396.378472222219</v>
      </c>
      <c r="I101">
        <v>10044006</v>
      </c>
      <c r="J101">
        <v>10044006</v>
      </c>
    </row>
    <row r="102" spans="2:10">
      <c r="B102" s="10" t="s">
        <v>111</v>
      </c>
      <c r="C102" s="11">
        <v>-65078.43</v>
      </c>
      <c r="D102" s="11">
        <v>-65078.43</v>
      </c>
      <c r="E102" s="11">
        <v>0</v>
      </c>
      <c r="G102" t="s">
        <v>165</v>
      </c>
      <c r="H102" s="2">
        <v>44397.378472222219</v>
      </c>
      <c r="I102">
        <v>9959855</v>
      </c>
      <c r="J102">
        <v>9959855</v>
      </c>
    </row>
    <row r="103" spans="2:10">
      <c r="B103" s="10" t="s">
        <v>112</v>
      </c>
      <c r="C103" s="11">
        <v>-23.95</v>
      </c>
      <c r="D103" s="11">
        <v>-23.95</v>
      </c>
      <c r="E103" s="11">
        <v>0</v>
      </c>
      <c r="G103" t="s">
        <v>165</v>
      </c>
      <c r="H103" s="2">
        <v>44399.378472222219</v>
      </c>
      <c r="I103">
        <v>10073214</v>
      </c>
      <c r="J103">
        <v>10073214</v>
      </c>
    </row>
    <row r="104" spans="2:10">
      <c r="B104" s="10" t="s">
        <v>113</v>
      </c>
      <c r="C104" s="11">
        <v>-708541.66</v>
      </c>
      <c r="D104" s="11">
        <v>-708541.66</v>
      </c>
      <c r="E104" s="11">
        <v>0</v>
      </c>
      <c r="G104" t="s">
        <v>165</v>
      </c>
      <c r="H104" s="2">
        <v>44400.378472222219</v>
      </c>
      <c r="I104">
        <v>10082654</v>
      </c>
      <c r="J104">
        <v>10082654</v>
      </c>
    </row>
    <row r="105" spans="2:10">
      <c r="B105" s="10" t="s">
        <v>114</v>
      </c>
      <c r="C105" s="14">
        <v>-6.08E-2</v>
      </c>
      <c r="D105" s="14">
        <v>-6.08E-2</v>
      </c>
      <c r="E105" s="14">
        <v>0</v>
      </c>
      <c r="G105" t="s">
        <v>165</v>
      </c>
      <c r="H105" s="2">
        <v>44403.378472222219</v>
      </c>
      <c r="I105">
        <v>10077542</v>
      </c>
      <c r="J105">
        <v>10077542</v>
      </c>
    </row>
    <row r="106" spans="2:10">
      <c r="B106" s="10" t="s">
        <v>115</v>
      </c>
      <c r="C106" s="13">
        <v>1.54</v>
      </c>
      <c r="D106" s="13">
        <v>1.54</v>
      </c>
      <c r="E106" s="11" t="s">
        <v>87</v>
      </c>
      <c r="G106" t="s">
        <v>165</v>
      </c>
      <c r="H106" s="2">
        <v>44404.378472222219</v>
      </c>
      <c r="I106">
        <v>10023814</v>
      </c>
      <c r="J106">
        <v>10023814</v>
      </c>
    </row>
    <row r="107" spans="2:10">
      <c r="B107" s="10" t="s">
        <v>116</v>
      </c>
      <c r="C107" s="12">
        <v>4.87</v>
      </c>
      <c r="D107" s="12">
        <v>4.87</v>
      </c>
      <c r="E107" s="11" t="s">
        <v>87</v>
      </c>
      <c r="G107" t="s">
        <v>165</v>
      </c>
      <c r="H107" s="2">
        <v>44405.378472222219</v>
      </c>
      <c r="I107">
        <v>10005177</v>
      </c>
      <c r="J107">
        <v>10005177</v>
      </c>
    </row>
    <row r="108" spans="2:10">
      <c r="B108" s="10" t="s">
        <v>117</v>
      </c>
      <c r="C108" s="12">
        <v>5.05</v>
      </c>
      <c r="D108" s="12">
        <v>5.05</v>
      </c>
      <c r="E108" s="11" t="s">
        <v>87</v>
      </c>
      <c r="G108" t="s">
        <v>165</v>
      </c>
      <c r="H108" s="2">
        <v>44406.378472222219</v>
      </c>
      <c r="I108">
        <v>10039418</v>
      </c>
      <c r="J108">
        <v>10039418</v>
      </c>
    </row>
    <row r="109" spans="2:10">
      <c r="B109" s="10" t="s">
        <v>118</v>
      </c>
      <c r="C109" s="12">
        <v>7.11</v>
      </c>
      <c r="D109" s="12">
        <v>7.11</v>
      </c>
      <c r="E109" s="11" t="s">
        <v>87</v>
      </c>
      <c r="G109" t="s">
        <v>165</v>
      </c>
      <c r="H109" s="2">
        <v>44407.378472222219</v>
      </c>
      <c r="I109">
        <v>10040786</v>
      </c>
      <c r="J109">
        <v>10040786</v>
      </c>
    </row>
    <row r="110" spans="2:10">
      <c r="B110" s="10" t="s">
        <v>119</v>
      </c>
      <c r="C110" s="12">
        <v>2.11</v>
      </c>
      <c r="D110" s="12">
        <v>2.11</v>
      </c>
      <c r="E110" s="11" t="s">
        <v>87</v>
      </c>
      <c r="G110" t="s">
        <v>165</v>
      </c>
      <c r="H110" s="2">
        <v>44410.378472222219</v>
      </c>
      <c r="I110">
        <v>10128321</v>
      </c>
      <c r="J110">
        <v>10128321</v>
      </c>
    </row>
    <row r="111" spans="2:10">
      <c r="B111" s="10" t="s">
        <v>120</v>
      </c>
      <c r="C111" s="11">
        <v>196580.32</v>
      </c>
      <c r="D111" s="11">
        <v>196580.32</v>
      </c>
      <c r="E111" s="11">
        <v>0</v>
      </c>
      <c r="G111" t="s">
        <v>165</v>
      </c>
      <c r="H111" s="2">
        <v>44411.378472222219</v>
      </c>
      <c r="I111">
        <v>10266403</v>
      </c>
      <c r="J111">
        <v>10266403</v>
      </c>
    </row>
    <row r="112" spans="2:10">
      <c r="B112" s="10" t="s">
        <v>121</v>
      </c>
      <c r="C112" s="11">
        <v>21.43</v>
      </c>
      <c r="D112" s="11">
        <v>21.43</v>
      </c>
      <c r="E112" s="11" t="s">
        <v>87</v>
      </c>
      <c r="G112" t="s">
        <v>165</v>
      </c>
      <c r="H112" s="2">
        <v>44412.378472222219</v>
      </c>
      <c r="I112">
        <v>10263389</v>
      </c>
      <c r="J112">
        <v>10263389</v>
      </c>
    </row>
    <row r="113" spans="2:10">
      <c r="B113" s="10" t="s">
        <v>122</v>
      </c>
      <c r="C113" s="11">
        <v>1.81</v>
      </c>
      <c r="D113" s="11">
        <v>1.81</v>
      </c>
      <c r="E113" s="11">
        <v>0</v>
      </c>
      <c r="G113" t="s">
        <v>165</v>
      </c>
      <c r="H113" s="2">
        <v>44413.378472222219</v>
      </c>
      <c r="I113">
        <v>10270241</v>
      </c>
      <c r="J113">
        <v>10270241</v>
      </c>
    </row>
    <row r="114" spans="2:10">
      <c r="B114" s="10" t="s">
        <v>123</v>
      </c>
      <c r="C114" s="11">
        <v>13.36</v>
      </c>
      <c r="D114" s="11">
        <v>13.36</v>
      </c>
      <c r="E114" s="11" t="s">
        <v>87</v>
      </c>
      <c r="G114" t="s">
        <v>165</v>
      </c>
      <c r="H114" s="2">
        <v>44414.378472222219</v>
      </c>
      <c r="I114">
        <v>10267080</v>
      </c>
      <c r="J114">
        <v>10267080</v>
      </c>
    </row>
    <row r="115" spans="2:10">
      <c r="B115" s="10" t="s">
        <v>124</v>
      </c>
      <c r="C115" s="11">
        <v>0.95</v>
      </c>
      <c r="D115" s="11">
        <v>0.95</v>
      </c>
      <c r="E115" s="11">
        <v>0</v>
      </c>
      <c r="G115" t="s">
        <v>165</v>
      </c>
      <c r="H115" s="2">
        <v>44417.378472222219</v>
      </c>
      <c r="I115">
        <v>10256579</v>
      </c>
      <c r="J115">
        <v>10256579</v>
      </c>
    </row>
    <row r="116" spans="2:10">
      <c r="B116" s="10" t="s">
        <v>125</v>
      </c>
      <c r="C116" s="11">
        <v>0.25</v>
      </c>
      <c r="D116" s="11">
        <v>0.25</v>
      </c>
      <c r="E116" s="11" t="s">
        <v>87</v>
      </c>
      <c r="G116" t="s">
        <v>165</v>
      </c>
      <c r="H116" s="2">
        <v>44418.378472222219</v>
      </c>
      <c r="I116">
        <v>10224055</v>
      </c>
      <c r="J116">
        <v>10224055</v>
      </c>
    </row>
    <row r="117" spans="2:10">
      <c r="G117" t="s">
        <v>165</v>
      </c>
      <c r="H117" s="2">
        <v>44419.378472222219</v>
      </c>
      <c r="I117">
        <v>10241236</v>
      </c>
      <c r="J117">
        <v>10241236</v>
      </c>
    </row>
    <row r="118" spans="2:10">
      <c r="G118" t="s">
        <v>165</v>
      </c>
      <c r="H118" s="2">
        <v>44420.378472222219</v>
      </c>
      <c r="I118">
        <v>10295301</v>
      </c>
      <c r="J118">
        <v>10295301</v>
      </c>
    </row>
    <row r="119" spans="2:10">
      <c r="G119" t="s">
        <v>165</v>
      </c>
      <c r="H119" s="2">
        <v>44421.378472222219</v>
      </c>
      <c r="I119">
        <v>10344004</v>
      </c>
      <c r="J119">
        <v>10344004</v>
      </c>
    </row>
    <row r="120" spans="2:10">
      <c r="G120" t="s">
        <v>165</v>
      </c>
      <c r="H120" s="2">
        <v>44424.378472222219</v>
      </c>
      <c r="I120">
        <v>10336099</v>
      </c>
      <c r="J120">
        <v>10336099</v>
      </c>
    </row>
    <row r="121" spans="2:10">
      <c r="G121" t="s">
        <v>165</v>
      </c>
      <c r="H121" s="2">
        <v>44425.378472222219</v>
      </c>
      <c r="I121">
        <v>10365827</v>
      </c>
      <c r="J121">
        <v>10365827</v>
      </c>
    </row>
    <row r="122" spans="2:10">
      <c r="G122" t="s">
        <v>165</v>
      </c>
      <c r="H122" s="2">
        <v>44426.378472222219</v>
      </c>
      <c r="I122">
        <v>10358111</v>
      </c>
      <c r="J122">
        <v>10358111</v>
      </c>
    </row>
    <row r="123" spans="2:10">
      <c r="G123" t="s">
        <v>165</v>
      </c>
      <c r="H123" s="2">
        <v>44428.378472222219</v>
      </c>
      <c r="I123">
        <v>10261850</v>
      </c>
      <c r="J123">
        <v>10261850</v>
      </c>
    </row>
    <row r="124" spans="2:10">
      <c r="G124" t="s">
        <v>165</v>
      </c>
      <c r="H124" s="2">
        <v>44431.378472222219</v>
      </c>
      <c r="I124">
        <v>10255406</v>
      </c>
      <c r="J124">
        <v>10255406</v>
      </c>
    </row>
    <row r="125" spans="2:10">
      <c r="G125" t="s">
        <v>165</v>
      </c>
      <c r="H125" s="2">
        <v>44432.378472222219</v>
      </c>
      <c r="I125">
        <v>10360070</v>
      </c>
      <c r="J125">
        <v>10360070</v>
      </c>
    </row>
    <row r="126" spans="2:10">
      <c r="G126" t="s">
        <v>165</v>
      </c>
      <c r="H126" s="2">
        <v>44433.378472222219</v>
      </c>
      <c r="I126">
        <v>10360704</v>
      </c>
      <c r="J126">
        <v>10360704</v>
      </c>
    </row>
    <row r="127" spans="2:10">
      <c r="G127" t="s">
        <v>165</v>
      </c>
      <c r="H127" s="2">
        <v>44434.378472222219</v>
      </c>
      <c r="I127">
        <v>10347013</v>
      </c>
      <c r="J127">
        <v>10347013</v>
      </c>
    </row>
    <row r="128" spans="2:10">
      <c r="G128" t="s">
        <v>165</v>
      </c>
      <c r="H128" s="2">
        <v>44435.378472222219</v>
      </c>
      <c r="I128">
        <v>10418557</v>
      </c>
      <c r="J128">
        <v>10418557</v>
      </c>
    </row>
    <row r="129" spans="7:10">
      <c r="G129" t="s">
        <v>165</v>
      </c>
      <c r="H129" s="2">
        <v>44438.378472222219</v>
      </c>
      <c r="I129">
        <v>10556471</v>
      </c>
      <c r="J129">
        <v>10556471</v>
      </c>
    </row>
    <row r="130" spans="7:10">
      <c r="G130" t="s">
        <v>165</v>
      </c>
      <c r="H130" s="2">
        <v>44439.378472222219</v>
      </c>
      <c r="I130">
        <v>10703032</v>
      </c>
      <c r="J130">
        <v>10703032</v>
      </c>
    </row>
    <row r="131" spans="7:10">
      <c r="G131" t="s">
        <v>165</v>
      </c>
      <c r="H131" s="2">
        <v>44440.378472222219</v>
      </c>
      <c r="I131">
        <v>10694046</v>
      </c>
      <c r="J131">
        <v>10694046</v>
      </c>
    </row>
    <row r="132" spans="7:10">
      <c r="G132" t="s">
        <v>165</v>
      </c>
      <c r="H132" s="2">
        <v>44441.378472222219</v>
      </c>
      <c r="I132">
        <v>10781667</v>
      </c>
      <c r="J132">
        <v>10781667</v>
      </c>
    </row>
    <row r="133" spans="7:10">
      <c r="G133" t="s">
        <v>165</v>
      </c>
      <c r="H133" s="2">
        <v>44442.378472222219</v>
      </c>
      <c r="I133">
        <v>10837551</v>
      </c>
      <c r="J133">
        <v>10837551</v>
      </c>
    </row>
    <row r="134" spans="7:10">
      <c r="G134" t="s">
        <v>165</v>
      </c>
      <c r="H134" s="2">
        <v>44445.378472222219</v>
      </c>
      <c r="I134">
        <v>10863265</v>
      </c>
      <c r="J134">
        <v>10863265</v>
      </c>
    </row>
    <row r="135" spans="7:10">
      <c r="G135" t="s">
        <v>165</v>
      </c>
      <c r="H135" s="2">
        <v>44446.378472222219</v>
      </c>
      <c r="I135">
        <v>10843365</v>
      </c>
      <c r="J135">
        <v>10843365</v>
      </c>
    </row>
    <row r="136" spans="7:10">
      <c r="G136" t="s">
        <v>165</v>
      </c>
      <c r="H136" s="2">
        <v>44447.378472222219</v>
      </c>
      <c r="I136">
        <v>10831052</v>
      </c>
      <c r="J136">
        <v>10831052</v>
      </c>
    </row>
    <row r="137" spans="7:10">
      <c r="G137" t="s">
        <v>165</v>
      </c>
      <c r="H137" s="2">
        <v>44448.378472222219</v>
      </c>
      <c r="I137">
        <v>10849584</v>
      </c>
      <c r="J137">
        <v>10849584</v>
      </c>
    </row>
    <row r="138" spans="7:10">
      <c r="G138" t="s">
        <v>165</v>
      </c>
      <c r="H138" s="2">
        <v>44452.378472222219</v>
      </c>
      <c r="I138">
        <v>10884972</v>
      </c>
      <c r="J138">
        <v>10884972</v>
      </c>
    </row>
    <row r="139" spans="7:10">
      <c r="G139" t="s">
        <v>165</v>
      </c>
      <c r="H139" s="2">
        <v>44453.378472222219</v>
      </c>
      <c r="I139">
        <v>10927295</v>
      </c>
      <c r="J139">
        <v>10927295</v>
      </c>
    </row>
    <row r="140" spans="7:10">
      <c r="G140" t="s">
        <v>165</v>
      </c>
      <c r="H140" s="2">
        <v>44454.378472222219</v>
      </c>
      <c r="I140">
        <v>11036333</v>
      </c>
      <c r="J140">
        <v>11036333</v>
      </c>
    </row>
    <row r="141" spans="7:10">
      <c r="G141" t="s">
        <v>165</v>
      </c>
      <c r="H141" s="2">
        <v>44455.378472222219</v>
      </c>
      <c r="I141">
        <v>11057469</v>
      </c>
      <c r="J141">
        <v>11057469</v>
      </c>
    </row>
    <row r="142" spans="7:10">
      <c r="G142" t="s">
        <v>165</v>
      </c>
      <c r="H142" s="2">
        <v>44456.378472222219</v>
      </c>
      <c r="I142">
        <v>11030314</v>
      </c>
      <c r="J142">
        <v>11030314</v>
      </c>
    </row>
    <row r="143" spans="7:10">
      <c r="G143" t="s">
        <v>165</v>
      </c>
      <c r="H143" s="2">
        <v>44459.378472222219</v>
      </c>
      <c r="I143">
        <v>10883862</v>
      </c>
      <c r="J143">
        <v>10883862</v>
      </c>
    </row>
    <row r="144" spans="7:10">
      <c r="G144" t="s">
        <v>165</v>
      </c>
      <c r="H144" s="2">
        <v>44460.378472222219</v>
      </c>
      <c r="I144">
        <v>10994832</v>
      </c>
      <c r="J144">
        <v>10994832</v>
      </c>
    </row>
    <row r="145" spans="7:10">
      <c r="G145" t="s">
        <v>165</v>
      </c>
      <c r="H145" s="2">
        <v>44461.378472222219</v>
      </c>
      <c r="I145">
        <v>11022839</v>
      </c>
      <c r="J145">
        <v>11022839</v>
      </c>
    </row>
    <row r="146" spans="7:10">
      <c r="G146" t="s">
        <v>165</v>
      </c>
      <c r="H146" s="2">
        <v>44462.378472222219</v>
      </c>
      <c r="I146">
        <v>11159049</v>
      </c>
      <c r="J146">
        <v>11159049</v>
      </c>
    </row>
    <row r="147" spans="7:10">
      <c r="G147" t="s">
        <v>165</v>
      </c>
      <c r="H147" s="2">
        <v>44463.378472222219</v>
      </c>
      <c r="I147">
        <v>11141162</v>
      </c>
      <c r="J147">
        <v>11141162</v>
      </c>
    </row>
    <row r="148" spans="7:10">
      <c r="G148" t="s">
        <v>165</v>
      </c>
      <c r="H148" s="2">
        <v>44466.378472222219</v>
      </c>
      <c r="I148">
        <v>11134910</v>
      </c>
      <c r="J148">
        <v>11134910</v>
      </c>
    </row>
    <row r="149" spans="7:10">
      <c r="G149" t="s">
        <v>165</v>
      </c>
      <c r="H149" s="2">
        <v>44467.378472222219</v>
      </c>
      <c r="I149">
        <v>11099910</v>
      </c>
      <c r="J149">
        <v>11099910</v>
      </c>
    </row>
    <row r="150" spans="7:10">
      <c r="G150" t="s">
        <v>165</v>
      </c>
      <c r="H150" s="2">
        <v>44468.378472222219</v>
      </c>
      <c r="I150">
        <v>11152304</v>
      </c>
      <c r="J150">
        <v>11152304</v>
      </c>
    </row>
    <row r="151" spans="7:10">
      <c r="G151" t="s">
        <v>165</v>
      </c>
      <c r="H151" s="2">
        <v>44469.378472222219</v>
      </c>
      <c r="I151">
        <v>11083351</v>
      </c>
      <c r="J151">
        <v>11083351</v>
      </c>
    </row>
    <row r="152" spans="7:10">
      <c r="G152" t="s">
        <v>165</v>
      </c>
      <c r="H152" s="2">
        <v>44470.378472222219</v>
      </c>
      <c r="I152">
        <v>11061965</v>
      </c>
      <c r="J152">
        <v>11061965</v>
      </c>
    </row>
    <row r="153" spans="7:10">
      <c r="G153" t="s">
        <v>165</v>
      </c>
      <c r="H153" s="2">
        <v>44473.378472222219</v>
      </c>
      <c r="I153">
        <v>11162774</v>
      </c>
      <c r="J153">
        <v>11162774</v>
      </c>
    </row>
    <row r="154" spans="7:10">
      <c r="G154" t="s">
        <v>165</v>
      </c>
      <c r="H154" s="2">
        <v>44474.378472222219</v>
      </c>
      <c r="I154">
        <v>11251900</v>
      </c>
      <c r="J154">
        <v>11251900</v>
      </c>
    </row>
    <row r="155" spans="7:10">
      <c r="G155" t="s">
        <v>165</v>
      </c>
      <c r="H155" s="2">
        <v>44475.378472222219</v>
      </c>
      <c r="I155">
        <v>11121037</v>
      </c>
      <c r="J155">
        <v>11121037</v>
      </c>
    </row>
    <row r="156" spans="7:10">
      <c r="G156" t="s">
        <v>165</v>
      </c>
      <c r="H156" s="2">
        <v>44476.378472222219</v>
      </c>
      <c r="I156">
        <v>11228001</v>
      </c>
      <c r="J156">
        <v>11228001</v>
      </c>
    </row>
    <row r="157" spans="7:10">
      <c r="G157" t="s">
        <v>165</v>
      </c>
      <c r="H157" s="2">
        <v>44477.378472222219</v>
      </c>
      <c r="I157">
        <v>11241529</v>
      </c>
      <c r="J157">
        <v>11241529</v>
      </c>
    </row>
    <row r="158" spans="7:10">
      <c r="G158" t="s">
        <v>165</v>
      </c>
      <c r="H158" s="2">
        <v>44480.378472222219</v>
      </c>
      <c r="I158">
        <v>11326905</v>
      </c>
      <c r="J158">
        <v>11326905</v>
      </c>
    </row>
    <row r="159" spans="7:10">
      <c r="G159" t="s">
        <v>165</v>
      </c>
      <c r="H159" s="2">
        <v>44481.378472222219</v>
      </c>
      <c r="I159">
        <v>11368905</v>
      </c>
      <c r="J159">
        <v>11368905</v>
      </c>
    </row>
    <row r="160" spans="7:10">
      <c r="G160" t="s">
        <v>165</v>
      </c>
      <c r="H160" s="2">
        <v>44482.378472222219</v>
      </c>
      <c r="I160">
        <v>11494864</v>
      </c>
      <c r="J160">
        <v>11494864</v>
      </c>
    </row>
    <row r="161" spans="7:10">
      <c r="G161" t="s">
        <v>165</v>
      </c>
      <c r="H161" s="2">
        <v>44483.378472222219</v>
      </c>
      <c r="I161">
        <v>11588848</v>
      </c>
      <c r="J161">
        <v>11588848</v>
      </c>
    </row>
    <row r="162" spans="7:10">
      <c r="G162" t="s">
        <v>165</v>
      </c>
      <c r="H162" s="2">
        <v>44487.378472222219</v>
      </c>
      <c r="I162">
        <v>11652413</v>
      </c>
      <c r="J162">
        <v>11652413</v>
      </c>
    </row>
    <row r="163" spans="7:10">
      <c r="G163" t="s">
        <v>165</v>
      </c>
      <c r="H163" s="2">
        <v>44488.378472222219</v>
      </c>
      <c r="I163">
        <v>11538752</v>
      </c>
      <c r="J163">
        <v>11538752</v>
      </c>
    </row>
    <row r="164" spans="7:10">
      <c r="G164" t="s">
        <v>165</v>
      </c>
      <c r="H164" s="2">
        <v>44489.378472222219</v>
      </c>
      <c r="I164">
        <v>11424592</v>
      </c>
      <c r="J164">
        <v>11424592</v>
      </c>
    </row>
    <row r="165" spans="7:10">
      <c r="G165" t="s">
        <v>165</v>
      </c>
      <c r="H165" s="2">
        <v>44490.378472222219</v>
      </c>
      <c r="I165">
        <v>11393018</v>
      </c>
      <c r="J165">
        <v>11393018</v>
      </c>
    </row>
    <row r="166" spans="7:10">
      <c r="G166" t="s">
        <v>165</v>
      </c>
      <c r="H166" s="2">
        <v>44491.378472222219</v>
      </c>
      <c r="I166">
        <v>11308719</v>
      </c>
      <c r="J166">
        <v>11308719</v>
      </c>
    </row>
    <row r="167" spans="7:10">
      <c r="G167" t="s">
        <v>165</v>
      </c>
      <c r="H167" s="2">
        <v>44494.378472222219</v>
      </c>
      <c r="I167">
        <v>11242130</v>
      </c>
      <c r="J167">
        <v>11242130</v>
      </c>
    </row>
    <row r="168" spans="7:10">
      <c r="G168" t="s">
        <v>165</v>
      </c>
      <c r="H168" s="2">
        <v>44495.378472222219</v>
      </c>
      <c r="I168">
        <v>11363721</v>
      </c>
      <c r="J168">
        <v>11363721</v>
      </c>
    </row>
    <row r="169" spans="7:10">
      <c r="G169" t="s">
        <v>165</v>
      </c>
      <c r="H169" s="2">
        <v>44496.378472222219</v>
      </c>
      <c r="I169">
        <v>11333368</v>
      </c>
      <c r="J169">
        <v>11333368</v>
      </c>
    </row>
    <row r="170" spans="7:10">
      <c r="G170" t="s">
        <v>165</v>
      </c>
      <c r="H170" s="2">
        <v>44497.378472222219</v>
      </c>
      <c r="I170">
        <v>11131501</v>
      </c>
      <c r="J170">
        <v>11131501</v>
      </c>
    </row>
    <row r="171" spans="7:10">
      <c r="G171" t="s">
        <v>165</v>
      </c>
      <c r="H171" s="2">
        <v>44498.378472222219</v>
      </c>
      <c r="I171">
        <v>11062154</v>
      </c>
      <c r="J171">
        <v>11062154</v>
      </c>
    </row>
    <row r="172" spans="7:10">
      <c r="G172" t="s">
        <v>165</v>
      </c>
      <c r="H172" s="2">
        <v>44501.378472222219</v>
      </c>
      <c r="I172">
        <v>11239354</v>
      </c>
      <c r="J172">
        <v>11239354</v>
      </c>
    </row>
    <row r="173" spans="7:10">
      <c r="G173" t="s">
        <v>165</v>
      </c>
      <c r="H173" s="2">
        <v>44502.378472222219</v>
      </c>
      <c r="I173">
        <v>11210753</v>
      </c>
      <c r="J173">
        <v>11210753</v>
      </c>
    </row>
    <row r="174" spans="7:10">
      <c r="G174" t="s">
        <v>165</v>
      </c>
      <c r="H174" s="2">
        <v>44503.378472222219</v>
      </c>
      <c r="I174">
        <v>11205649</v>
      </c>
      <c r="J174">
        <v>11205649</v>
      </c>
    </row>
    <row r="175" spans="7:10">
      <c r="G175" t="s">
        <v>165</v>
      </c>
      <c r="H175" s="2">
        <v>44504.753472222219</v>
      </c>
      <c r="I175">
        <v>11270975</v>
      </c>
      <c r="J175">
        <v>11270975</v>
      </c>
    </row>
    <row r="176" spans="7:10">
      <c r="G176" t="s">
        <v>165</v>
      </c>
      <c r="H176" s="2">
        <v>44508.378472222219</v>
      </c>
      <c r="I176">
        <v>11374731</v>
      </c>
      <c r="J176">
        <v>11374731</v>
      </c>
    </row>
    <row r="177" spans="7:10">
      <c r="G177" t="s">
        <v>165</v>
      </c>
      <c r="H177" s="2">
        <v>44509.378472222219</v>
      </c>
      <c r="I177">
        <v>11367792</v>
      </c>
      <c r="J177">
        <v>11367792</v>
      </c>
    </row>
    <row r="178" spans="7:10">
      <c r="G178" t="s">
        <v>165</v>
      </c>
      <c r="H178" s="2">
        <v>44510.378472222219</v>
      </c>
      <c r="I178">
        <v>11353382</v>
      </c>
      <c r="J178">
        <v>11353382</v>
      </c>
    </row>
    <row r="179" spans="7:10">
      <c r="G179" t="s">
        <v>165</v>
      </c>
      <c r="H179" s="2">
        <v>44511.378472222219</v>
      </c>
      <c r="I179">
        <v>11242645</v>
      </c>
      <c r="J179">
        <v>11242645</v>
      </c>
    </row>
    <row r="180" spans="7:10">
      <c r="G180" t="s">
        <v>165</v>
      </c>
      <c r="H180" s="2">
        <v>44512.378472222219</v>
      </c>
      <c r="I180">
        <v>11363136</v>
      </c>
      <c r="J180">
        <v>11363136</v>
      </c>
    </row>
    <row r="181" spans="7:10">
      <c r="G181" t="s">
        <v>165</v>
      </c>
      <c r="H181" s="2">
        <v>44515.378472222219</v>
      </c>
      <c r="I181">
        <v>11363711</v>
      </c>
      <c r="J181">
        <v>11363711</v>
      </c>
    </row>
    <row r="182" spans="7:10">
      <c r="G182" t="s">
        <v>165</v>
      </c>
      <c r="H182" s="2">
        <v>44516.378472222219</v>
      </c>
      <c r="I182">
        <v>11319538</v>
      </c>
      <c r="J182">
        <v>11319538</v>
      </c>
    </row>
    <row r="183" spans="7:10">
      <c r="G183" t="s">
        <v>165</v>
      </c>
      <c r="H183" s="2">
        <v>44517.378472222219</v>
      </c>
      <c r="I183">
        <v>11285974</v>
      </c>
      <c r="J183">
        <v>11285974</v>
      </c>
    </row>
    <row r="184" spans="7:10">
      <c r="G184" t="s">
        <v>165</v>
      </c>
      <c r="H184" s="2">
        <v>44518.378472222219</v>
      </c>
      <c r="I184">
        <v>11151959</v>
      </c>
      <c r="J184">
        <v>11151959</v>
      </c>
    </row>
    <row r="185" spans="7:10">
      <c r="G185" t="s">
        <v>165</v>
      </c>
      <c r="H185" s="2">
        <v>44522.378472222219</v>
      </c>
      <c r="I185">
        <v>10943872</v>
      </c>
      <c r="J185">
        <v>10943872</v>
      </c>
    </row>
    <row r="186" spans="7:10">
      <c r="G186" t="s">
        <v>165</v>
      </c>
      <c r="H186" s="2">
        <v>44523.378472222219</v>
      </c>
      <c r="I186">
        <v>11035060</v>
      </c>
      <c r="J186">
        <v>11035060</v>
      </c>
    </row>
    <row r="187" spans="7:10">
      <c r="G187" t="s">
        <v>165</v>
      </c>
      <c r="H187" s="2">
        <v>44524.378472222219</v>
      </c>
      <c r="I187">
        <v>11092477</v>
      </c>
      <c r="J187">
        <v>11092477</v>
      </c>
    </row>
  </sheetData>
  <mergeCells count="5">
    <mergeCell ref="B63:F63"/>
    <mergeCell ref="B74:E75"/>
    <mergeCell ref="B80:E81"/>
    <mergeCell ref="B90:E91"/>
    <mergeCell ref="B100:E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9"/>
  <sheetViews>
    <sheetView topLeftCell="A84" workbookViewId="0">
      <selection activeCell="M91" sqref="M91"/>
    </sheetView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9" bestFit="1" customWidth="1"/>
    <col min="6" max="6" width="15.44140625" bestFit="1" customWidth="1"/>
    <col min="7" max="7" width="10.21875" customWidth="1"/>
    <col min="8" max="8" width="15.44140625" customWidth="1"/>
    <col min="9" max="10" width="9" customWidth="1"/>
    <col min="11" max="11" width="9" bestFit="1" customWidth="1"/>
    <col min="12" max="12" width="15.44140625" bestFit="1" customWidth="1"/>
    <col min="13" max="13" width="11" bestFit="1" customWidth="1"/>
    <col min="14" max="14" width="5.88671875" customWidth="1"/>
    <col min="15" max="15" width="9" bestFit="1" customWidth="1"/>
    <col min="16" max="16" width="7.6640625" customWidth="1"/>
    <col min="17" max="17" width="8" customWidth="1"/>
    <col min="18" max="18" width="11" bestFit="1" customWidth="1"/>
  </cols>
  <sheetData>
    <row r="1" spans="2:23">
      <c r="B1" s="6" t="s">
        <v>69</v>
      </c>
    </row>
    <row r="2" spans="2:23">
      <c r="B2" s="6" t="s">
        <v>70</v>
      </c>
    </row>
    <row r="3" spans="2:23">
      <c r="B3" s="6" t="s">
        <v>71</v>
      </c>
    </row>
    <row r="4" spans="2:23">
      <c r="B4" s="6" t="s">
        <v>72</v>
      </c>
    </row>
    <row r="5" spans="2:23">
      <c r="B5" s="7" t="s">
        <v>73</v>
      </c>
    </row>
    <row r="6" spans="2:23">
      <c r="B6" s="7" t="s">
        <v>74</v>
      </c>
    </row>
    <row r="7" spans="2:23">
      <c r="B7" s="7" t="s">
        <v>75</v>
      </c>
    </row>
    <row r="9" spans="2:23">
      <c r="B9" s="7" t="s">
        <v>0</v>
      </c>
      <c r="C9" s="1" t="s">
        <v>160</v>
      </c>
      <c r="T9" s="1" t="s">
        <v>56</v>
      </c>
    </row>
    <row r="11" spans="2:23" ht="16.2"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T11" s="5" t="s">
        <v>151</v>
      </c>
      <c r="U11" s="5"/>
      <c r="V11" s="5"/>
      <c r="W11" s="5"/>
    </row>
    <row r="12" spans="2:23">
      <c r="B12" t="s">
        <v>18</v>
      </c>
      <c r="C12" t="s">
        <v>19</v>
      </c>
      <c r="D12" s="2">
        <v>44225.694444444445</v>
      </c>
      <c r="E12">
        <v>509.7</v>
      </c>
      <c r="F12" s="2">
        <v>44524.475694444445</v>
      </c>
      <c r="G12">
        <v>765</v>
      </c>
      <c r="H12" s="3">
        <v>0.50090000000000001</v>
      </c>
      <c r="I12">
        <v>100126.55</v>
      </c>
      <c r="J12" s="3">
        <v>0.50060000000000004</v>
      </c>
      <c r="K12">
        <v>392.3877</v>
      </c>
      <c r="L12">
        <v>200000</v>
      </c>
      <c r="M12">
        <v>100126.55</v>
      </c>
      <c r="N12">
        <v>15</v>
      </c>
      <c r="O12">
        <v>6675.1</v>
      </c>
      <c r="P12" s="3">
        <v>-5.33E-2</v>
      </c>
      <c r="Q12" s="3">
        <v>0.76770000000000005</v>
      </c>
      <c r="R12" t="s">
        <v>20</v>
      </c>
      <c r="T12" s="5"/>
      <c r="U12" s="5"/>
      <c r="V12" s="5"/>
      <c r="W12" s="5"/>
    </row>
    <row r="13" spans="2:23">
      <c r="B13" t="s">
        <v>21</v>
      </c>
      <c r="C13" t="s">
        <v>19</v>
      </c>
      <c r="D13" s="2">
        <v>44225.694444444445</v>
      </c>
      <c r="E13">
        <v>2407.35</v>
      </c>
      <c r="F13" s="2">
        <v>44524.475694444445</v>
      </c>
      <c r="G13">
        <v>3196.3</v>
      </c>
      <c r="H13" s="3">
        <v>0.32769999999999999</v>
      </c>
      <c r="I13">
        <v>65498.28</v>
      </c>
      <c r="J13" s="3">
        <v>0.32750000000000001</v>
      </c>
      <c r="K13">
        <v>83.078569999999999</v>
      </c>
      <c r="L13">
        <v>199999.2</v>
      </c>
      <c r="M13">
        <v>165624.82999999999</v>
      </c>
      <c r="N13">
        <v>15</v>
      </c>
      <c r="O13">
        <v>4366.55</v>
      </c>
      <c r="P13" s="3">
        <v>-6.1199999999999997E-2</v>
      </c>
      <c r="Q13" s="3">
        <v>0.45600000000000002</v>
      </c>
      <c r="R13" t="s">
        <v>20</v>
      </c>
      <c r="T13" s="5" t="s">
        <v>147</v>
      </c>
      <c r="U13" s="5"/>
      <c r="V13" s="5"/>
      <c r="W13" s="5"/>
    </row>
    <row r="14" spans="2:23">
      <c r="B14" t="s">
        <v>22</v>
      </c>
      <c r="C14" t="s">
        <v>19</v>
      </c>
      <c r="D14" s="2">
        <v>44225.694444444445</v>
      </c>
      <c r="E14">
        <v>662.9</v>
      </c>
      <c r="F14" s="2">
        <v>44524.475694444445</v>
      </c>
      <c r="G14">
        <v>692.75</v>
      </c>
      <c r="H14" s="3">
        <v>4.4999999999999998E-2</v>
      </c>
      <c r="I14">
        <v>8964.91</v>
      </c>
      <c r="J14" s="3">
        <v>4.48E-2</v>
      </c>
      <c r="K14">
        <v>301.7022</v>
      </c>
      <c r="L14">
        <v>199998.41</v>
      </c>
      <c r="M14">
        <v>174589.75</v>
      </c>
      <c r="N14">
        <v>15</v>
      </c>
      <c r="O14">
        <v>597.66</v>
      </c>
      <c r="P14" s="3">
        <v>-7.0699999999999999E-2</v>
      </c>
      <c r="Q14" s="3">
        <v>0.30769999999999997</v>
      </c>
      <c r="R14" t="s">
        <v>20</v>
      </c>
      <c r="T14" s="5" t="s">
        <v>58</v>
      </c>
      <c r="U14" s="5"/>
      <c r="V14" s="5"/>
      <c r="W14" s="5"/>
    </row>
    <row r="15" spans="2:23">
      <c r="B15" t="s">
        <v>23</v>
      </c>
      <c r="C15" t="s">
        <v>19</v>
      </c>
      <c r="D15" s="2">
        <v>44225.694444444445</v>
      </c>
      <c r="E15">
        <v>4005.8</v>
      </c>
      <c r="F15" s="2">
        <v>44524.475694444445</v>
      </c>
      <c r="G15">
        <v>3440</v>
      </c>
      <c r="H15" s="3">
        <v>-0.14119999999999999</v>
      </c>
      <c r="I15">
        <v>-28285.87</v>
      </c>
      <c r="J15" s="3">
        <v>-0.1414</v>
      </c>
      <c r="K15">
        <v>49.927010000000003</v>
      </c>
      <c r="L15">
        <v>199997.61</v>
      </c>
      <c r="M15">
        <v>146303.87</v>
      </c>
      <c r="N15">
        <v>15</v>
      </c>
      <c r="O15">
        <v>-1885.72</v>
      </c>
      <c r="P15" s="3">
        <v>-0.15720000000000001</v>
      </c>
      <c r="Q15" s="3">
        <v>8.8800000000000004E-2</v>
      </c>
      <c r="R15" t="s">
        <v>20</v>
      </c>
      <c r="T15" s="5"/>
      <c r="U15" s="5"/>
      <c r="V15" s="5"/>
      <c r="W15" s="5"/>
    </row>
    <row r="16" spans="2:23">
      <c r="B16" t="s">
        <v>24</v>
      </c>
      <c r="C16" t="s">
        <v>19</v>
      </c>
      <c r="D16" s="2">
        <v>44225.694444444445</v>
      </c>
      <c r="E16">
        <v>8722.75</v>
      </c>
      <c r="F16" s="2">
        <v>44524.475694444445</v>
      </c>
      <c r="G16">
        <v>17249.55</v>
      </c>
      <c r="H16" s="3">
        <v>0.97750000000000004</v>
      </c>
      <c r="I16">
        <v>195444.48000000001</v>
      </c>
      <c r="J16" s="3">
        <v>0.97719999999999996</v>
      </c>
      <c r="K16">
        <v>22.928180000000001</v>
      </c>
      <c r="L16">
        <v>199996.81</v>
      </c>
      <c r="M16">
        <v>341748.35</v>
      </c>
      <c r="N16">
        <v>15</v>
      </c>
      <c r="O16">
        <v>13029.63</v>
      </c>
      <c r="P16" s="3">
        <v>-5.1499999999999997E-2</v>
      </c>
      <c r="Q16" s="3">
        <v>1.2155</v>
      </c>
      <c r="R16" t="s">
        <v>20</v>
      </c>
      <c r="T16" s="5" t="s">
        <v>142</v>
      </c>
      <c r="U16" s="5"/>
      <c r="V16" s="5"/>
      <c r="W16" s="5"/>
    </row>
    <row r="17" spans="2:23">
      <c r="B17" t="s">
        <v>25</v>
      </c>
      <c r="C17" t="s">
        <v>19</v>
      </c>
      <c r="D17" s="2">
        <v>44225.694444444445</v>
      </c>
      <c r="E17">
        <v>4734.55</v>
      </c>
      <c r="F17" s="2">
        <v>44524.475694444445</v>
      </c>
      <c r="G17">
        <v>7136.6009999999997</v>
      </c>
      <c r="H17" s="3">
        <v>0.50729999999999997</v>
      </c>
      <c r="I17">
        <v>101416.82</v>
      </c>
      <c r="J17" s="3">
        <v>0.5071</v>
      </c>
      <c r="K17">
        <v>42.241819999999997</v>
      </c>
      <c r="L17">
        <v>199996</v>
      </c>
      <c r="M17">
        <v>443165.17</v>
      </c>
      <c r="N17">
        <v>15</v>
      </c>
      <c r="O17">
        <v>6761.12</v>
      </c>
      <c r="P17" s="3">
        <v>-7.8700000000000006E-2</v>
      </c>
      <c r="Q17" s="3">
        <v>0.70030000000000003</v>
      </c>
      <c r="R17" t="s">
        <v>20</v>
      </c>
      <c r="T17" s="5" t="s">
        <v>61</v>
      </c>
      <c r="U17" s="5"/>
      <c r="V17" s="5"/>
      <c r="W17" s="5"/>
    </row>
    <row r="18" spans="2:23">
      <c r="B18" t="s">
        <v>26</v>
      </c>
      <c r="C18" t="s">
        <v>19</v>
      </c>
      <c r="D18" s="2">
        <v>44225.694444444445</v>
      </c>
      <c r="E18">
        <v>553.6</v>
      </c>
      <c r="F18" s="2">
        <v>44524.475694444445</v>
      </c>
      <c r="G18">
        <v>773.4</v>
      </c>
      <c r="H18" s="3">
        <v>0.39700000000000002</v>
      </c>
      <c r="I18">
        <v>79357.67</v>
      </c>
      <c r="J18" s="3">
        <v>0.39679999999999999</v>
      </c>
      <c r="K18">
        <v>361.26299999999998</v>
      </c>
      <c r="L18">
        <v>199995.2</v>
      </c>
      <c r="M18">
        <v>522522.84</v>
      </c>
      <c r="N18">
        <v>15</v>
      </c>
      <c r="O18">
        <v>5290.51</v>
      </c>
      <c r="P18" s="3">
        <v>-9.7600000000000006E-2</v>
      </c>
      <c r="Q18" s="3">
        <v>0.41220000000000001</v>
      </c>
      <c r="R18" t="s">
        <v>20</v>
      </c>
      <c r="T18" s="5"/>
      <c r="U18" s="5"/>
      <c r="V18" s="5"/>
      <c r="W18" s="5"/>
    </row>
    <row r="19" spans="2:23">
      <c r="B19" t="s">
        <v>27</v>
      </c>
      <c r="C19" t="s">
        <v>19</v>
      </c>
      <c r="D19" s="2">
        <v>44225.694444444445</v>
      </c>
      <c r="E19">
        <v>383.6</v>
      </c>
      <c r="F19" s="2">
        <v>44524.475694444445</v>
      </c>
      <c r="G19">
        <v>404.2</v>
      </c>
      <c r="H19" s="3">
        <v>5.3699999999999998E-2</v>
      </c>
      <c r="I19">
        <v>10698.98</v>
      </c>
      <c r="J19" s="3">
        <v>5.3499999999999999E-2</v>
      </c>
      <c r="K19">
        <v>521.36180000000002</v>
      </c>
      <c r="L19">
        <v>199994.39</v>
      </c>
      <c r="M19">
        <v>533221.81999999995</v>
      </c>
      <c r="N19">
        <v>15</v>
      </c>
      <c r="O19">
        <v>713.27</v>
      </c>
      <c r="P19" s="3">
        <v>-1.9199999999999998E-2</v>
      </c>
      <c r="Q19" s="3">
        <v>0.31130000000000002</v>
      </c>
      <c r="R19" t="s">
        <v>20</v>
      </c>
      <c r="T19" s="5" t="s">
        <v>62</v>
      </c>
      <c r="U19" s="5"/>
      <c r="V19" s="5"/>
      <c r="W19" s="5"/>
    </row>
    <row r="20" spans="2:23">
      <c r="B20" t="s">
        <v>28</v>
      </c>
      <c r="C20" t="s">
        <v>19</v>
      </c>
      <c r="D20" s="2">
        <v>44225.694444444445</v>
      </c>
      <c r="E20">
        <v>3501.1</v>
      </c>
      <c r="F20" s="2">
        <v>44524.475694444445</v>
      </c>
      <c r="G20">
        <v>3673</v>
      </c>
      <c r="H20" s="3">
        <v>4.9099999999999998E-2</v>
      </c>
      <c r="I20">
        <v>9778.48</v>
      </c>
      <c r="J20" s="3">
        <v>4.8899999999999999E-2</v>
      </c>
      <c r="K20">
        <v>57.123069999999998</v>
      </c>
      <c r="L20">
        <v>199993.59</v>
      </c>
      <c r="M20">
        <v>543000.30000000005</v>
      </c>
      <c r="N20">
        <v>15</v>
      </c>
      <c r="O20">
        <v>651.9</v>
      </c>
      <c r="P20" s="3">
        <v>-5.2499999999999998E-2</v>
      </c>
      <c r="Q20" s="3">
        <v>0.1862</v>
      </c>
      <c r="R20" t="s">
        <v>20</v>
      </c>
      <c r="T20" s="5" t="s">
        <v>63</v>
      </c>
      <c r="U20" s="5"/>
      <c r="V20" s="5"/>
      <c r="W20" s="5"/>
    </row>
    <row r="21" spans="2:23">
      <c r="B21" t="s">
        <v>29</v>
      </c>
      <c r="C21" t="s">
        <v>19</v>
      </c>
      <c r="D21" s="2">
        <v>44225.694444444445</v>
      </c>
      <c r="E21">
        <v>825.9</v>
      </c>
      <c r="F21" s="2">
        <v>44524.475694444445</v>
      </c>
      <c r="G21">
        <v>904.7</v>
      </c>
      <c r="H21" s="3">
        <v>9.5399999999999999E-2</v>
      </c>
      <c r="I21">
        <v>19039.62</v>
      </c>
      <c r="J21" s="3">
        <v>9.5200000000000007E-2</v>
      </c>
      <c r="K21">
        <v>242.15129999999999</v>
      </c>
      <c r="L21">
        <v>199992.8</v>
      </c>
      <c r="M21">
        <v>562039.92000000004</v>
      </c>
      <c r="N21">
        <v>15</v>
      </c>
      <c r="O21">
        <v>1269.31</v>
      </c>
      <c r="P21" s="3">
        <v>-0.10630000000000001</v>
      </c>
      <c r="Q21" s="3">
        <v>0.21690000000000001</v>
      </c>
      <c r="R21" t="s">
        <v>20</v>
      </c>
      <c r="T21" s="5"/>
      <c r="U21" s="5"/>
      <c r="V21" s="5"/>
      <c r="W21" s="5"/>
    </row>
    <row r="22" spans="2:23">
      <c r="B22" t="s">
        <v>30</v>
      </c>
      <c r="C22" t="s">
        <v>19</v>
      </c>
      <c r="D22" s="2">
        <v>44225.694444444445</v>
      </c>
      <c r="E22">
        <v>125.9</v>
      </c>
      <c r="F22" s="2">
        <v>44524.475694444445</v>
      </c>
      <c r="G22">
        <v>159.5</v>
      </c>
      <c r="H22" s="3">
        <v>0.26690000000000003</v>
      </c>
      <c r="I22">
        <v>53328.22</v>
      </c>
      <c r="J22" s="3">
        <v>0.26669999999999999</v>
      </c>
      <c r="K22">
        <v>1588.499</v>
      </c>
      <c r="L22">
        <v>199992</v>
      </c>
      <c r="M22">
        <v>615368.14</v>
      </c>
      <c r="N22">
        <v>15</v>
      </c>
      <c r="O22">
        <v>3555.21</v>
      </c>
      <c r="P22" s="3">
        <v>-1.9900000000000001E-2</v>
      </c>
      <c r="Q22" s="3">
        <v>0.61870000000000003</v>
      </c>
      <c r="R22" t="s">
        <v>20</v>
      </c>
      <c r="T22" s="5" t="s">
        <v>64</v>
      </c>
      <c r="U22" s="5"/>
      <c r="V22" s="5"/>
      <c r="W22" s="5"/>
    </row>
    <row r="23" spans="2:23">
      <c r="B23" t="s">
        <v>31</v>
      </c>
      <c r="C23" t="s">
        <v>19</v>
      </c>
      <c r="D23" s="2">
        <v>44225.694444444445</v>
      </c>
      <c r="E23">
        <v>3369.85</v>
      </c>
      <c r="F23" s="2">
        <v>44524.475694444445</v>
      </c>
      <c r="G23">
        <v>4719</v>
      </c>
      <c r="H23" s="3">
        <v>0.40039999999999998</v>
      </c>
      <c r="I23">
        <v>80020.28</v>
      </c>
      <c r="J23" s="3">
        <v>0.40010000000000001</v>
      </c>
      <c r="K23">
        <v>59.347209999999997</v>
      </c>
      <c r="L23">
        <v>199991.2</v>
      </c>
      <c r="M23">
        <v>695388.43</v>
      </c>
      <c r="N23">
        <v>15</v>
      </c>
      <c r="O23">
        <v>5334.69</v>
      </c>
      <c r="P23" s="3">
        <v>-6.4299999999999996E-2</v>
      </c>
      <c r="Q23" s="3">
        <v>0.6099</v>
      </c>
      <c r="R23" t="s">
        <v>20</v>
      </c>
      <c r="T23" s="5" t="s">
        <v>65</v>
      </c>
      <c r="U23" s="5"/>
      <c r="V23" s="5"/>
      <c r="W23" s="5"/>
    </row>
    <row r="24" spans="2:23">
      <c r="B24" t="s">
        <v>32</v>
      </c>
      <c r="C24" t="s">
        <v>19</v>
      </c>
      <c r="D24" s="2">
        <v>44225.694444444445</v>
      </c>
      <c r="E24">
        <v>4602.7</v>
      </c>
      <c r="F24" s="2">
        <v>44524.475694444445</v>
      </c>
      <c r="G24">
        <v>4620.6499999999996</v>
      </c>
      <c r="H24" s="3">
        <v>3.8999999999999998E-3</v>
      </c>
      <c r="I24">
        <v>739.86</v>
      </c>
      <c r="J24" s="3">
        <v>3.7000000000000002E-3</v>
      </c>
      <c r="K24">
        <v>43.450670000000002</v>
      </c>
      <c r="L24">
        <v>199990.41</v>
      </c>
      <c r="M24">
        <v>696128.29</v>
      </c>
      <c r="N24">
        <v>15</v>
      </c>
      <c r="O24">
        <v>49.32</v>
      </c>
      <c r="P24" s="3">
        <v>-0.1016</v>
      </c>
      <c r="Q24" s="3">
        <v>0.2198</v>
      </c>
      <c r="R24" t="s">
        <v>20</v>
      </c>
      <c r="T24" s="5"/>
      <c r="U24" s="5"/>
      <c r="V24" s="5"/>
      <c r="W24" s="5"/>
    </row>
    <row r="25" spans="2:23">
      <c r="B25" t="s">
        <v>33</v>
      </c>
      <c r="C25" t="s">
        <v>19</v>
      </c>
      <c r="D25" s="2">
        <v>44225.694444444445</v>
      </c>
      <c r="E25">
        <v>2744.3</v>
      </c>
      <c r="F25" s="2">
        <v>44524.475694444445</v>
      </c>
      <c r="G25">
        <v>2580</v>
      </c>
      <c r="H25" s="3">
        <v>-5.9900000000000002E-2</v>
      </c>
      <c r="I25">
        <v>-12012.09</v>
      </c>
      <c r="J25" s="3">
        <v>-6.0100000000000001E-2</v>
      </c>
      <c r="K25">
        <v>72.874539999999996</v>
      </c>
      <c r="L25">
        <v>199989.61</v>
      </c>
      <c r="M25">
        <v>684116.2</v>
      </c>
      <c r="N25">
        <v>15</v>
      </c>
      <c r="O25">
        <v>-800.81</v>
      </c>
      <c r="P25" s="3">
        <v>-0.16059999999999999</v>
      </c>
      <c r="Q25" s="3">
        <v>0.1067</v>
      </c>
      <c r="R25" t="s">
        <v>20</v>
      </c>
      <c r="T25" s="5"/>
      <c r="U25" s="5"/>
      <c r="V25" s="5"/>
      <c r="W25" s="5"/>
    </row>
    <row r="26" spans="2:23">
      <c r="B26" t="s">
        <v>34</v>
      </c>
      <c r="C26" t="s">
        <v>19</v>
      </c>
      <c r="D26" s="2">
        <v>44225.694444444445</v>
      </c>
      <c r="E26">
        <v>1055.6500000000001</v>
      </c>
      <c r="F26" s="2">
        <v>44524.475694444445</v>
      </c>
      <c r="G26">
        <v>1767</v>
      </c>
      <c r="H26" s="3">
        <v>0.67390000000000005</v>
      </c>
      <c r="I26">
        <v>134709.01999999999</v>
      </c>
      <c r="J26" s="3">
        <v>0.67359999999999998</v>
      </c>
      <c r="K26">
        <v>189.4461</v>
      </c>
      <c r="L26">
        <v>199988.8</v>
      </c>
      <c r="M26">
        <v>818825.23</v>
      </c>
      <c r="N26">
        <v>15</v>
      </c>
      <c r="O26">
        <v>8980.6</v>
      </c>
      <c r="P26" s="3">
        <v>-0.1283</v>
      </c>
      <c r="Q26" s="3">
        <v>0.79320000000000002</v>
      </c>
      <c r="R26" t="s">
        <v>20</v>
      </c>
      <c r="T26" s="5" t="s">
        <v>66</v>
      </c>
      <c r="U26" s="5"/>
      <c r="V26" s="5"/>
      <c r="W26" s="5"/>
    </row>
    <row r="27" spans="2:23">
      <c r="B27" t="s">
        <v>35</v>
      </c>
      <c r="C27" t="s">
        <v>19</v>
      </c>
      <c r="D27" s="2">
        <v>44225.694444444445</v>
      </c>
      <c r="E27">
        <v>914</v>
      </c>
      <c r="F27" s="2">
        <v>44524.475694444445</v>
      </c>
      <c r="G27">
        <v>1125.5999999999999</v>
      </c>
      <c r="H27" s="3">
        <v>0.23150000000000001</v>
      </c>
      <c r="I27">
        <v>46254.559999999998</v>
      </c>
      <c r="J27" s="3">
        <v>0.23130000000000001</v>
      </c>
      <c r="K27">
        <v>218.80529999999999</v>
      </c>
      <c r="L27">
        <v>199988</v>
      </c>
      <c r="M27">
        <v>865079.79</v>
      </c>
      <c r="N27">
        <v>15</v>
      </c>
      <c r="O27">
        <v>3083.64</v>
      </c>
      <c r="P27" s="3">
        <v>-2.52E-2</v>
      </c>
      <c r="Q27" s="3">
        <v>0.50739999999999996</v>
      </c>
      <c r="R27" t="s">
        <v>20</v>
      </c>
      <c r="T27" s="5" t="s">
        <v>67</v>
      </c>
      <c r="U27" s="5"/>
      <c r="V27" s="5"/>
      <c r="W27" s="5"/>
    </row>
    <row r="28" spans="2:23">
      <c r="B28" t="s">
        <v>36</v>
      </c>
      <c r="C28" t="s">
        <v>19</v>
      </c>
      <c r="D28" s="2">
        <v>44225.694444444445</v>
      </c>
      <c r="E28">
        <v>2377.8000000000002</v>
      </c>
      <c r="F28" s="2">
        <v>44524.475694444445</v>
      </c>
      <c r="G28">
        <v>2907.55</v>
      </c>
      <c r="H28" s="3">
        <v>0.2228</v>
      </c>
      <c r="I28">
        <v>44510.69</v>
      </c>
      <c r="J28" s="3">
        <v>0.22259999999999999</v>
      </c>
      <c r="K28">
        <v>84.105980000000002</v>
      </c>
      <c r="L28">
        <v>199987.20000000001</v>
      </c>
      <c r="M28">
        <v>909590.48</v>
      </c>
      <c r="N28">
        <v>15</v>
      </c>
      <c r="O28">
        <v>2967.38</v>
      </c>
      <c r="P28" s="3">
        <v>-0.01</v>
      </c>
      <c r="Q28" s="3">
        <v>0.27050000000000002</v>
      </c>
      <c r="R28" t="s">
        <v>20</v>
      </c>
      <c r="T28" s="5" t="s">
        <v>68</v>
      </c>
      <c r="U28" s="5"/>
      <c r="V28" s="5"/>
      <c r="W28" s="5"/>
    </row>
    <row r="29" spans="2:23">
      <c r="B29" t="s">
        <v>37</v>
      </c>
      <c r="C29" t="s">
        <v>19</v>
      </c>
      <c r="D29" s="2">
        <v>44225.694444444445</v>
      </c>
      <c r="E29">
        <v>1390.5</v>
      </c>
      <c r="F29" s="2">
        <v>44524.475694444445</v>
      </c>
      <c r="G29">
        <v>1533.15</v>
      </c>
      <c r="H29" s="3">
        <v>0.1026</v>
      </c>
      <c r="I29">
        <v>20474.36</v>
      </c>
      <c r="J29" s="3">
        <v>0.1024</v>
      </c>
      <c r="K29">
        <v>143.82339999999999</v>
      </c>
      <c r="L29">
        <v>199986.41</v>
      </c>
      <c r="M29">
        <v>930064.84</v>
      </c>
      <c r="N29">
        <v>15</v>
      </c>
      <c r="O29">
        <v>1364.96</v>
      </c>
      <c r="P29" s="3">
        <v>-3.49E-2</v>
      </c>
      <c r="Q29" s="3">
        <v>0.24060000000000001</v>
      </c>
      <c r="R29" t="s">
        <v>20</v>
      </c>
    </row>
    <row r="30" spans="2:23">
      <c r="B30" t="s">
        <v>38</v>
      </c>
      <c r="C30" t="s">
        <v>19</v>
      </c>
      <c r="D30" s="2">
        <v>44225.694444444445</v>
      </c>
      <c r="E30">
        <v>677.95</v>
      </c>
      <c r="F30" s="2">
        <v>44524.475694444445</v>
      </c>
      <c r="G30">
        <v>701.1</v>
      </c>
      <c r="H30" s="3">
        <v>3.4099999999999998E-2</v>
      </c>
      <c r="I30">
        <v>6788.24</v>
      </c>
      <c r="J30" s="3">
        <v>3.39E-2</v>
      </c>
      <c r="K30">
        <v>294.98570000000001</v>
      </c>
      <c r="L30">
        <v>199985.59</v>
      </c>
      <c r="M30">
        <v>936853.08</v>
      </c>
      <c r="N30">
        <v>15</v>
      </c>
      <c r="O30">
        <v>452.55</v>
      </c>
      <c r="P30" s="3">
        <v>-3.2399999999999998E-2</v>
      </c>
      <c r="Q30" s="3">
        <v>0.14410000000000001</v>
      </c>
      <c r="R30" t="s">
        <v>20</v>
      </c>
    </row>
    <row r="31" spans="2:23">
      <c r="B31" t="s">
        <v>39</v>
      </c>
      <c r="C31" t="s">
        <v>19</v>
      </c>
      <c r="D31" s="2">
        <v>44225.694444444445</v>
      </c>
      <c r="E31">
        <v>3256.05</v>
      </c>
      <c r="F31" s="2">
        <v>44524.475694444445</v>
      </c>
      <c r="G31">
        <v>2643</v>
      </c>
      <c r="H31" s="3">
        <v>-0.1883</v>
      </c>
      <c r="I31">
        <v>-37689.42</v>
      </c>
      <c r="J31" s="3">
        <v>-0.1885</v>
      </c>
      <c r="K31">
        <v>61.419449999999998</v>
      </c>
      <c r="L31">
        <v>199984.8</v>
      </c>
      <c r="M31">
        <v>899163.65</v>
      </c>
      <c r="N31">
        <v>15</v>
      </c>
      <c r="O31">
        <v>-2512.63</v>
      </c>
      <c r="P31" s="3">
        <v>-0.20150000000000001</v>
      </c>
      <c r="Q31" s="3">
        <v>0.11459999999999999</v>
      </c>
      <c r="R31" t="s">
        <v>20</v>
      </c>
    </row>
    <row r="32" spans="2:23">
      <c r="B32" t="s">
        <v>40</v>
      </c>
      <c r="C32" t="s">
        <v>19</v>
      </c>
      <c r="D32" s="2">
        <v>44225.694444444445</v>
      </c>
      <c r="E32">
        <v>226.3</v>
      </c>
      <c r="F32" s="2">
        <v>44524.475694444445</v>
      </c>
      <c r="G32">
        <v>450.75</v>
      </c>
      <c r="H32" s="3">
        <v>0.99180000000000001</v>
      </c>
      <c r="I32">
        <v>198289.29</v>
      </c>
      <c r="J32" s="3">
        <v>0.99150000000000005</v>
      </c>
      <c r="K32">
        <v>883.71190000000001</v>
      </c>
      <c r="L32">
        <v>199984</v>
      </c>
      <c r="M32">
        <v>1097452.94</v>
      </c>
      <c r="N32">
        <v>15</v>
      </c>
      <c r="O32">
        <v>13219.29</v>
      </c>
      <c r="P32" s="3">
        <v>-7.7000000000000002E-3</v>
      </c>
      <c r="Q32" s="3">
        <v>1.4386000000000001</v>
      </c>
      <c r="R32" t="s">
        <v>20</v>
      </c>
    </row>
    <row r="33" spans="2:18">
      <c r="B33" t="s">
        <v>41</v>
      </c>
      <c r="C33" t="s">
        <v>19</v>
      </c>
      <c r="D33" s="2">
        <v>44225.694444444445</v>
      </c>
      <c r="E33">
        <v>2263.9</v>
      </c>
      <c r="F33" s="2">
        <v>44524.475694444445</v>
      </c>
      <c r="G33">
        <v>2386.5500000000002</v>
      </c>
      <c r="H33" s="3">
        <v>5.4199999999999998E-2</v>
      </c>
      <c r="I33">
        <v>10793.29</v>
      </c>
      <c r="J33" s="3">
        <v>5.3999999999999999E-2</v>
      </c>
      <c r="K33">
        <v>88.335710000000006</v>
      </c>
      <c r="L33">
        <v>199983.2</v>
      </c>
      <c r="M33">
        <v>1108246.24</v>
      </c>
      <c r="N33">
        <v>15</v>
      </c>
      <c r="O33">
        <v>719.55</v>
      </c>
      <c r="P33" s="3">
        <v>-6.3600000000000004E-2</v>
      </c>
      <c r="Q33" s="3">
        <v>0.26300000000000001</v>
      </c>
      <c r="R33" t="s">
        <v>20</v>
      </c>
    </row>
    <row r="34" spans="2:18">
      <c r="B34" t="s">
        <v>42</v>
      </c>
      <c r="C34" t="s">
        <v>19</v>
      </c>
      <c r="D34" s="2">
        <v>44225.694444444445</v>
      </c>
      <c r="E34">
        <v>537</v>
      </c>
      <c r="F34" s="2">
        <v>44524.475694444445</v>
      </c>
      <c r="G34">
        <v>765.6</v>
      </c>
      <c r="H34" s="3">
        <v>0.42570000000000002</v>
      </c>
      <c r="I34">
        <v>85083.66</v>
      </c>
      <c r="J34" s="3">
        <v>0.42549999999999999</v>
      </c>
      <c r="K34">
        <v>372.4067</v>
      </c>
      <c r="L34">
        <v>199982.41</v>
      </c>
      <c r="M34">
        <v>1193329.8999999999</v>
      </c>
      <c r="N34">
        <v>15</v>
      </c>
      <c r="O34">
        <v>5672.24</v>
      </c>
      <c r="P34" s="3">
        <v>-4.6600000000000003E-2</v>
      </c>
      <c r="Q34" s="3">
        <v>0.61450000000000005</v>
      </c>
      <c r="R34" t="s">
        <v>20</v>
      </c>
    </row>
    <row r="35" spans="2:18">
      <c r="B35" t="s">
        <v>126</v>
      </c>
      <c r="C35" t="s">
        <v>19</v>
      </c>
      <c r="D35" s="2">
        <v>44225.694444444445</v>
      </c>
      <c r="E35">
        <v>846.1</v>
      </c>
      <c r="F35" s="2">
        <v>44524.475694444445</v>
      </c>
      <c r="G35">
        <v>990</v>
      </c>
      <c r="H35" s="3">
        <v>0.1701</v>
      </c>
      <c r="I35">
        <v>33968.370000000003</v>
      </c>
      <c r="J35" s="3">
        <v>0.1699</v>
      </c>
      <c r="K35">
        <v>236.3569</v>
      </c>
      <c r="L35">
        <v>199981.59</v>
      </c>
      <c r="M35">
        <v>1227298.27</v>
      </c>
      <c r="N35">
        <v>15</v>
      </c>
      <c r="O35">
        <v>2264.56</v>
      </c>
      <c r="P35" s="3">
        <v>-6.7500000000000004E-2</v>
      </c>
      <c r="Q35" s="3">
        <v>0.46789999999999998</v>
      </c>
      <c r="R35" t="s">
        <v>20</v>
      </c>
    </row>
    <row r="36" spans="2:18">
      <c r="B36" t="s">
        <v>127</v>
      </c>
      <c r="C36" t="s">
        <v>19</v>
      </c>
      <c r="D36" s="2">
        <v>44225.694444444445</v>
      </c>
      <c r="E36">
        <v>1239.05</v>
      </c>
      <c r="F36" s="2">
        <v>44524.475694444445</v>
      </c>
      <c r="G36">
        <v>1721</v>
      </c>
      <c r="H36" s="3">
        <v>0.38900000000000001</v>
      </c>
      <c r="I36">
        <v>77738.22</v>
      </c>
      <c r="J36" s="3">
        <v>0.38869999999999999</v>
      </c>
      <c r="K36">
        <v>161.39850000000001</v>
      </c>
      <c r="L36">
        <v>199980.79999999999</v>
      </c>
      <c r="M36">
        <v>1305036.49</v>
      </c>
      <c r="N36">
        <v>15</v>
      </c>
      <c r="O36">
        <v>5182.55</v>
      </c>
      <c r="P36" s="3">
        <v>-6.4999999999999997E-3</v>
      </c>
      <c r="Q36" s="3">
        <v>0.49149999999999999</v>
      </c>
      <c r="R36" t="s">
        <v>20</v>
      </c>
    </row>
    <row r="37" spans="2:18">
      <c r="B37" t="s">
        <v>43</v>
      </c>
      <c r="C37" t="s">
        <v>19</v>
      </c>
      <c r="D37" s="2">
        <v>44225.694444444445</v>
      </c>
      <c r="E37">
        <v>93.25</v>
      </c>
      <c r="F37" s="2">
        <v>44524.475694444445</v>
      </c>
      <c r="G37">
        <v>128.4</v>
      </c>
      <c r="H37" s="3">
        <v>0.37690000000000001</v>
      </c>
      <c r="I37">
        <v>75333.67</v>
      </c>
      <c r="J37" s="3">
        <v>0.37669999999999998</v>
      </c>
      <c r="K37">
        <v>2144.558</v>
      </c>
      <c r="L37">
        <v>199980</v>
      </c>
      <c r="M37">
        <v>1380370.16</v>
      </c>
      <c r="N37">
        <v>15</v>
      </c>
      <c r="O37">
        <v>5022.24</v>
      </c>
      <c r="P37" s="3">
        <v>-6.9699999999999998E-2</v>
      </c>
      <c r="Q37" s="3">
        <v>0.51739999999999997</v>
      </c>
      <c r="R37" t="s">
        <v>20</v>
      </c>
    </row>
    <row r="38" spans="2:18">
      <c r="B38" t="s">
        <v>128</v>
      </c>
      <c r="C38" t="s">
        <v>19</v>
      </c>
      <c r="D38" s="2">
        <v>44225.694444444445</v>
      </c>
      <c r="E38">
        <v>203.25</v>
      </c>
      <c r="F38" s="2">
        <v>44524.475694444445</v>
      </c>
      <c r="G38">
        <v>231.7</v>
      </c>
      <c r="H38" s="3">
        <v>0.14000000000000001</v>
      </c>
      <c r="I38">
        <v>27949.37</v>
      </c>
      <c r="J38" s="3">
        <v>0.13980000000000001</v>
      </c>
      <c r="K38">
        <v>983.90750000000003</v>
      </c>
      <c r="L38">
        <v>199979.2</v>
      </c>
      <c r="M38">
        <v>1408319.53</v>
      </c>
      <c r="N38">
        <v>15</v>
      </c>
      <c r="O38">
        <v>1863.29</v>
      </c>
      <c r="P38" s="3">
        <v>-2.0400000000000001E-2</v>
      </c>
      <c r="Q38" s="3">
        <v>0.30530000000000002</v>
      </c>
      <c r="R38" t="s">
        <v>20</v>
      </c>
    </row>
    <row r="39" spans="2:18">
      <c r="B39" t="s">
        <v>129</v>
      </c>
      <c r="C39" t="s">
        <v>19</v>
      </c>
      <c r="D39" s="2">
        <v>44225.694444444445</v>
      </c>
      <c r="E39">
        <v>366.85</v>
      </c>
      <c r="F39" s="2">
        <v>44524.475694444445</v>
      </c>
      <c r="G39">
        <v>686</v>
      </c>
      <c r="H39" s="3">
        <v>0.87</v>
      </c>
      <c r="I39">
        <v>173918.63</v>
      </c>
      <c r="J39" s="3">
        <v>0.86970000000000003</v>
      </c>
      <c r="K39">
        <v>545.12300000000005</v>
      </c>
      <c r="L39">
        <v>199978.39</v>
      </c>
      <c r="M39">
        <v>1582238.16</v>
      </c>
      <c r="N39">
        <v>15</v>
      </c>
      <c r="O39">
        <v>11594.58</v>
      </c>
      <c r="P39" s="3">
        <v>-9.9000000000000008E-3</v>
      </c>
      <c r="Q39" s="3">
        <v>1.1167</v>
      </c>
      <c r="R39" t="s">
        <v>20</v>
      </c>
    </row>
    <row r="40" spans="2:18">
      <c r="B40" t="s">
        <v>130</v>
      </c>
      <c r="C40" t="s">
        <v>19</v>
      </c>
      <c r="D40" s="2">
        <v>44225.694444444445</v>
      </c>
      <c r="E40">
        <v>1712.95</v>
      </c>
      <c r="F40" s="2">
        <v>44524.475694444445</v>
      </c>
      <c r="G40">
        <v>2000.25</v>
      </c>
      <c r="H40" s="3">
        <v>0.16769999999999999</v>
      </c>
      <c r="I40">
        <v>33497.360000000001</v>
      </c>
      <c r="J40" s="3">
        <v>0.16750000000000001</v>
      </c>
      <c r="K40">
        <v>116.74460000000001</v>
      </c>
      <c r="L40">
        <v>199977.61</v>
      </c>
      <c r="M40">
        <v>1615735.52</v>
      </c>
      <c r="N40">
        <v>15</v>
      </c>
      <c r="O40">
        <v>2233.16</v>
      </c>
      <c r="P40" s="3">
        <v>-5.0799999999999998E-2</v>
      </c>
      <c r="Q40" s="3">
        <v>0.31530000000000002</v>
      </c>
      <c r="R40" t="s">
        <v>20</v>
      </c>
    </row>
    <row r="41" spans="2:18">
      <c r="B41" t="s">
        <v>131</v>
      </c>
      <c r="C41" t="s">
        <v>19</v>
      </c>
      <c r="D41" s="2">
        <v>44225.694444444445</v>
      </c>
      <c r="E41">
        <v>1334.7</v>
      </c>
      <c r="F41" s="2">
        <v>44524.475694444445</v>
      </c>
      <c r="G41">
        <v>1891.95</v>
      </c>
      <c r="H41" s="3">
        <v>0.41749999999999998</v>
      </c>
      <c r="I41">
        <v>83443.88</v>
      </c>
      <c r="J41" s="3">
        <v>0.4173</v>
      </c>
      <c r="K41">
        <v>149.82900000000001</v>
      </c>
      <c r="L41">
        <v>199976.8</v>
      </c>
      <c r="M41">
        <v>1699179.4</v>
      </c>
      <c r="N41">
        <v>15</v>
      </c>
      <c r="O41">
        <v>5562.93</v>
      </c>
      <c r="P41" s="3">
        <v>-3.8699999999999998E-2</v>
      </c>
      <c r="Q41" s="3">
        <v>0.48480000000000001</v>
      </c>
      <c r="R41" t="s">
        <v>20</v>
      </c>
    </row>
    <row r="42" spans="2:18">
      <c r="B42" t="s">
        <v>132</v>
      </c>
      <c r="C42" t="s">
        <v>19</v>
      </c>
      <c r="D42" s="2">
        <v>44225.694444444445</v>
      </c>
      <c r="E42">
        <v>749.6</v>
      </c>
      <c r="F42" s="2">
        <v>44524.475694444445</v>
      </c>
      <c r="G42">
        <v>897</v>
      </c>
      <c r="H42" s="3">
        <v>0.1966</v>
      </c>
      <c r="I42">
        <v>39278.99</v>
      </c>
      <c r="J42" s="3">
        <v>0.19639999999999999</v>
      </c>
      <c r="K42">
        <v>266.77690000000001</v>
      </c>
      <c r="L42">
        <v>199976</v>
      </c>
      <c r="M42">
        <v>1738458.4</v>
      </c>
      <c r="N42">
        <v>15</v>
      </c>
      <c r="O42">
        <v>2618.6</v>
      </c>
      <c r="P42" s="3">
        <v>-3.5499999999999997E-2</v>
      </c>
      <c r="Q42" s="3">
        <v>0.30599999999999999</v>
      </c>
      <c r="R42" t="s">
        <v>20</v>
      </c>
    </row>
    <row r="43" spans="2:18">
      <c r="B43" t="s">
        <v>133</v>
      </c>
      <c r="C43" t="s">
        <v>19</v>
      </c>
      <c r="D43" s="2">
        <v>44225.694444444445</v>
      </c>
      <c r="E43">
        <v>7206.65</v>
      </c>
      <c r="F43" s="2">
        <v>44524.475694444445</v>
      </c>
      <c r="G43">
        <v>7751.8</v>
      </c>
      <c r="H43" s="3">
        <v>7.5600000000000001E-2</v>
      </c>
      <c r="I43">
        <v>15085.7</v>
      </c>
      <c r="J43" s="3">
        <v>7.5399999999999995E-2</v>
      </c>
      <c r="K43">
        <v>27.748699999999999</v>
      </c>
      <c r="L43">
        <v>199975.2</v>
      </c>
      <c r="M43">
        <v>1753544.1</v>
      </c>
      <c r="N43">
        <v>15</v>
      </c>
      <c r="O43">
        <v>1005.71</v>
      </c>
      <c r="P43" s="3">
        <v>-0.1119</v>
      </c>
      <c r="Q43" s="3">
        <v>0.16109999999999999</v>
      </c>
      <c r="R43" t="s">
        <v>20</v>
      </c>
    </row>
    <row r="44" spans="2:18">
      <c r="B44" t="s">
        <v>134</v>
      </c>
      <c r="C44" t="s">
        <v>19</v>
      </c>
      <c r="D44" s="2">
        <v>44225.694444444445</v>
      </c>
      <c r="E44">
        <v>17060</v>
      </c>
      <c r="F44" s="2">
        <v>44524.475694444445</v>
      </c>
      <c r="G44">
        <v>19207.45</v>
      </c>
      <c r="H44" s="3">
        <v>0.12590000000000001</v>
      </c>
      <c r="I44">
        <v>25129.53</v>
      </c>
      <c r="J44" s="3">
        <v>0.12570000000000001</v>
      </c>
      <c r="K44">
        <v>11.721830000000001</v>
      </c>
      <c r="L44">
        <v>199974.39</v>
      </c>
      <c r="M44">
        <v>1778673.63</v>
      </c>
      <c r="N44">
        <v>15</v>
      </c>
      <c r="O44">
        <v>1675.3</v>
      </c>
      <c r="P44" s="3">
        <v>-6.2E-2</v>
      </c>
      <c r="Q44" s="3">
        <v>0.20799999999999999</v>
      </c>
      <c r="R44" t="s">
        <v>20</v>
      </c>
    </row>
    <row r="45" spans="2:18">
      <c r="B45" t="s">
        <v>135</v>
      </c>
      <c r="C45" t="s">
        <v>19</v>
      </c>
      <c r="D45" s="2">
        <v>44225.694444444445</v>
      </c>
      <c r="E45">
        <v>88.95</v>
      </c>
      <c r="F45" s="2">
        <v>44524.475694444445</v>
      </c>
      <c r="G45">
        <v>135.9</v>
      </c>
      <c r="H45" s="3">
        <v>0.52780000000000005</v>
      </c>
      <c r="I45">
        <v>105500.44</v>
      </c>
      <c r="J45" s="3">
        <v>0.52759999999999996</v>
      </c>
      <c r="K45">
        <v>2248.1570000000002</v>
      </c>
      <c r="L45">
        <v>199973.59</v>
      </c>
      <c r="M45">
        <v>1884174.07</v>
      </c>
      <c r="N45">
        <v>15</v>
      </c>
      <c r="O45">
        <v>7033.36</v>
      </c>
      <c r="P45" s="3">
        <v>-8.9999999999999993E-3</v>
      </c>
      <c r="Q45" s="3">
        <v>0.70989999999999998</v>
      </c>
      <c r="R45" t="s">
        <v>20</v>
      </c>
    </row>
    <row r="46" spans="2:18">
      <c r="B46" t="s">
        <v>44</v>
      </c>
      <c r="C46" t="s">
        <v>19</v>
      </c>
      <c r="D46" s="2">
        <v>44225.694444444445</v>
      </c>
      <c r="E46">
        <v>88.3</v>
      </c>
      <c r="F46" s="2">
        <v>44524.475694444445</v>
      </c>
      <c r="G46">
        <v>153.9</v>
      </c>
      <c r="H46" s="3">
        <v>0.7429</v>
      </c>
      <c r="I46">
        <v>148509.31</v>
      </c>
      <c r="J46" s="3">
        <v>0.74260000000000004</v>
      </c>
      <c r="K46">
        <v>2264.6979999999999</v>
      </c>
      <c r="L46">
        <v>199972.8</v>
      </c>
      <c r="M46">
        <v>2032683.37</v>
      </c>
      <c r="N46">
        <v>15</v>
      </c>
      <c r="O46">
        <v>9900.6200000000008</v>
      </c>
      <c r="P46" s="3">
        <v>-6.1999999999999998E-3</v>
      </c>
      <c r="Q46" s="3">
        <v>0.95640000000000003</v>
      </c>
      <c r="R46" t="s">
        <v>20</v>
      </c>
    </row>
    <row r="47" spans="2:18">
      <c r="B47" t="s">
        <v>45</v>
      </c>
      <c r="C47" t="s">
        <v>19</v>
      </c>
      <c r="D47" s="2">
        <v>44225.694444444445</v>
      </c>
      <c r="E47">
        <v>138.33750000000001</v>
      </c>
      <c r="F47" s="2">
        <v>44524.475694444445</v>
      </c>
      <c r="G47">
        <v>204.3</v>
      </c>
      <c r="H47" s="3">
        <v>0.4768</v>
      </c>
      <c r="I47">
        <v>95301.72</v>
      </c>
      <c r="J47" s="3">
        <v>0.47660000000000002</v>
      </c>
      <c r="K47">
        <v>1445.537</v>
      </c>
      <c r="L47">
        <v>199972</v>
      </c>
      <c r="M47">
        <v>2127985.09</v>
      </c>
      <c r="N47">
        <v>15</v>
      </c>
      <c r="O47">
        <v>6353.45</v>
      </c>
      <c r="P47" s="3">
        <v>-1.06E-2</v>
      </c>
      <c r="Q47" s="3">
        <v>0.51770000000000005</v>
      </c>
      <c r="R47" t="s">
        <v>20</v>
      </c>
    </row>
    <row r="48" spans="2:18">
      <c r="B48" t="s">
        <v>46</v>
      </c>
      <c r="C48" t="s">
        <v>19</v>
      </c>
      <c r="D48" s="2">
        <v>44225.694444444445</v>
      </c>
      <c r="E48">
        <v>1841.95</v>
      </c>
      <c r="F48" s="2">
        <v>44524.475694444445</v>
      </c>
      <c r="G48">
        <v>2387</v>
      </c>
      <c r="H48" s="3">
        <v>0.2959</v>
      </c>
      <c r="I48">
        <v>59127.41</v>
      </c>
      <c r="J48" s="3">
        <v>0.29570000000000002</v>
      </c>
      <c r="K48">
        <v>108.56489999999999</v>
      </c>
      <c r="L48">
        <v>199971.20000000001</v>
      </c>
      <c r="M48">
        <v>2187112.5099999998</v>
      </c>
      <c r="N48">
        <v>15</v>
      </c>
      <c r="O48">
        <v>3941.83</v>
      </c>
      <c r="P48" s="3">
        <v>-6.4999999999999997E-3</v>
      </c>
      <c r="Q48" s="3">
        <v>0.49370000000000003</v>
      </c>
      <c r="R48" t="s">
        <v>20</v>
      </c>
    </row>
    <row r="49" spans="2:18">
      <c r="B49" t="s">
        <v>47</v>
      </c>
      <c r="C49" t="s">
        <v>19</v>
      </c>
      <c r="D49" s="2">
        <v>44225.694444444445</v>
      </c>
      <c r="E49">
        <v>864.45</v>
      </c>
      <c r="F49" s="2">
        <v>44524.475694444445</v>
      </c>
      <c r="G49">
        <v>1170.5999999999999</v>
      </c>
      <c r="H49" s="3">
        <v>0.35420000000000001</v>
      </c>
      <c r="I49">
        <v>70773.600000000006</v>
      </c>
      <c r="J49" s="3">
        <v>0.35389999999999999</v>
      </c>
      <c r="K49">
        <v>231.32669999999999</v>
      </c>
      <c r="L49">
        <v>199970.41</v>
      </c>
      <c r="M49">
        <v>2257886.11</v>
      </c>
      <c r="N49">
        <v>15</v>
      </c>
      <c r="O49">
        <v>4718.24</v>
      </c>
      <c r="P49" s="3">
        <v>-3.0599999999999999E-2</v>
      </c>
      <c r="Q49" s="3">
        <v>0.47370000000000001</v>
      </c>
      <c r="R49" t="s">
        <v>20</v>
      </c>
    </row>
    <row r="50" spans="2:18">
      <c r="B50" t="s">
        <v>48</v>
      </c>
      <c r="C50" t="s">
        <v>19</v>
      </c>
      <c r="D50" s="2">
        <v>44225.694444444445</v>
      </c>
      <c r="E50">
        <v>282.10000000000002</v>
      </c>
      <c r="F50" s="2">
        <v>44524.475694444445</v>
      </c>
      <c r="G50">
        <v>497.4</v>
      </c>
      <c r="H50" s="3">
        <v>0.76319999999999999</v>
      </c>
      <c r="I50">
        <v>152562.44</v>
      </c>
      <c r="J50" s="3">
        <v>0.76290000000000002</v>
      </c>
      <c r="K50">
        <v>708.86069999999995</v>
      </c>
      <c r="L50">
        <v>199969.59</v>
      </c>
      <c r="M50">
        <v>2410448.56</v>
      </c>
      <c r="N50">
        <v>15</v>
      </c>
      <c r="O50">
        <v>10170.83</v>
      </c>
      <c r="P50" s="3">
        <v>-4.4699999999999997E-2</v>
      </c>
      <c r="Q50" s="3">
        <v>0.9224</v>
      </c>
      <c r="R50" t="s">
        <v>20</v>
      </c>
    </row>
    <row r="51" spans="2:18">
      <c r="B51" t="s">
        <v>49</v>
      </c>
      <c r="C51" t="s">
        <v>19</v>
      </c>
      <c r="D51" s="2">
        <v>44225.694444444445</v>
      </c>
      <c r="E51">
        <v>22773.35</v>
      </c>
      <c r="F51" s="2">
        <v>44524.475694444445</v>
      </c>
      <c r="G51">
        <v>26776.05</v>
      </c>
      <c r="H51" s="3">
        <v>0.17580000000000001</v>
      </c>
      <c r="I51">
        <v>35103.5</v>
      </c>
      <c r="J51" s="3">
        <v>0.17549999999999999</v>
      </c>
      <c r="K51">
        <v>8.7808259999999994</v>
      </c>
      <c r="L51">
        <v>199968.81</v>
      </c>
      <c r="M51">
        <v>2445552.06</v>
      </c>
      <c r="N51">
        <v>15</v>
      </c>
      <c r="O51">
        <v>2340.23</v>
      </c>
      <c r="P51" s="3">
        <v>-1.06E-2</v>
      </c>
      <c r="Q51" s="3">
        <v>0.4073</v>
      </c>
      <c r="R51" t="s">
        <v>20</v>
      </c>
    </row>
    <row r="52" spans="2:18">
      <c r="B52" t="s">
        <v>137</v>
      </c>
      <c r="C52" t="s">
        <v>19</v>
      </c>
      <c r="D52" s="2">
        <v>44225.694444444445</v>
      </c>
      <c r="E52">
        <v>262.7</v>
      </c>
      <c r="F52" s="2">
        <v>44524.475694444445</v>
      </c>
      <c r="G52">
        <v>497.95</v>
      </c>
      <c r="H52" s="3">
        <v>0.89549999999999996</v>
      </c>
      <c r="I52">
        <v>179015.08</v>
      </c>
      <c r="J52" s="3">
        <v>0.8952</v>
      </c>
      <c r="K52">
        <v>761.2029</v>
      </c>
      <c r="L52">
        <v>199968</v>
      </c>
      <c r="M52">
        <v>2624567.14</v>
      </c>
      <c r="N52">
        <v>15</v>
      </c>
      <c r="O52">
        <v>11934.34</v>
      </c>
      <c r="P52" s="3">
        <v>-0.29770000000000002</v>
      </c>
      <c r="Q52" s="3">
        <v>1.0429999999999999</v>
      </c>
      <c r="R52" t="s">
        <v>20</v>
      </c>
    </row>
    <row r="53" spans="2:18">
      <c r="B53" t="s">
        <v>136</v>
      </c>
      <c r="C53" t="s">
        <v>19</v>
      </c>
      <c r="D53" s="2">
        <v>44225.694444444445</v>
      </c>
      <c r="E53">
        <v>601</v>
      </c>
      <c r="F53" s="2">
        <v>44524.475694444445</v>
      </c>
      <c r="G53">
        <v>1182.45</v>
      </c>
      <c r="H53" s="3">
        <v>0.96750000000000003</v>
      </c>
      <c r="I53">
        <v>193403.1</v>
      </c>
      <c r="J53" s="3">
        <v>0.96719999999999995</v>
      </c>
      <c r="K53">
        <v>332.72410000000002</v>
      </c>
      <c r="L53">
        <v>199967.2</v>
      </c>
      <c r="M53">
        <v>2817970.24</v>
      </c>
      <c r="N53">
        <v>15</v>
      </c>
      <c r="O53">
        <v>12893.54</v>
      </c>
      <c r="P53" s="3">
        <v>-8.3000000000000001E-3</v>
      </c>
      <c r="Q53" s="3">
        <v>1.0746</v>
      </c>
      <c r="R53" t="s">
        <v>20</v>
      </c>
    </row>
    <row r="54" spans="2:18">
      <c r="B54" t="s">
        <v>50</v>
      </c>
      <c r="C54" t="s">
        <v>19</v>
      </c>
      <c r="D54" s="2">
        <v>44225.694444444445</v>
      </c>
      <c r="E54">
        <v>3111.35</v>
      </c>
      <c r="F54" s="2">
        <v>44524.475694444445</v>
      </c>
      <c r="G54">
        <v>3476.55</v>
      </c>
      <c r="H54" s="3">
        <v>0.1174</v>
      </c>
      <c r="I54">
        <v>23429.06</v>
      </c>
      <c r="J54" s="3">
        <v>0.1172</v>
      </c>
      <c r="K54">
        <v>64.269980000000004</v>
      </c>
      <c r="L54">
        <v>199966.41</v>
      </c>
      <c r="M54">
        <v>2841399.29</v>
      </c>
      <c r="N54">
        <v>15</v>
      </c>
      <c r="O54">
        <v>1561.94</v>
      </c>
      <c r="P54" s="3">
        <v>-7.4700000000000003E-2</v>
      </c>
      <c r="Q54" s="3">
        <v>0.28239999999999998</v>
      </c>
      <c r="R54" t="s">
        <v>20</v>
      </c>
    </row>
    <row r="55" spans="2:18">
      <c r="B55" t="s">
        <v>51</v>
      </c>
      <c r="C55" t="s">
        <v>19</v>
      </c>
      <c r="D55" s="2">
        <v>44225.694444444445</v>
      </c>
      <c r="E55">
        <v>961.4</v>
      </c>
      <c r="F55" s="2">
        <v>44524.475694444445</v>
      </c>
      <c r="G55">
        <v>1541</v>
      </c>
      <c r="H55" s="3">
        <v>0.60289999999999999</v>
      </c>
      <c r="I55">
        <v>120501.37</v>
      </c>
      <c r="J55" s="3">
        <v>0.60260000000000002</v>
      </c>
      <c r="K55">
        <v>207.99420000000001</v>
      </c>
      <c r="L55">
        <v>199965.59</v>
      </c>
      <c r="M55">
        <v>2961900.67</v>
      </c>
      <c r="N55">
        <v>15</v>
      </c>
      <c r="O55">
        <v>8033.42</v>
      </c>
      <c r="P55" s="3">
        <v>-4.8300000000000003E-2</v>
      </c>
      <c r="Q55" s="3">
        <v>0.69540000000000002</v>
      </c>
      <c r="R55" t="s">
        <v>20</v>
      </c>
    </row>
    <row r="56" spans="2:18">
      <c r="B56" t="s">
        <v>52</v>
      </c>
      <c r="C56" t="s">
        <v>19</v>
      </c>
      <c r="D56" s="2">
        <v>44225.694444444445</v>
      </c>
      <c r="E56">
        <v>1420.3</v>
      </c>
      <c r="F56" s="2">
        <v>44524.475694444445</v>
      </c>
      <c r="G56">
        <v>2376.9</v>
      </c>
      <c r="H56" s="3">
        <v>0.67349999999999999</v>
      </c>
      <c r="I56">
        <v>134626.76</v>
      </c>
      <c r="J56" s="3">
        <v>0.67330000000000001</v>
      </c>
      <c r="K56">
        <v>140.79050000000001</v>
      </c>
      <c r="L56">
        <v>199964.79999999999</v>
      </c>
      <c r="M56">
        <v>3096527.42</v>
      </c>
      <c r="N56">
        <v>15</v>
      </c>
      <c r="O56">
        <v>8975.1200000000008</v>
      </c>
      <c r="P56" s="3">
        <v>-1.7100000000000001E-2</v>
      </c>
      <c r="Q56" s="3">
        <v>0.88539999999999996</v>
      </c>
      <c r="R56" t="s">
        <v>20</v>
      </c>
    </row>
    <row r="57" spans="2:18">
      <c r="B57" t="s">
        <v>53</v>
      </c>
      <c r="C57" t="s">
        <v>19</v>
      </c>
      <c r="D57" s="2">
        <v>44225.694444444445</v>
      </c>
      <c r="E57">
        <v>5327.25</v>
      </c>
      <c r="F57" s="2">
        <v>44524.475694444445</v>
      </c>
      <c r="G57">
        <v>7705</v>
      </c>
      <c r="H57" s="3">
        <v>0.44629999999999997</v>
      </c>
      <c r="I57">
        <v>89202.46</v>
      </c>
      <c r="J57" s="3">
        <v>0.4461</v>
      </c>
      <c r="K57">
        <v>37.536059999999999</v>
      </c>
      <c r="L57">
        <v>199964</v>
      </c>
      <c r="M57">
        <v>3185729.88</v>
      </c>
      <c r="N57">
        <v>15</v>
      </c>
      <c r="O57">
        <v>5946.83</v>
      </c>
      <c r="P57" s="3">
        <v>-1.54E-2</v>
      </c>
      <c r="Q57" s="3">
        <v>0.55220000000000002</v>
      </c>
      <c r="R57" t="s">
        <v>20</v>
      </c>
    </row>
    <row r="58" spans="2:18">
      <c r="B58" t="s">
        <v>54</v>
      </c>
      <c r="C58" t="s">
        <v>19</v>
      </c>
      <c r="D58" s="2">
        <v>44225.694444444445</v>
      </c>
      <c r="E58">
        <v>560.65</v>
      </c>
      <c r="F58" s="2">
        <v>44524.475694444445</v>
      </c>
      <c r="G58">
        <v>735.05</v>
      </c>
      <c r="H58" s="3">
        <v>0.31109999999999999</v>
      </c>
      <c r="I58">
        <v>62155.839999999997</v>
      </c>
      <c r="J58" s="3">
        <v>0.31080000000000002</v>
      </c>
      <c r="K58">
        <v>356.66309999999999</v>
      </c>
      <c r="L58">
        <v>199963.2</v>
      </c>
      <c r="M58">
        <v>3247885.72</v>
      </c>
      <c r="N58">
        <v>15</v>
      </c>
      <c r="O58">
        <v>4143.72</v>
      </c>
      <c r="P58" s="3">
        <v>-0.16819999999999999</v>
      </c>
      <c r="Q58" s="3">
        <v>0.5423</v>
      </c>
      <c r="R58" t="s">
        <v>20</v>
      </c>
    </row>
    <row r="59" spans="2:18">
      <c r="B59" t="s">
        <v>55</v>
      </c>
      <c r="C59" t="s">
        <v>19</v>
      </c>
      <c r="D59" s="2">
        <v>44225.694444444445</v>
      </c>
      <c r="E59">
        <v>417.9</v>
      </c>
      <c r="F59" s="2">
        <v>44524.475694444445</v>
      </c>
      <c r="G59">
        <v>641.35</v>
      </c>
      <c r="H59" s="3">
        <v>0.53469999999999995</v>
      </c>
      <c r="I59">
        <v>106868.67</v>
      </c>
      <c r="J59" s="3">
        <v>0.53439999999999999</v>
      </c>
      <c r="K59">
        <v>478.49340000000001</v>
      </c>
      <c r="L59">
        <v>199962.41</v>
      </c>
      <c r="M59">
        <v>3354754.4</v>
      </c>
      <c r="N59">
        <v>15</v>
      </c>
      <c r="O59">
        <v>7124.58</v>
      </c>
      <c r="P59" s="3">
        <v>-7.8600000000000003E-2</v>
      </c>
      <c r="Q59" s="3">
        <v>0.77039999999999997</v>
      </c>
      <c r="R59" t="s">
        <v>20</v>
      </c>
    </row>
    <row r="60" spans="2:18">
      <c r="B60" t="s">
        <v>138</v>
      </c>
      <c r="C60" t="s">
        <v>19</v>
      </c>
      <c r="D60" s="2">
        <v>44286.694444444445</v>
      </c>
      <c r="E60">
        <v>638.9</v>
      </c>
      <c r="F60" s="2">
        <v>44524.475694444445</v>
      </c>
      <c r="G60">
        <v>814.45</v>
      </c>
      <c r="H60" s="3">
        <v>0.27479999999999999</v>
      </c>
      <c r="I60">
        <v>59770</v>
      </c>
      <c r="J60" s="3">
        <v>0.27450000000000002</v>
      </c>
      <c r="K60">
        <v>340.75490000000002</v>
      </c>
      <c r="L60">
        <v>217708.33</v>
      </c>
      <c r="M60">
        <v>3414524.4</v>
      </c>
      <c r="N60">
        <v>13</v>
      </c>
      <c r="O60">
        <v>4597.6899999999996</v>
      </c>
      <c r="P60" s="3">
        <v>-4.3700000000000003E-2</v>
      </c>
      <c r="Q60" s="3">
        <v>0.39150000000000001</v>
      </c>
      <c r="R60" t="s">
        <v>20</v>
      </c>
    </row>
    <row r="64" spans="2:18">
      <c r="B64" s="8" t="s">
        <v>76</v>
      </c>
    </row>
    <row r="66" spans="2:8">
      <c r="B66" s="9" t="s">
        <v>77</v>
      </c>
      <c r="C66" s="9"/>
      <c r="D66" s="9"/>
      <c r="E66" s="9"/>
      <c r="F66" s="9"/>
    </row>
    <row r="67" spans="2:8">
      <c r="B67" s="10"/>
      <c r="C67" s="10" t="s">
        <v>78</v>
      </c>
      <c r="D67" s="10" t="s">
        <v>79</v>
      </c>
      <c r="E67" s="10" t="s">
        <v>80</v>
      </c>
    </row>
    <row r="68" spans="2:8">
      <c r="B68" s="10" t="s">
        <v>81</v>
      </c>
      <c r="C68" s="11">
        <v>10000000</v>
      </c>
      <c r="D68" s="11">
        <v>10000000</v>
      </c>
      <c r="E68" s="11">
        <v>10000000</v>
      </c>
    </row>
    <row r="69" spans="2:8">
      <c r="B69" s="10" t="s">
        <v>82</v>
      </c>
      <c r="C69" s="11">
        <v>13414524.4</v>
      </c>
      <c r="D69" s="11">
        <v>13414524.4</v>
      </c>
      <c r="E69" s="11">
        <v>10000000</v>
      </c>
    </row>
    <row r="70" spans="2:8">
      <c r="B70" s="10" t="s">
        <v>83</v>
      </c>
      <c r="C70" s="12">
        <v>3414524.4</v>
      </c>
      <c r="D70" s="12">
        <v>3414524.4</v>
      </c>
      <c r="E70" s="13">
        <v>0</v>
      </c>
    </row>
    <row r="71" spans="2:8">
      <c r="B71" s="10" t="s">
        <v>84</v>
      </c>
      <c r="C71" s="14">
        <v>0.34150000000000003</v>
      </c>
      <c r="D71" s="14">
        <v>0.34150000000000003</v>
      </c>
      <c r="E71" s="15">
        <v>0</v>
      </c>
    </row>
    <row r="72" spans="2:8">
      <c r="B72" s="10" t="s">
        <v>85</v>
      </c>
      <c r="C72" s="16">
        <v>0.98160000000000003</v>
      </c>
      <c r="D72" s="16">
        <v>0.98160000000000003</v>
      </c>
      <c r="E72" s="16">
        <v>0</v>
      </c>
    </row>
    <row r="73" spans="2:8">
      <c r="B73" s="10" t="s">
        <v>86</v>
      </c>
      <c r="C73" s="14">
        <v>0.34789999999999999</v>
      </c>
      <c r="D73" s="14">
        <v>0.34789999999999999</v>
      </c>
      <c r="E73" s="11" t="s">
        <v>87</v>
      </c>
    </row>
    <row r="74" spans="2:8">
      <c r="B74" s="10" t="s">
        <v>88</v>
      </c>
      <c r="C74" s="14">
        <v>0.43130000000000002</v>
      </c>
      <c r="D74" s="14">
        <v>0.43130000000000002</v>
      </c>
      <c r="E74" s="15">
        <v>0</v>
      </c>
    </row>
    <row r="75" spans="2:8">
      <c r="B75" s="10" t="s">
        <v>89</v>
      </c>
      <c r="C75" s="14">
        <v>0.43940000000000001</v>
      </c>
      <c r="D75" s="14">
        <v>0.43940000000000001</v>
      </c>
      <c r="E75" s="11" t="s">
        <v>87</v>
      </c>
    </row>
    <row r="76" spans="2:8">
      <c r="B76" s="10" t="s">
        <v>90</v>
      </c>
      <c r="C76" s="12">
        <v>2305.04</v>
      </c>
      <c r="D76" s="12">
        <v>2305.04</v>
      </c>
      <c r="E76" s="13">
        <v>0</v>
      </c>
    </row>
    <row r="77" spans="2:8">
      <c r="B77" s="19"/>
      <c r="C77" s="19"/>
      <c r="D77" s="19"/>
      <c r="E77" s="19"/>
    </row>
    <row r="78" spans="2:8">
      <c r="B78" s="18"/>
      <c r="C78" s="18"/>
      <c r="D78" s="18"/>
      <c r="E78" s="18"/>
    </row>
    <row r="79" spans="2:8">
      <c r="B79" s="10" t="s">
        <v>78</v>
      </c>
      <c r="C79" s="11">
        <v>49</v>
      </c>
      <c r="D79" s="11" t="s">
        <v>139</v>
      </c>
      <c r="E79" s="11" t="s">
        <v>92</v>
      </c>
      <c r="G79" s="3">
        <v>0.93879999999999997</v>
      </c>
      <c r="H79" s="3">
        <v>6.1199999999999997E-2</v>
      </c>
    </row>
    <row r="80" spans="2:8">
      <c r="B80" s="10" t="s">
        <v>93</v>
      </c>
      <c r="C80" s="12">
        <v>69684.17</v>
      </c>
      <c r="D80" s="12">
        <v>69684.17</v>
      </c>
      <c r="E80" s="11" t="s">
        <v>87</v>
      </c>
      <c r="G80" s="3">
        <v>0.37909999999999999</v>
      </c>
      <c r="H80" s="25">
        <v>0.13</v>
      </c>
    </row>
    <row r="81" spans="2:13">
      <c r="B81" s="10" t="s">
        <v>94</v>
      </c>
      <c r="C81" s="14">
        <v>0.34799999999999998</v>
      </c>
      <c r="D81" s="14">
        <v>0.34799999999999998</v>
      </c>
      <c r="E81" s="11" t="s">
        <v>87</v>
      </c>
    </row>
    <row r="82" spans="2:13">
      <c r="B82" s="10" t="s">
        <v>95</v>
      </c>
      <c r="C82" s="12">
        <v>14.96</v>
      </c>
      <c r="D82" s="12">
        <v>14.96</v>
      </c>
      <c r="E82" s="11" t="s">
        <v>87</v>
      </c>
      <c r="G82" s="21">
        <f>G79*G80</f>
        <v>0.35589907999999998</v>
      </c>
      <c r="H82" s="26">
        <f>H79*H80</f>
        <v>7.9559999999999995E-3</v>
      </c>
      <c r="I82" s="21">
        <f>G82-H82</f>
        <v>0.34794307999999996</v>
      </c>
    </row>
    <row r="83" spans="2:13">
      <c r="B83" s="19"/>
      <c r="C83" s="19"/>
      <c r="D83" s="19"/>
      <c r="E83" s="19"/>
    </row>
    <row r="84" spans="2:13">
      <c r="B84" s="18"/>
      <c r="C84" s="18"/>
      <c r="D84" s="18"/>
      <c r="E84" s="18"/>
    </row>
    <row r="85" spans="2:13" ht="16.2">
      <c r="B85" s="10" t="s">
        <v>96</v>
      </c>
      <c r="C85" s="11" t="s">
        <v>149</v>
      </c>
      <c r="D85" s="11" t="s">
        <v>149</v>
      </c>
      <c r="E85" s="11" t="s">
        <v>92</v>
      </c>
      <c r="G85" s="4" t="s">
        <v>161</v>
      </c>
      <c r="H85" s="4" t="s">
        <v>162</v>
      </c>
      <c r="I85" s="4" t="s">
        <v>163</v>
      </c>
      <c r="J85" s="4" t="s">
        <v>164</v>
      </c>
    </row>
    <row r="86" spans="2:13">
      <c r="B86" s="10" t="s">
        <v>98</v>
      </c>
      <c r="C86" s="11">
        <v>3492511.79</v>
      </c>
      <c r="D86" s="11">
        <v>3492511.79</v>
      </c>
      <c r="E86" s="11">
        <v>0</v>
      </c>
      <c r="G86" t="s">
        <v>165</v>
      </c>
      <c r="H86" s="22">
        <v>44197</v>
      </c>
      <c r="I86">
        <v>9998080</v>
      </c>
      <c r="J86">
        <v>9998080</v>
      </c>
      <c r="K86" s="23">
        <f>J86/MAX($J$86:J86)-1</f>
        <v>0</v>
      </c>
      <c r="L86" s="22">
        <v>44225</v>
      </c>
      <c r="M86">
        <f>-J86</f>
        <v>-9998080</v>
      </c>
    </row>
    <row r="87" spans="2:13">
      <c r="B87" s="10" t="s">
        <v>99</v>
      </c>
      <c r="C87" s="11">
        <v>75924.17</v>
      </c>
      <c r="D87" s="11">
        <v>75924.17</v>
      </c>
      <c r="E87" s="11" t="s">
        <v>87</v>
      </c>
      <c r="G87" t="s">
        <v>165</v>
      </c>
      <c r="H87" s="22">
        <v>44228</v>
      </c>
      <c r="I87">
        <v>10760970</v>
      </c>
      <c r="J87">
        <v>10760970</v>
      </c>
      <c r="K87" s="23">
        <f>J87/MAX($J$86:J87)-1</f>
        <v>0</v>
      </c>
      <c r="L87" s="2">
        <f>H96</f>
        <v>44524.475694444445</v>
      </c>
      <c r="M87">
        <f>J96</f>
        <v>13414524</v>
      </c>
    </row>
    <row r="88" spans="2:13">
      <c r="B88" s="10" t="s">
        <v>100</v>
      </c>
      <c r="C88" s="16">
        <v>0.37909999999999999</v>
      </c>
      <c r="D88" s="16">
        <v>0.37909999999999999</v>
      </c>
      <c r="E88" s="11" t="s">
        <v>87</v>
      </c>
      <c r="G88" t="s">
        <v>165</v>
      </c>
      <c r="H88" s="22">
        <v>44256</v>
      </c>
      <c r="I88">
        <v>10947342</v>
      </c>
      <c r="J88">
        <v>10947342</v>
      </c>
      <c r="K88" s="23">
        <f>J88/MAX($J$86:J88)-1</f>
        <v>0</v>
      </c>
    </row>
    <row r="89" spans="2:13">
      <c r="B89" s="10" t="s">
        <v>95</v>
      </c>
      <c r="C89" s="11">
        <v>14.96</v>
      </c>
      <c r="D89" s="11">
        <v>14.96</v>
      </c>
      <c r="E89" s="11" t="s">
        <v>87</v>
      </c>
      <c r="G89" t="s">
        <v>165</v>
      </c>
      <c r="H89" s="22">
        <v>44287</v>
      </c>
      <c r="I89">
        <v>11175850</v>
      </c>
      <c r="J89">
        <v>11175850</v>
      </c>
      <c r="K89" s="23">
        <f>J89/MAX($J$86:J89)-1</f>
        <v>0</v>
      </c>
      <c r="M89" s="24">
        <f>XIRR(M86:M87, L86:L87)</f>
        <v>0.43165209889411926</v>
      </c>
    </row>
    <row r="90" spans="2:13">
      <c r="B90" s="10" t="s">
        <v>101</v>
      </c>
      <c r="C90" s="12">
        <v>29</v>
      </c>
      <c r="D90" s="12">
        <v>29</v>
      </c>
      <c r="E90" s="13">
        <v>0</v>
      </c>
      <c r="G90" t="s">
        <v>165</v>
      </c>
      <c r="H90" s="22">
        <v>44317</v>
      </c>
      <c r="I90">
        <v>11938920</v>
      </c>
      <c r="J90">
        <v>11938920</v>
      </c>
      <c r="K90" s="23">
        <f>J90/MAX($J$86:J90)-1</f>
        <v>0</v>
      </c>
    </row>
    <row r="91" spans="2:13">
      <c r="B91" s="10" t="s">
        <v>102</v>
      </c>
      <c r="C91" s="11">
        <v>198289.29</v>
      </c>
      <c r="D91" s="11">
        <v>198289.29</v>
      </c>
      <c r="E91" s="11">
        <v>0</v>
      </c>
      <c r="G91" t="s">
        <v>165</v>
      </c>
      <c r="H91" s="2">
        <v>44377.697916666664</v>
      </c>
      <c r="I91">
        <v>12078768</v>
      </c>
      <c r="J91">
        <v>12078768</v>
      </c>
      <c r="K91" s="23">
        <f>J91/MAX($J$86:J91)-1</f>
        <v>0</v>
      </c>
      <c r="M91" s="27">
        <f>MIN(K86:K96)</f>
        <v>0</v>
      </c>
    </row>
    <row r="92" spans="2:13">
      <c r="B92" s="10" t="s">
        <v>103</v>
      </c>
      <c r="C92" s="11">
        <v>15</v>
      </c>
      <c r="D92" s="11">
        <v>15</v>
      </c>
      <c r="E92" s="11">
        <v>0</v>
      </c>
      <c r="G92" t="s">
        <v>165</v>
      </c>
      <c r="H92" s="22">
        <v>44378</v>
      </c>
      <c r="I92">
        <v>12173995</v>
      </c>
      <c r="J92">
        <v>12173995</v>
      </c>
      <c r="K92" s="23">
        <f>J92/MAX($J$86:J92)-1</f>
        <v>0</v>
      </c>
    </row>
    <row r="93" spans="2:13">
      <c r="B93" s="19"/>
      <c r="C93" s="19"/>
      <c r="D93" s="19"/>
      <c r="E93" s="19"/>
      <c r="G93" t="s">
        <v>165</v>
      </c>
      <c r="H93" s="22">
        <v>44409</v>
      </c>
      <c r="I93">
        <v>12926037</v>
      </c>
      <c r="J93">
        <v>12926037</v>
      </c>
      <c r="K93" s="23">
        <f>J93/MAX($J$86:J93)-1</f>
        <v>0</v>
      </c>
    </row>
    <row r="94" spans="2:13">
      <c r="B94" s="18"/>
      <c r="C94" s="18"/>
      <c r="D94" s="18"/>
      <c r="E94" s="18"/>
      <c r="G94" t="s">
        <v>165</v>
      </c>
      <c r="H94" s="22">
        <v>44440</v>
      </c>
      <c r="I94">
        <v>13377341</v>
      </c>
      <c r="J94">
        <v>13377341</v>
      </c>
      <c r="K94" s="23">
        <f>J94/MAX($J$86:J94)-1</f>
        <v>0</v>
      </c>
    </row>
    <row r="95" spans="2:13">
      <c r="B95" s="10" t="s">
        <v>104</v>
      </c>
      <c r="C95" s="11" t="s">
        <v>150</v>
      </c>
      <c r="D95" s="11" t="s">
        <v>150</v>
      </c>
      <c r="E95" s="11" t="s">
        <v>92</v>
      </c>
      <c r="G95" t="s">
        <v>165</v>
      </c>
      <c r="H95" s="22">
        <v>44470</v>
      </c>
      <c r="I95">
        <v>13384391</v>
      </c>
      <c r="J95">
        <v>13384391</v>
      </c>
      <c r="K95" s="23">
        <f>J95/MAX($J$86:J95)-1</f>
        <v>0</v>
      </c>
    </row>
    <row r="96" spans="2:13">
      <c r="B96" s="10" t="s">
        <v>106</v>
      </c>
      <c r="C96" s="11">
        <v>-77987.39</v>
      </c>
      <c r="D96" s="11">
        <v>-77987.39</v>
      </c>
      <c r="E96" s="11">
        <v>0</v>
      </c>
      <c r="G96" t="s">
        <v>165</v>
      </c>
      <c r="H96" s="2">
        <v>44524.475694444445</v>
      </c>
      <c r="I96">
        <v>13414524</v>
      </c>
      <c r="J96">
        <v>13414524</v>
      </c>
      <c r="K96" s="23">
        <f>J96/MAX($J$86:J96)-1</f>
        <v>0</v>
      </c>
    </row>
    <row r="97" spans="2:5">
      <c r="B97" s="10" t="s">
        <v>107</v>
      </c>
      <c r="C97" s="11">
        <v>-25995.8</v>
      </c>
      <c r="D97" s="11">
        <v>-25995.8</v>
      </c>
      <c r="E97" s="11" t="s">
        <v>87</v>
      </c>
    </row>
    <row r="98" spans="2:5">
      <c r="B98" s="10" t="s">
        <v>108</v>
      </c>
      <c r="C98" s="16">
        <v>-0.13</v>
      </c>
      <c r="D98" s="16">
        <v>-0.13</v>
      </c>
      <c r="E98" s="11" t="s">
        <v>87</v>
      </c>
    </row>
    <row r="99" spans="2:5">
      <c r="B99" s="10" t="s">
        <v>95</v>
      </c>
      <c r="C99" s="11">
        <v>15</v>
      </c>
      <c r="D99" s="11">
        <v>15</v>
      </c>
      <c r="E99" s="11" t="s">
        <v>87</v>
      </c>
    </row>
    <row r="100" spans="2:5">
      <c r="B100" s="10" t="s">
        <v>101</v>
      </c>
      <c r="C100" s="11">
        <v>1</v>
      </c>
      <c r="D100" s="11">
        <v>1</v>
      </c>
      <c r="E100" s="11">
        <v>0</v>
      </c>
    </row>
    <row r="101" spans="2:5">
      <c r="B101" s="10" t="s">
        <v>109</v>
      </c>
      <c r="C101" s="11">
        <v>-37689.42</v>
      </c>
      <c r="D101" s="11">
        <v>-37689.42</v>
      </c>
      <c r="E101" s="11">
        <v>0</v>
      </c>
    </row>
    <row r="102" spans="2:5">
      <c r="B102" s="10" t="s">
        <v>110</v>
      </c>
      <c r="C102" s="11">
        <v>15</v>
      </c>
      <c r="D102" s="11">
        <v>15</v>
      </c>
      <c r="E102" s="11">
        <v>0</v>
      </c>
    </row>
    <row r="103" spans="2:5">
      <c r="B103" s="19"/>
      <c r="C103" s="19"/>
      <c r="D103" s="19"/>
      <c r="E103" s="19"/>
    </row>
    <row r="104" spans="2:5">
      <c r="B104" s="18"/>
      <c r="C104" s="18"/>
      <c r="D104" s="18"/>
      <c r="E104" s="18"/>
    </row>
    <row r="105" spans="2:5">
      <c r="B105" s="10" t="s">
        <v>111</v>
      </c>
      <c r="C105" s="11">
        <v>-40661.5</v>
      </c>
      <c r="D105" s="11">
        <v>-40661.5</v>
      </c>
      <c r="E105" s="11">
        <v>0</v>
      </c>
    </row>
    <row r="106" spans="2:5">
      <c r="B106" s="10" t="s">
        <v>112</v>
      </c>
      <c r="C106" s="11">
        <v>-18.84</v>
      </c>
      <c r="D106" s="11">
        <v>-18.84</v>
      </c>
      <c r="E106" s="11">
        <v>0</v>
      </c>
    </row>
    <row r="107" spans="2:5">
      <c r="B107" s="10" t="s">
        <v>113</v>
      </c>
      <c r="C107" s="11">
        <v>-6400.12</v>
      </c>
      <c r="D107" s="11">
        <v>-6400.12</v>
      </c>
      <c r="E107" s="11">
        <v>0</v>
      </c>
    </row>
    <row r="108" spans="2:5">
      <c r="B108" s="10" t="s">
        <v>114</v>
      </c>
      <c r="C108" s="14">
        <v>-5.0000000000000001E-4</v>
      </c>
      <c r="D108" s="14">
        <v>-5.0000000000000001E-4</v>
      </c>
      <c r="E108" s="14">
        <v>0</v>
      </c>
    </row>
    <row r="109" spans="2:5">
      <c r="B109" s="10" t="s">
        <v>115</v>
      </c>
      <c r="C109" s="12">
        <v>533.51</v>
      </c>
      <c r="D109" s="12">
        <v>533.51</v>
      </c>
      <c r="E109" s="11" t="s">
        <v>87</v>
      </c>
    </row>
    <row r="110" spans="2:5">
      <c r="B110" s="10" t="s">
        <v>116</v>
      </c>
      <c r="C110" s="12">
        <v>903.9</v>
      </c>
      <c r="D110" s="12">
        <v>903.9</v>
      </c>
      <c r="E110" s="11" t="s">
        <v>87</v>
      </c>
    </row>
    <row r="111" spans="2:5">
      <c r="B111" s="10" t="s">
        <v>117</v>
      </c>
      <c r="C111" s="12">
        <v>920.86</v>
      </c>
      <c r="D111" s="12">
        <v>920.86</v>
      </c>
      <c r="E111" s="11" t="s">
        <v>87</v>
      </c>
    </row>
    <row r="112" spans="2:5">
      <c r="B112" s="10" t="s">
        <v>118</v>
      </c>
      <c r="C112" s="12">
        <v>44.78</v>
      </c>
      <c r="D112" s="12">
        <v>44.78</v>
      </c>
      <c r="E112" s="11" t="s">
        <v>87</v>
      </c>
    </row>
    <row r="113" spans="2:5">
      <c r="B113" s="10" t="s">
        <v>119</v>
      </c>
      <c r="C113" s="12">
        <v>2.92</v>
      </c>
      <c r="D113" s="12">
        <v>2.92</v>
      </c>
      <c r="E113" s="11" t="s">
        <v>87</v>
      </c>
    </row>
    <row r="114" spans="2:5">
      <c r="B114" s="10" t="s">
        <v>120</v>
      </c>
      <c r="C114" s="11">
        <v>317790.71000000002</v>
      </c>
      <c r="D114" s="11">
        <v>317790.71000000002</v>
      </c>
      <c r="E114" s="11">
        <v>0</v>
      </c>
    </row>
    <row r="115" spans="2:5">
      <c r="B115" s="10" t="s">
        <v>121</v>
      </c>
      <c r="C115" s="11">
        <v>14.34</v>
      </c>
      <c r="D115" s="11">
        <v>14.34</v>
      </c>
      <c r="E115" s="11" t="s">
        <v>87</v>
      </c>
    </row>
    <row r="116" spans="2:5">
      <c r="B116" s="10" t="s">
        <v>122</v>
      </c>
      <c r="C116" s="11">
        <v>0.01</v>
      </c>
      <c r="D116" s="11">
        <v>0.01</v>
      </c>
      <c r="E116" s="11">
        <v>0</v>
      </c>
    </row>
    <row r="117" spans="2:5">
      <c r="B117" s="10" t="s">
        <v>123</v>
      </c>
      <c r="C117" s="11">
        <v>2744.84</v>
      </c>
      <c r="D117" s="11">
        <v>2744.84</v>
      </c>
      <c r="E117" s="11" t="s">
        <v>87</v>
      </c>
    </row>
    <row r="118" spans="2:5">
      <c r="B118" s="10" t="s">
        <v>124</v>
      </c>
      <c r="C118" s="11">
        <v>1.1000000000000001</v>
      </c>
      <c r="D118" s="11">
        <v>1.1000000000000001</v>
      </c>
      <c r="E118" s="11">
        <v>0</v>
      </c>
    </row>
    <row r="119" spans="2:5">
      <c r="B119" s="10" t="s">
        <v>125</v>
      </c>
      <c r="C119" s="11">
        <v>0.9</v>
      </c>
      <c r="D119" s="11">
        <v>0.9</v>
      </c>
      <c r="E119" s="11" t="s">
        <v>87</v>
      </c>
    </row>
  </sheetData>
  <mergeCells count="5">
    <mergeCell ref="B66:F66"/>
    <mergeCell ref="B77:E78"/>
    <mergeCell ref="B83:E84"/>
    <mergeCell ref="B93:E94"/>
    <mergeCell ref="B103:E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0"/>
  <sheetViews>
    <sheetView topLeftCell="C91" workbookViewId="0">
      <selection activeCell="M97" sqref="M97"/>
    </sheetView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8" customWidth="1"/>
    <col min="6" max="6" width="15.44140625" bestFit="1" customWidth="1"/>
    <col min="7" max="7" width="10.21875" customWidth="1"/>
    <col min="8" max="8" width="15.44140625" customWidth="1"/>
    <col min="9" max="10" width="9" customWidth="1"/>
    <col min="11" max="11" width="9" bestFit="1" customWidth="1"/>
    <col min="12" max="12" width="15.44140625" bestFit="1" customWidth="1"/>
    <col min="13" max="13" width="11" bestFit="1" customWidth="1"/>
    <col min="14" max="14" width="6" customWidth="1"/>
    <col min="15" max="15" width="9.33203125" bestFit="1" customWidth="1"/>
    <col min="16" max="16" width="7.6640625" customWidth="1"/>
    <col min="17" max="17" width="8" customWidth="1"/>
    <col min="18" max="18" width="11.44140625" bestFit="1" customWidth="1"/>
  </cols>
  <sheetData>
    <row r="1" spans="2:23">
      <c r="B1" s="6" t="s">
        <v>69</v>
      </c>
    </row>
    <row r="2" spans="2:23">
      <c r="B2" s="6" t="s">
        <v>70</v>
      </c>
    </row>
    <row r="3" spans="2:23">
      <c r="B3" s="6" t="s">
        <v>71</v>
      </c>
    </row>
    <row r="4" spans="2:23">
      <c r="B4" s="6" t="s">
        <v>72</v>
      </c>
    </row>
    <row r="5" spans="2:23">
      <c r="B5" s="7" t="s">
        <v>73</v>
      </c>
    </row>
    <row r="6" spans="2:23">
      <c r="B6" s="7" t="s">
        <v>74</v>
      </c>
    </row>
    <row r="7" spans="2:23">
      <c r="B7" s="7" t="s">
        <v>75</v>
      </c>
    </row>
    <row r="8" spans="2:23">
      <c r="B8" s="7"/>
      <c r="T8" s="1" t="s">
        <v>56</v>
      </c>
    </row>
    <row r="9" spans="2:23">
      <c r="B9" s="7" t="s">
        <v>0</v>
      </c>
      <c r="C9" s="1" t="s">
        <v>159</v>
      </c>
    </row>
    <row r="11" spans="2:23" ht="16.2"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T11" s="5" t="s">
        <v>146</v>
      </c>
      <c r="U11" s="5"/>
      <c r="V11" s="5"/>
      <c r="W11" s="5"/>
    </row>
    <row r="12" spans="2:23">
      <c r="B12" t="s">
        <v>18</v>
      </c>
      <c r="C12" t="s">
        <v>19</v>
      </c>
      <c r="D12" s="2">
        <v>44197.378472222219</v>
      </c>
      <c r="E12">
        <v>503.85</v>
      </c>
      <c r="F12" s="2">
        <v>44524.378472222219</v>
      </c>
      <c r="G12">
        <v>765</v>
      </c>
      <c r="H12" s="3">
        <v>0.51829999999999998</v>
      </c>
      <c r="I12">
        <v>103611.44</v>
      </c>
      <c r="J12" s="3">
        <v>0.5181</v>
      </c>
      <c r="K12">
        <v>396.94349999999997</v>
      </c>
      <c r="L12">
        <v>200000</v>
      </c>
      <c r="M12">
        <v>103611.44</v>
      </c>
      <c r="N12">
        <v>224</v>
      </c>
      <c r="O12">
        <v>462.55</v>
      </c>
      <c r="P12" s="3">
        <v>-4.2299999999999997E-2</v>
      </c>
      <c r="Q12" s="3">
        <v>0.78820000000000001</v>
      </c>
      <c r="R12" t="s">
        <v>20</v>
      </c>
      <c r="T12" s="5"/>
      <c r="U12" s="5"/>
      <c r="V12" s="5"/>
      <c r="W12" s="5"/>
    </row>
    <row r="13" spans="2:23">
      <c r="B13" t="s">
        <v>21</v>
      </c>
      <c r="C13" t="s">
        <v>19</v>
      </c>
      <c r="D13" s="2">
        <v>44197.378472222219</v>
      </c>
      <c r="E13">
        <v>2775.55</v>
      </c>
      <c r="F13" s="2">
        <v>44524.378472222219</v>
      </c>
      <c r="G13">
        <v>3196.3</v>
      </c>
      <c r="H13" s="3">
        <v>0.15160000000000001</v>
      </c>
      <c r="I13">
        <v>30275.16</v>
      </c>
      <c r="J13" s="3">
        <v>0.15140000000000001</v>
      </c>
      <c r="K13">
        <v>72.057500000000005</v>
      </c>
      <c r="L13">
        <v>199999.2</v>
      </c>
      <c r="M13">
        <v>133886.6</v>
      </c>
      <c r="N13">
        <v>224</v>
      </c>
      <c r="O13">
        <v>135.16</v>
      </c>
      <c r="P13" s="3">
        <v>-0.1857</v>
      </c>
      <c r="Q13" s="3">
        <v>0.26279999999999998</v>
      </c>
      <c r="R13" t="s">
        <v>20</v>
      </c>
      <c r="T13" s="5" t="s">
        <v>147</v>
      </c>
      <c r="U13" s="5"/>
      <c r="V13" s="5"/>
      <c r="W13" s="5"/>
    </row>
    <row r="14" spans="2:23">
      <c r="B14" t="s">
        <v>22</v>
      </c>
      <c r="C14" t="s">
        <v>19</v>
      </c>
      <c r="D14" s="2">
        <v>44197.378472222219</v>
      </c>
      <c r="E14">
        <v>623.79999999999995</v>
      </c>
      <c r="F14" s="2">
        <v>44524.378472222219</v>
      </c>
      <c r="G14">
        <v>692.75</v>
      </c>
      <c r="H14" s="3">
        <v>0.1105</v>
      </c>
      <c r="I14">
        <v>22064.06</v>
      </c>
      <c r="J14" s="3">
        <v>0.1103</v>
      </c>
      <c r="K14">
        <v>320.613</v>
      </c>
      <c r="L14">
        <v>199998.41</v>
      </c>
      <c r="M14">
        <v>155950.66</v>
      </c>
      <c r="N14">
        <v>224</v>
      </c>
      <c r="O14">
        <v>98.5</v>
      </c>
      <c r="P14" s="3">
        <v>-1.2500000000000001E-2</v>
      </c>
      <c r="Q14" s="3">
        <v>0.38969999999999999</v>
      </c>
      <c r="R14" t="s">
        <v>20</v>
      </c>
      <c r="T14" s="5" t="s">
        <v>58</v>
      </c>
      <c r="U14" s="5"/>
      <c r="V14" s="5"/>
      <c r="W14" s="5"/>
    </row>
    <row r="15" spans="2:23">
      <c r="B15" t="s">
        <v>23</v>
      </c>
      <c r="C15" t="s">
        <v>19</v>
      </c>
      <c r="D15" s="2">
        <v>44197.378472222219</v>
      </c>
      <c r="E15">
        <v>3481.25</v>
      </c>
      <c r="F15" s="2">
        <v>44524.378472222219</v>
      </c>
      <c r="G15">
        <v>3440</v>
      </c>
      <c r="H15" s="3">
        <v>-1.18E-2</v>
      </c>
      <c r="I15">
        <v>-2409.5700000000002</v>
      </c>
      <c r="J15" s="3">
        <v>-1.2E-2</v>
      </c>
      <c r="K15">
        <v>57.449939999999998</v>
      </c>
      <c r="L15">
        <v>199997.61</v>
      </c>
      <c r="M15">
        <v>153541.09</v>
      </c>
      <c r="N15">
        <v>224</v>
      </c>
      <c r="O15">
        <v>-10.76</v>
      </c>
      <c r="P15" s="3">
        <v>-3.0200000000000001E-2</v>
      </c>
      <c r="Q15" s="3">
        <v>0.25280000000000002</v>
      </c>
      <c r="R15" t="s">
        <v>20</v>
      </c>
      <c r="T15" s="5"/>
      <c r="U15" s="5"/>
      <c r="V15" s="5"/>
      <c r="W15" s="5"/>
    </row>
    <row r="16" spans="2:23">
      <c r="B16" t="s">
        <v>24</v>
      </c>
      <c r="C16" t="s">
        <v>19</v>
      </c>
      <c r="D16" s="2">
        <v>44197.378472222219</v>
      </c>
      <c r="E16">
        <v>8870.4500000000007</v>
      </c>
      <c r="F16" s="2">
        <v>44524.378472222219</v>
      </c>
      <c r="G16">
        <v>17249.55</v>
      </c>
      <c r="H16" s="3">
        <v>0.9446</v>
      </c>
      <c r="I16">
        <v>188859.73</v>
      </c>
      <c r="J16" s="3">
        <v>0.94430000000000003</v>
      </c>
      <c r="K16">
        <v>22.546410000000002</v>
      </c>
      <c r="L16">
        <v>199996.79999999999</v>
      </c>
      <c r="M16">
        <v>342400.82</v>
      </c>
      <c r="N16">
        <v>224</v>
      </c>
      <c r="O16">
        <v>843.12</v>
      </c>
      <c r="P16" s="3">
        <v>-6.7299999999999999E-2</v>
      </c>
      <c r="Q16" s="3">
        <v>1.1786000000000001</v>
      </c>
      <c r="R16" t="s">
        <v>20</v>
      </c>
      <c r="T16" s="5" t="s">
        <v>148</v>
      </c>
      <c r="U16" s="5"/>
      <c r="V16" s="5"/>
      <c r="W16" s="5"/>
    </row>
    <row r="17" spans="2:23">
      <c r="B17" t="s">
        <v>25</v>
      </c>
      <c r="C17" t="s">
        <v>19</v>
      </c>
      <c r="D17" s="2">
        <v>44197.378472222219</v>
      </c>
      <c r="E17">
        <v>5280.15</v>
      </c>
      <c r="F17" s="2">
        <v>44524.378472222219</v>
      </c>
      <c r="G17">
        <v>7136.6</v>
      </c>
      <c r="H17" s="3">
        <v>0.35160000000000002</v>
      </c>
      <c r="I17">
        <v>70269.64</v>
      </c>
      <c r="J17" s="3">
        <v>0.35139999999999999</v>
      </c>
      <c r="K17">
        <v>37.876950000000001</v>
      </c>
      <c r="L17">
        <v>199995.98</v>
      </c>
      <c r="M17">
        <v>412670.46</v>
      </c>
      <c r="N17">
        <v>224</v>
      </c>
      <c r="O17">
        <v>313.7</v>
      </c>
      <c r="P17" s="3">
        <v>-0.1739</v>
      </c>
      <c r="Q17" s="3">
        <v>0.52459999999999996</v>
      </c>
      <c r="R17" t="s">
        <v>20</v>
      </c>
      <c r="T17" s="5" t="s">
        <v>61</v>
      </c>
      <c r="U17" s="5"/>
      <c r="V17" s="5"/>
      <c r="W17" s="5"/>
    </row>
    <row r="18" spans="2:23">
      <c r="B18" t="s">
        <v>26</v>
      </c>
      <c r="C18" t="s">
        <v>19</v>
      </c>
      <c r="D18" s="2">
        <v>44197.378472222219</v>
      </c>
      <c r="E18">
        <v>515.15</v>
      </c>
      <c r="F18" s="2">
        <v>44524.378472222219</v>
      </c>
      <c r="G18">
        <v>773.4</v>
      </c>
      <c r="H18" s="3">
        <v>0.50129999999999997</v>
      </c>
      <c r="I18">
        <v>100209.63</v>
      </c>
      <c r="J18" s="3">
        <v>0.50109999999999999</v>
      </c>
      <c r="K18">
        <v>388.22710000000001</v>
      </c>
      <c r="L18">
        <v>199995.2</v>
      </c>
      <c r="M18">
        <v>512880.08</v>
      </c>
      <c r="N18">
        <v>224</v>
      </c>
      <c r="O18">
        <v>447.36</v>
      </c>
      <c r="P18" s="3">
        <v>-3.0300000000000001E-2</v>
      </c>
      <c r="Q18" s="3">
        <v>0.51759999999999995</v>
      </c>
      <c r="R18" t="s">
        <v>20</v>
      </c>
      <c r="T18" s="5"/>
      <c r="U18" s="5"/>
      <c r="V18" s="5"/>
      <c r="W18" s="5"/>
    </row>
    <row r="19" spans="2:23">
      <c r="B19" t="s">
        <v>27</v>
      </c>
      <c r="C19" t="s">
        <v>19</v>
      </c>
      <c r="D19" s="2">
        <v>44197.378472222219</v>
      </c>
      <c r="E19">
        <v>381.95</v>
      </c>
      <c r="F19" s="2">
        <v>44524.378472222219</v>
      </c>
      <c r="G19">
        <v>404.2</v>
      </c>
      <c r="H19" s="3">
        <v>5.8299999999999998E-2</v>
      </c>
      <c r="I19">
        <v>11609.25</v>
      </c>
      <c r="J19" s="3">
        <v>5.8000000000000003E-2</v>
      </c>
      <c r="K19">
        <v>523.61410000000001</v>
      </c>
      <c r="L19">
        <v>199994.41</v>
      </c>
      <c r="M19">
        <v>524489.32999999996</v>
      </c>
      <c r="N19">
        <v>224</v>
      </c>
      <c r="O19">
        <v>51.83</v>
      </c>
      <c r="P19" s="3">
        <v>-1.49E-2</v>
      </c>
      <c r="Q19" s="3">
        <v>0.31690000000000002</v>
      </c>
      <c r="R19" t="s">
        <v>20</v>
      </c>
      <c r="T19" s="5" t="s">
        <v>62</v>
      </c>
      <c r="U19" s="5"/>
      <c r="V19" s="5"/>
      <c r="W19" s="5"/>
    </row>
    <row r="20" spans="2:23">
      <c r="B20" t="s">
        <v>28</v>
      </c>
      <c r="C20" t="s">
        <v>19</v>
      </c>
      <c r="D20" s="2">
        <v>44197.378472222219</v>
      </c>
      <c r="E20">
        <v>3567.8</v>
      </c>
      <c r="F20" s="2">
        <v>44524.378472222219</v>
      </c>
      <c r="G20">
        <v>3673</v>
      </c>
      <c r="H20" s="3">
        <v>2.9499999999999998E-2</v>
      </c>
      <c r="I20">
        <v>5856.41</v>
      </c>
      <c r="J20" s="3">
        <v>2.93E-2</v>
      </c>
      <c r="K20">
        <v>56.055160000000001</v>
      </c>
      <c r="L20">
        <v>199993.61</v>
      </c>
      <c r="M20">
        <v>530345.75</v>
      </c>
      <c r="N20">
        <v>224</v>
      </c>
      <c r="O20">
        <v>26.14</v>
      </c>
      <c r="P20" s="3">
        <v>-7.0199999999999999E-2</v>
      </c>
      <c r="Q20" s="3">
        <v>0.16400000000000001</v>
      </c>
      <c r="R20" t="s">
        <v>20</v>
      </c>
      <c r="T20" s="5" t="s">
        <v>63</v>
      </c>
      <c r="U20" s="5"/>
      <c r="V20" s="5"/>
      <c r="W20" s="5"/>
    </row>
    <row r="21" spans="2:23">
      <c r="B21" t="s">
        <v>29</v>
      </c>
      <c r="C21" t="s">
        <v>19</v>
      </c>
      <c r="D21" s="2">
        <v>44197.378472222219</v>
      </c>
      <c r="E21">
        <v>826.6</v>
      </c>
      <c r="F21" s="2">
        <v>44524.378472222219</v>
      </c>
      <c r="G21">
        <v>904.7</v>
      </c>
      <c r="H21" s="3">
        <v>9.4500000000000001E-2</v>
      </c>
      <c r="I21">
        <v>18854.12</v>
      </c>
      <c r="J21" s="3">
        <v>9.4299999999999995E-2</v>
      </c>
      <c r="K21">
        <v>241.94630000000001</v>
      </c>
      <c r="L21">
        <v>199992.8</v>
      </c>
      <c r="M21">
        <v>549199.86</v>
      </c>
      <c r="N21">
        <v>224</v>
      </c>
      <c r="O21">
        <v>84.17</v>
      </c>
      <c r="P21" s="3">
        <v>-0.1071</v>
      </c>
      <c r="Q21" s="3">
        <v>0.21579999999999999</v>
      </c>
      <c r="R21" t="s">
        <v>20</v>
      </c>
      <c r="T21" s="5"/>
      <c r="U21" s="5"/>
      <c r="V21" s="5"/>
      <c r="W21" s="5"/>
    </row>
    <row r="22" spans="2:23">
      <c r="B22" t="s">
        <v>30</v>
      </c>
      <c r="C22" t="s">
        <v>19</v>
      </c>
      <c r="D22" s="2">
        <v>44197.378472222219</v>
      </c>
      <c r="E22">
        <v>135.35</v>
      </c>
      <c r="F22" s="2">
        <v>44524.378472222219</v>
      </c>
      <c r="G22">
        <v>159.5</v>
      </c>
      <c r="H22" s="3">
        <v>0.1784</v>
      </c>
      <c r="I22">
        <v>35640.26</v>
      </c>
      <c r="J22" s="3">
        <v>0.1782</v>
      </c>
      <c r="K22">
        <v>1477.5909999999999</v>
      </c>
      <c r="L22">
        <v>199992</v>
      </c>
      <c r="M22">
        <v>584840.13</v>
      </c>
      <c r="N22">
        <v>224</v>
      </c>
      <c r="O22">
        <v>159.11000000000001</v>
      </c>
      <c r="P22" s="3">
        <v>-8.8300000000000003E-2</v>
      </c>
      <c r="Q22" s="3">
        <v>0.50570000000000004</v>
      </c>
      <c r="R22" t="s">
        <v>20</v>
      </c>
      <c r="T22" s="5" t="s">
        <v>64</v>
      </c>
      <c r="U22" s="5"/>
      <c r="V22" s="5"/>
      <c r="W22" s="5"/>
    </row>
    <row r="23" spans="2:23">
      <c r="B23" t="s">
        <v>31</v>
      </c>
      <c r="C23" t="s">
        <v>19</v>
      </c>
      <c r="D23" s="2">
        <v>44197.378472222219</v>
      </c>
      <c r="E23">
        <v>3849.05</v>
      </c>
      <c r="F23" s="2">
        <v>44524.378472222219</v>
      </c>
      <c r="G23">
        <v>4719</v>
      </c>
      <c r="H23" s="3">
        <v>0.22600000000000001</v>
      </c>
      <c r="I23">
        <v>45156.85</v>
      </c>
      <c r="J23" s="3">
        <v>0.2258</v>
      </c>
      <c r="K23">
        <v>51.958590000000001</v>
      </c>
      <c r="L23">
        <v>199991.2</v>
      </c>
      <c r="M23">
        <v>629996.98</v>
      </c>
      <c r="N23">
        <v>224</v>
      </c>
      <c r="O23">
        <v>201.59</v>
      </c>
      <c r="P23" s="3">
        <v>-0.18079999999999999</v>
      </c>
      <c r="Q23" s="3">
        <v>0.40949999999999998</v>
      </c>
      <c r="R23" t="s">
        <v>20</v>
      </c>
      <c r="T23" s="5" t="s">
        <v>65</v>
      </c>
      <c r="U23" s="5"/>
      <c r="V23" s="5"/>
      <c r="W23" s="5"/>
    </row>
    <row r="24" spans="2:23">
      <c r="B24" t="s">
        <v>32</v>
      </c>
      <c r="C24" t="s">
        <v>19</v>
      </c>
      <c r="D24" s="2">
        <v>44197.378472222219</v>
      </c>
      <c r="E24">
        <v>5241.3500000000004</v>
      </c>
      <c r="F24" s="2">
        <v>44524.378472222219</v>
      </c>
      <c r="G24">
        <v>4620.6499999999996</v>
      </c>
      <c r="H24" s="3">
        <v>-0.11840000000000001</v>
      </c>
      <c r="I24">
        <v>-23721.23</v>
      </c>
      <c r="J24" s="3">
        <v>-0.1186</v>
      </c>
      <c r="K24">
        <v>38.156280000000002</v>
      </c>
      <c r="L24">
        <v>199990.41</v>
      </c>
      <c r="M24">
        <v>606275.75</v>
      </c>
      <c r="N24">
        <v>224</v>
      </c>
      <c r="O24">
        <v>-105.9</v>
      </c>
      <c r="P24" s="3">
        <v>-0.21110000000000001</v>
      </c>
      <c r="Q24" s="3">
        <v>7.1199999999999999E-2</v>
      </c>
      <c r="R24" t="s">
        <v>20</v>
      </c>
      <c r="T24" s="5"/>
      <c r="U24" s="5"/>
      <c r="V24" s="5"/>
      <c r="W24" s="5"/>
    </row>
    <row r="25" spans="2:23">
      <c r="B25" t="s">
        <v>33</v>
      </c>
      <c r="C25" t="s">
        <v>19</v>
      </c>
      <c r="D25" s="2">
        <v>44197.378472222219</v>
      </c>
      <c r="E25">
        <v>2542.6999999999998</v>
      </c>
      <c r="F25" s="2">
        <v>44524.378472222219</v>
      </c>
      <c r="G25">
        <v>2580</v>
      </c>
      <c r="H25" s="3">
        <v>1.47E-2</v>
      </c>
      <c r="I25">
        <v>2893.45</v>
      </c>
      <c r="J25" s="3">
        <v>1.4500000000000001E-2</v>
      </c>
      <c r="K25">
        <v>78.652460000000005</v>
      </c>
      <c r="L25">
        <v>199989.61</v>
      </c>
      <c r="M25">
        <v>609169.19999999995</v>
      </c>
      <c r="N25">
        <v>224</v>
      </c>
      <c r="O25">
        <v>12.92</v>
      </c>
      <c r="P25" s="3">
        <v>-9.4E-2</v>
      </c>
      <c r="Q25" s="3">
        <v>0.19439999999999999</v>
      </c>
      <c r="R25" t="s">
        <v>20</v>
      </c>
      <c r="T25" s="5"/>
      <c r="U25" s="5"/>
      <c r="V25" s="5"/>
      <c r="W25" s="5"/>
    </row>
    <row r="26" spans="2:23">
      <c r="B26" t="s">
        <v>34</v>
      </c>
      <c r="C26" t="s">
        <v>19</v>
      </c>
      <c r="D26" s="2">
        <v>44197.378472222219</v>
      </c>
      <c r="E26">
        <v>933.4</v>
      </c>
      <c r="F26" s="2">
        <v>44524.378472222219</v>
      </c>
      <c r="G26">
        <v>1767</v>
      </c>
      <c r="H26" s="3">
        <v>0.8931</v>
      </c>
      <c r="I26">
        <v>178547.95</v>
      </c>
      <c r="J26" s="3">
        <v>0.89280000000000004</v>
      </c>
      <c r="K26">
        <v>214.25839999999999</v>
      </c>
      <c r="L26">
        <v>199988.8</v>
      </c>
      <c r="M26">
        <v>787717.15</v>
      </c>
      <c r="N26">
        <v>224</v>
      </c>
      <c r="O26">
        <v>797.09</v>
      </c>
      <c r="P26" s="3">
        <v>-1.41E-2</v>
      </c>
      <c r="Q26" s="3">
        <v>1.0281</v>
      </c>
      <c r="R26" t="s">
        <v>20</v>
      </c>
      <c r="T26" s="5" t="s">
        <v>66</v>
      </c>
      <c r="U26" s="5"/>
      <c r="V26" s="5"/>
      <c r="W26" s="5"/>
    </row>
    <row r="27" spans="2:23">
      <c r="B27" t="s">
        <v>35</v>
      </c>
      <c r="C27" t="s">
        <v>19</v>
      </c>
      <c r="D27" s="2">
        <v>44197.378472222219</v>
      </c>
      <c r="E27">
        <v>950.5</v>
      </c>
      <c r="F27" s="2">
        <v>44524.378472222219</v>
      </c>
      <c r="G27">
        <v>1125.5999999999999</v>
      </c>
      <c r="H27" s="3">
        <v>0.1842</v>
      </c>
      <c r="I27">
        <v>36797.870000000003</v>
      </c>
      <c r="J27" s="3">
        <v>0.184</v>
      </c>
      <c r="K27">
        <v>210.40289999999999</v>
      </c>
      <c r="L27">
        <v>199988</v>
      </c>
      <c r="M27">
        <v>824515.02</v>
      </c>
      <c r="N27">
        <v>224</v>
      </c>
      <c r="O27">
        <v>164.28</v>
      </c>
      <c r="P27" s="3">
        <v>-6.2600000000000003E-2</v>
      </c>
      <c r="Q27" s="3">
        <v>0.44950000000000001</v>
      </c>
      <c r="R27" t="s">
        <v>20</v>
      </c>
      <c r="T27" s="5" t="s">
        <v>67</v>
      </c>
      <c r="U27" s="5"/>
      <c r="V27" s="5"/>
      <c r="W27" s="5"/>
    </row>
    <row r="28" spans="2:23">
      <c r="B28" t="s">
        <v>36</v>
      </c>
      <c r="C28" t="s">
        <v>19</v>
      </c>
      <c r="D28" s="2">
        <v>44197.378472222219</v>
      </c>
      <c r="E28">
        <v>2568.75</v>
      </c>
      <c r="F28" s="2">
        <v>44524.378472222219</v>
      </c>
      <c r="G28">
        <v>2907.55</v>
      </c>
      <c r="H28" s="3">
        <v>0.13189999999999999</v>
      </c>
      <c r="I28">
        <v>26334.27</v>
      </c>
      <c r="J28" s="3">
        <v>0.13170000000000001</v>
      </c>
      <c r="K28">
        <v>77.853899999999996</v>
      </c>
      <c r="L28">
        <v>199987.20000000001</v>
      </c>
      <c r="M28">
        <v>850849.29</v>
      </c>
      <c r="N28">
        <v>224</v>
      </c>
      <c r="O28">
        <v>117.56</v>
      </c>
      <c r="P28" s="3">
        <v>-8.3599999999999994E-2</v>
      </c>
      <c r="Q28" s="3">
        <v>0.17610000000000001</v>
      </c>
      <c r="R28" t="s">
        <v>20</v>
      </c>
      <c r="T28" s="5" t="s">
        <v>68</v>
      </c>
      <c r="U28" s="5"/>
      <c r="V28" s="5"/>
      <c r="W28" s="5"/>
    </row>
    <row r="29" spans="2:23">
      <c r="B29" t="s">
        <v>37</v>
      </c>
      <c r="C29" t="s">
        <v>19</v>
      </c>
      <c r="D29" s="2">
        <v>44197.378472222219</v>
      </c>
      <c r="E29">
        <v>1425.05</v>
      </c>
      <c r="F29" s="2">
        <v>44524.378472222219</v>
      </c>
      <c r="G29">
        <v>1533.15</v>
      </c>
      <c r="H29" s="3">
        <v>7.5899999999999995E-2</v>
      </c>
      <c r="I29">
        <v>15128.85</v>
      </c>
      <c r="J29" s="3">
        <v>7.5600000000000001E-2</v>
      </c>
      <c r="K29">
        <v>140.3364</v>
      </c>
      <c r="L29">
        <v>199986.41</v>
      </c>
      <c r="M29">
        <v>865978.14</v>
      </c>
      <c r="N29">
        <v>224</v>
      </c>
      <c r="O29">
        <v>67.540000000000006</v>
      </c>
      <c r="P29" s="3">
        <v>-5.8299999999999998E-2</v>
      </c>
      <c r="Q29" s="3">
        <v>0.21049999999999999</v>
      </c>
      <c r="R29" t="s">
        <v>20</v>
      </c>
    </row>
    <row r="30" spans="2:23">
      <c r="B30" t="s">
        <v>38</v>
      </c>
      <c r="C30" t="s">
        <v>19</v>
      </c>
      <c r="D30" s="2">
        <v>44197.378472222219</v>
      </c>
      <c r="E30">
        <v>678.4</v>
      </c>
      <c r="F30" s="2">
        <v>44524.378472222219</v>
      </c>
      <c r="G30">
        <v>701.1</v>
      </c>
      <c r="H30" s="3">
        <v>3.3500000000000002E-2</v>
      </c>
      <c r="I30">
        <v>6651.07</v>
      </c>
      <c r="J30" s="3">
        <v>3.3300000000000003E-2</v>
      </c>
      <c r="K30">
        <v>294.7901</v>
      </c>
      <c r="L30">
        <v>199985.59</v>
      </c>
      <c r="M30">
        <v>872629.21</v>
      </c>
      <c r="N30">
        <v>224</v>
      </c>
      <c r="O30">
        <v>29.69</v>
      </c>
      <c r="P30" s="3">
        <v>-3.3000000000000002E-2</v>
      </c>
      <c r="Q30" s="3">
        <v>0.1434</v>
      </c>
      <c r="R30" t="s">
        <v>20</v>
      </c>
    </row>
    <row r="31" spans="2:23">
      <c r="B31" t="s">
        <v>39</v>
      </c>
      <c r="C31" t="s">
        <v>19</v>
      </c>
      <c r="D31" s="2">
        <v>44197.378472222219</v>
      </c>
      <c r="E31">
        <v>3102.65</v>
      </c>
      <c r="F31" s="2">
        <v>44524.378472222219</v>
      </c>
      <c r="G31">
        <v>2643</v>
      </c>
      <c r="H31" s="3">
        <v>-0.14810000000000001</v>
      </c>
      <c r="I31">
        <v>-29664.29</v>
      </c>
      <c r="J31" s="3">
        <v>-0.14829999999999999</v>
      </c>
      <c r="K31">
        <v>64.456130000000002</v>
      </c>
      <c r="L31">
        <v>199984.81</v>
      </c>
      <c r="M31">
        <v>842964.91</v>
      </c>
      <c r="N31">
        <v>224</v>
      </c>
      <c r="O31">
        <v>-132.43</v>
      </c>
      <c r="P31" s="3">
        <v>-0.16200000000000001</v>
      </c>
      <c r="Q31" s="3">
        <v>0.16969999999999999</v>
      </c>
      <c r="R31" t="s">
        <v>20</v>
      </c>
    </row>
    <row r="32" spans="2:23">
      <c r="B32" t="s">
        <v>40</v>
      </c>
      <c r="C32" t="s">
        <v>19</v>
      </c>
      <c r="D32" s="2">
        <v>44197.378472222219</v>
      </c>
      <c r="E32">
        <v>238.35</v>
      </c>
      <c r="F32" s="2">
        <v>44524.378472222219</v>
      </c>
      <c r="G32">
        <v>450.75</v>
      </c>
      <c r="H32" s="3">
        <v>0.8911</v>
      </c>
      <c r="I32">
        <v>178153.22</v>
      </c>
      <c r="J32" s="3">
        <v>0.89080000000000004</v>
      </c>
      <c r="K32">
        <v>839.03499999999997</v>
      </c>
      <c r="L32">
        <v>199984</v>
      </c>
      <c r="M32">
        <v>1021118.13</v>
      </c>
      <c r="N32">
        <v>224</v>
      </c>
      <c r="O32">
        <v>795.33</v>
      </c>
      <c r="P32" s="3">
        <v>-5.79E-2</v>
      </c>
      <c r="Q32" s="3">
        <v>1.3152999999999999</v>
      </c>
      <c r="R32" t="s">
        <v>20</v>
      </c>
    </row>
    <row r="33" spans="2:18">
      <c r="B33" t="s">
        <v>41</v>
      </c>
      <c r="C33" t="s">
        <v>19</v>
      </c>
      <c r="D33" s="2">
        <v>44197.378472222219</v>
      </c>
      <c r="E33">
        <v>2387.5500000000002</v>
      </c>
      <c r="F33" s="2">
        <v>44524.378472222219</v>
      </c>
      <c r="G33">
        <v>2386.5500000000002</v>
      </c>
      <c r="H33" s="3">
        <v>-4.0000000000000002E-4</v>
      </c>
      <c r="I33">
        <v>-123.75</v>
      </c>
      <c r="J33" s="3">
        <v>-5.9999999999999995E-4</v>
      </c>
      <c r="K33">
        <v>83.760840000000002</v>
      </c>
      <c r="L33">
        <v>199983.2</v>
      </c>
      <c r="M33">
        <v>1020994.38</v>
      </c>
      <c r="N33">
        <v>224</v>
      </c>
      <c r="O33">
        <v>-0.55000000000000004</v>
      </c>
      <c r="P33" s="3">
        <v>-0.11210000000000001</v>
      </c>
      <c r="Q33" s="3">
        <v>0.1976</v>
      </c>
      <c r="R33" t="s">
        <v>20</v>
      </c>
    </row>
    <row r="34" spans="2:18">
      <c r="B34" t="s">
        <v>42</v>
      </c>
      <c r="C34" t="s">
        <v>19</v>
      </c>
      <c r="D34" s="2">
        <v>44197.378472222219</v>
      </c>
      <c r="E34">
        <v>527.5</v>
      </c>
      <c r="F34" s="2">
        <v>44524.378472222219</v>
      </c>
      <c r="G34">
        <v>765.6</v>
      </c>
      <c r="H34" s="3">
        <v>0.45140000000000002</v>
      </c>
      <c r="I34">
        <v>90217.91</v>
      </c>
      <c r="J34" s="3">
        <v>0.4511</v>
      </c>
      <c r="K34">
        <v>379.11360000000002</v>
      </c>
      <c r="L34">
        <v>199982.41</v>
      </c>
      <c r="M34">
        <v>1111212.3</v>
      </c>
      <c r="N34">
        <v>224</v>
      </c>
      <c r="O34">
        <v>402.76</v>
      </c>
      <c r="P34" s="3">
        <v>-2.9399999999999999E-2</v>
      </c>
      <c r="Q34" s="3">
        <v>0.64359999999999995</v>
      </c>
      <c r="R34" t="s">
        <v>20</v>
      </c>
    </row>
    <row r="35" spans="2:18">
      <c r="B35" t="s">
        <v>126</v>
      </c>
      <c r="C35" t="s">
        <v>19</v>
      </c>
      <c r="D35" s="2">
        <v>44197.378472222219</v>
      </c>
      <c r="E35">
        <v>900.15</v>
      </c>
      <c r="F35" s="2">
        <v>44524.378472222219</v>
      </c>
      <c r="G35">
        <v>990.00009999999997</v>
      </c>
      <c r="H35" s="3">
        <v>9.98E-2</v>
      </c>
      <c r="I35">
        <v>19919.509999999998</v>
      </c>
      <c r="J35" s="3">
        <v>9.9599999999999994E-2</v>
      </c>
      <c r="K35">
        <v>222.16470000000001</v>
      </c>
      <c r="L35">
        <v>199981.61</v>
      </c>
      <c r="M35">
        <v>1131131.81</v>
      </c>
      <c r="N35">
        <v>224</v>
      </c>
      <c r="O35">
        <v>88.93</v>
      </c>
      <c r="P35" s="3">
        <v>-0.1235</v>
      </c>
      <c r="Q35" s="3">
        <v>0.37980000000000003</v>
      </c>
      <c r="R35" t="s">
        <v>20</v>
      </c>
    </row>
    <row r="36" spans="2:18">
      <c r="B36" t="s">
        <v>127</v>
      </c>
      <c r="C36" t="s">
        <v>19</v>
      </c>
      <c r="D36" s="2">
        <v>44197.378472222219</v>
      </c>
      <c r="E36">
        <v>1260.45</v>
      </c>
      <c r="F36" s="2">
        <v>44524.378472222219</v>
      </c>
      <c r="G36">
        <v>1721</v>
      </c>
      <c r="H36" s="3">
        <v>0.3654</v>
      </c>
      <c r="I36">
        <v>73022.759999999995</v>
      </c>
      <c r="J36" s="3">
        <v>0.36509999999999998</v>
      </c>
      <c r="K36">
        <v>158.6583</v>
      </c>
      <c r="L36">
        <v>199980.79999999999</v>
      </c>
      <c r="M36">
        <v>1204154.57</v>
      </c>
      <c r="N36">
        <v>224</v>
      </c>
      <c r="O36">
        <v>325.99</v>
      </c>
      <c r="P36" s="3">
        <v>-2.3400000000000001E-2</v>
      </c>
      <c r="Q36" s="3">
        <v>0.46610000000000001</v>
      </c>
      <c r="R36" t="s">
        <v>20</v>
      </c>
    </row>
    <row r="37" spans="2:18">
      <c r="B37" t="s">
        <v>43</v>
      </c>
      <c r="C37" t="s">
        <v>19</v>
      </c>
      <c r="D37" s="2">
        <v>44197.378472222219</v>
      </c>
      <c r="E37">
        <v>91.5</v>
      </c>
      <c r="F37" s="2">
        <v>44524.378472222219</v>
      </c>
      <c r="G37">
        <v>128.4</v>
      </c>
      <c r="H37" s="3">
        <v>0.40329999999999999</v>
      </c>
      <c r="I37">
        <v>80599.61</v>
      </c>
      <c r="J37" s="3">
        <v>0.40300000000000002</v>
      </c>
      <c r="K37">
        <v>2185.5740000000001</v>
      </c>
      <c r="L37">
        <v>199980</v>
      </c>
      <c r="M37">
        <v>1284754.18</v>
      </c>
      <c r="N37">
        <v>224</v>
      </c>
      <c r="O37">
        <v>359.82</v>
      </c>
      <c r="P37" s="3">
        <v>-5.1900000000000002E-2</v>
      </c>
      <c r="Q37" s="3">
        <v>0.5464</v>
      </c>
      <c r="R37" t="s">
        <v>20</v>
      </c>
    </row>
    <row r="38" spans="2:18">
      <c r="B38" t="s">
        <v>128</v>
      </c>
      <c r="C38" t="s">
        <v>19</v>
      </c>
      <c r="D38" s="2">
        <v>44197.378472222219</v>
      </c>
      <c r="E38">
        <v>213.85</v>
      </c>
      <c r="F38" s="2">
        <v>44524.378472222219</v>
      </c>
      <c r="G38">
        <v>231.7</v>
      </c>
      <c r="H38" s="3">
        <v>8.3500000000000005E-2</v>
      </c>
      <c r="I38">
        <v>16650.54</v>
      </c>
      <c r="J38" s="3">
        <v>8.3299999999999999E-2</v>
      </c>
      <c r="K38">
        <v>935.1377</v>
      </c>
      <c r="L38">
        <v>199979.2</v>
      </c>
      <c r="M38">
        <v>1301404.72</v>
      </c>
      <c r="N38">
        <v>224</v>
      </c>
      <c r="O38">
        <v>74.33</v>
      </c>
      <c r="P38" s="3">
        <v>-6.9000000000000006E-2</v>
      </c>
      <c r="Q38" s="3">
        <v>0.24060000000000001</v>
      </c>
      <c r="R38" t="s">
        <v>20</v>
      </c>
    </row>
    <row r="39" spans="2:18">
      <c r="B39" t="s">
        <v>129</v>
      </c>
      <c r="C39" t="s">
        <v>19</v>
      </c>
      <c r="D39" s="2">
        <v>44197.378472222219</v>
      </c>
      <c r="E39">
        <v>389.7</v>
      </c>
      <c r="F39" s="2">
        <v>44524.378472222219</v>
      </c>
      <c r="G39">
        <v>686</v>
      </c>
      <c r="H39" s="3">
        <v>0.76029999999999998</v>
      </c>
      <c r="I39">
        <v>151994.06</v>
      </c>
      <c r="J39" s="3">
        <v>0.7601</v>
      </c>
      <c r="K39">
        <v>513.15989999999999</v>
      </c>
      <c r="L39">
        <v>199978.41</v>
      </c>
      <c r="M39">
        <v>1453398.79</v>
      </c>
      <c r="N39">
        <v>224</v>
      </c>
      <c r="O39">
        <v>678.54</v>
      </c>
      <c r="P39" s="3">
        <v>-6.8000000000000005E-2</v>
      </c>
      <c r="Q39" s="3">
        <v>0.99260000000000004</v>
      </c>
      <c r="R39" t="s">
        <v>20</v>
      </c>
    </row>
    <row r="40" spans="2:18">
      <c r="B40" t="s">
        <v>130</v>
      </c>
      <c r="C40" t="s">
        <v>19</v>
      </c>
      <c r="D40" s="2">
        <v>44197.378472222219</v>
      </c>
      <c r="E40">
        <v>1994.05</v>
      </c>
      <c r="F40" s="2">
        <v>44524.378472222219</v>
      </c>
      <c r="G40">
        <v>2000.25</v>
      </c>
      <c r="H40" s="3">
        <v>3.0999999999999999E-3</v>
      </c>
      <c r="I40">
        <v>581.72</v>
      </c>
      <c r="J40" s="3">
        <v>2.8999999999999998E-3</v>
      </c>
      <c r="K40">
        <v>100.2872</v>
      </c>
      <c r="L40">
        <v>199977.61</v>
      </c>
      <c r="M40">
        <v>1453980.51</v>
      </c>
      <c r="N40">
        <v>224</v>
      </c>
      <c r="O40">
        <v>2.6</v>
      </c>
      <c r="P40" s="3">
        <v>-0.18459999999999999</v>
      </c>
      <c r="Q40" s="3">
        <v>0.12989999999999999</v>
      </c>
      <c r="R40" t="s">
        <v>20</v>
      </c>
    </row>
    <row r="41" spans="2:18">
      <c r="B41" t="s">
        <v>131</v>
      </c>
      <c r="C41" t="s">
        <v>19</v>
      </c>
      <c r="D41" s="2">
        <v>44197.378472222219</v>
      </c>
      <c r="E41">
        <v>1297</v>
      </c>
      <c r="F41" s="2">
        <v>44524.378472222219</v>
      </c>
      <c r="G41">
        <v>1891.95</v>
      </c>
      <c r="H41" s="3">
        <v>0.4587</v>
      </c>
      <c r="I41">
        <v>91682.67</v>
      </c>
      <c r="J41" s="3">
        <v>0.45850000000000002</v>
      </c>
      <c r="K41">
        <v>154.1841</v>
      </c>
      <c r="L41">
        <v>199976.8</v>
      </c>
      <c r="M41">
        <v>1545663.18</v>
      </c>
      <c r="N41">
        <v>224</v>
      </c>
      <c r="O41">
        <v>409.3</v>
      </c>
      <c r="P41" s="3">
        <v>-1.0800000000000001E-2</v>
      </c>
      <c r="Q41" s="3">
        <v>0.52790000000000004</v>
      </c>
      <c r="R41" t="s">
        <v>20</v>
      </c>
    </row>
    <row r="42" spans="2:18">
      <c r="B42" t="s">
        <v>132</v>
      </c>
      <c r="C42" t="s">
        <v>19</v>
      </c>
      <c r="D42" s="2">
        <v>44197.378472222219</v>
      </c>
      <c r="E42">
        <v>732.45</v>
      </c>
      <c r="F42" s="2">
        <v>44524.378472222219</v>
      </c>
      <c r="G42">
        <v>897</v>
      </c>
      <c r="H42" s="3">
        <v>0.22470000000000001</v>
      </c>
      <c r="I42">
        <v>44881.51</v>
      </c>
      <c r="J42" s="3">
        <v>0.22439999999999999</v>
      </c>
      <c r="K42">
        <v>273.02339999999998</v>
      </c>
      <c r="L42">
        <v>199976</v>
      </c>
      <c r="M42">
        <v>1590544.69</v>
      </c>
      <c r="N42">
        <v>224</v>
      </c>
      <c r="O42">
        <v>200.36</v>
      </c>
      <c r="P42" s="3">
        <v>-1.29E-2</v>
      </c>
      <c r="Q42" s="3">
        <v>0.33660000000000001</v>
      </c>
      <c r="R42" t="s">
        <v>20</v>
      </c>
    </row>
    <row r="43" spans="2:18">
      <c r="B43" t="s">
        <v>133</v>
      </c>
      <c r="C43" t="s">
        <v>19</v>
      </c>
      <c r="D43" s="2">
        <v>44197.378472222219</v>
      </c>
      <c r="E43">
        <v>7691.3</v>
      </c>
      <c r="F43" s="2">
        <v>44524.378472222219</v>
      </c>
      <c r="G43">
        <v>7751.8</v>
      </c>
      <c r="H43" s="3">
        <v>7.9000000000000008E-3</v>
      </c>
      <c r="I43">
        <v>1532.86</v>
      </c>
      <c r="J43" s="3">
        <v>7.7000000000000002E-3</v>
      </c>
      <c r="K43">
        <v>26.00018</v>
      </c>
      <c r="L43">
        <v>199975.2</v>
      </c>
      <c r="M43">
        <v>1592077.55</v>
      </c>
      <c r="N43">
        <v>224</v>
      </c>
      <c r="O43">
        <v>6.84</v>
      </c>
      <c r="P43" s="3">
        <v>-0.16789999999999999</v>
      </c>
      <c r="Q43" s="3">
        <v>8.7999999999999995E-2</v>
      </c>
      <c r="R43" t="s">
        <v>20</v>
      </c>
    </row>
    <row r="44" spans="2:18">
      <c r="B44" t="s">
        <v>134</v>
      </c>
      <c r="C44" t="s">
        <v>19</v>
      </c>
      <c r="D44" s="2">
        <v>44197.378472222219</v>
      </c>
      <c r="E44">
        <v>18450.7</v>
      </c>
      <c r="F44" s="2">
        <v>44524.378472222219</v>
      </c>
      <c r="G44">
        <v>19207.45</v>
      </c>
      <c r="H44" s="3">
        <v>4.1000000000000002E-2</v>
      </c>
      <c r="I44">
        <v>8161.08</v>
      </c>
      <c r="J44" s="3">
        <v>4.0800000000000003E-2</v>
      </c>
      <c r="K44">
        <v>10.83831</v>
      </c>
      <c r="L44">
        <v>199974.41</v>
      </c>
      <c r="M44">
        <v>1600238.63</v>
      </c>
      <c r="N44">
        <v>224</v>
      </c>
      <c r="O44">
        <v>36.43</v>
      </c>
      <c r="P44" s="3">
        <v>-0.13270000000000001</v>
      </c>
      <c r="Q44" s="3">
        <v>0.11700000000000001</v>
      </c>
      <c r="R44" t="s">
        <v>20</v>
      </c>
    </row>
    <row r="45" spans="2:18">
      <c r="B45" t="s">
        <v>135</v>
      </c>
      <c r="C45" t="s">
        <v>19</v>
      </c>
      <c r="D45" s="2">
        <v>44197.378472222219</v>
      </c>
      <c r="E45">
        <v>99.05</v>
      </c>
      <c r="F45" s="2">
        <v>44524.378472222219</v>
      </c>
      <c r="G45">
        <v>135.9</v>
      </c>
      <c r="H45" s="3">
        <v>0.372</v>
      </c>
      <c r="I45">
        <v>74349.61</v>
      </c>
      <c r="J45" s="3">
        <v>0.37180000000000002</v>
      </c>
      <c r="K45">
        <v>2018.9159999999999</v>
      </c>
      <c r="L45">
        <v>199973.59</v>
      </c>
      <c r="M45">
        <v>1674588.23</v>
      </c>
      <c r="N45">
        <v>224</v>
      </c>
      <c r="O45">
        <v>331.92</v>
      </c>
      <c r="P45" s="3">
        <v>-0.11</v>
      </c>
      <c r="Q45" s="3">
        <v>0.53559999999999997</v>
      </c>
      <c r="R45" t="s">
        <v>20</v>
      </c>
    </row>
    <row r="46" spans="2:18">
      <c r="B46" t="s">
        <v>44</v>
      </c>
      <c r="C46" t="s">
        <v>19</v>
      </c>
      <c r="D46" s="2">
        <v>44197.378472222219</v>
      </c>
      <c r="E46">
        <v>93.2</v>
      </c>
      <c r="F46" s="2">
        <v>44524.378472222219</v>
      </c>
      <c r="G46">
        <v>153.9</v>
      </c>
      <c r="H46" s="3">
        <v>0.65129999999999999</v>
      </c>
      <c r="I46">
        <v>130186.79</v>
      </c>
      <c r="J46" s="3">
        <v>0.65100000000000002</v>
      </c>
      <c r="K46">
        <v>2145.6309999999999</v>
      </c>
      <c r="L46">
        <v>199972.81</v>
      </c>
      <c r="M46">
        <v>1804775.02</v>
      </c>
      <c r="N46">
        <v>224</v>
      </c>
      <c r="O46">
        <v>581.19000000000005</v>
      </c>
      <c r="P46" s="3">
        <v>-5.8500000000000003E-2</v>
      </c>
      <c r="Q46" s="3">
        <v>0.85350000000000004</v>
      </c>
      <c r="R46" t="s">
        <v>20</v>
      </c>
    </row>
    <row r="47" spans="2:18">
      <c r="B47" t="s">
        <v>45</v>
      </c>
      <c r="C47" t="s">
        <v>19</v>
      </c>
      <c r="D47" s="2">
        <v>44197.378472222219</v>
      </c>
      <c r="E47">
        <v>142.125</v>
      </c>
      <c r="F47" s="2">
        <v>44524.378472222219</v>
      </c>
      <c r="G47">
        <v>204.3</v>
      </c>
      <c r="H47" s="3">
        <v>0.4375</v>
      </c>
      <c r="I47">
        <v>87432.42</v>
      </c>
      <c r="J47" s="3">
        <v>0.43719999999999998</v>
      </c>
      <c r="K47">
        <v>1407.0150000000001</v>
      </c>
      <c r="L47">
        <v>199972.02</v>
      </c>
      <c r="M47">
        <v>1892207.44</v>
      </c>
      <c r="N47">
        <v>224</v>
      </c>
      <c r="O47">
        <v>390.32</v>
      </c>
      <c r="P47" s="3">
        <v>-3.6900000000000002E-2</v>
      </c>
      <c r="Q47" s="3">
        <v>0.47720000000000001</v>
      </c>
      <c r="R47" t="s">
        <v>20</v>
      </c>
    </row>
    <row r="48" spans="2:18">
      <c r="B48" t="s">
        <v>46</v>
      </c>
      <c r="C48" t="s">
        <v>19</v>
      </c>
      <c r="D48" s="2">
        <v>44197.378472222219</v>
      </c>
      <c r="E48">
        <v>1987.5</v>
      </c>
      <c r="F48" s="2">
        <v>44524.378472222219</v>
      </c>
      <c r="G48">
        <v>2387</v>
      </c>
      <c r="H48" s="3">
        <v>0.20100000000000001</v>
      </c>
      <c r="I48">
        <v>40151.46</v>
      </c>
      <c r="J48" s="3">
        <v>0.20080000000000001</v>
      </c>
      <c r="K48">
        <v>100.6144</v>
      </c>
      <c r="L48">
        <v>199971.20000000001</v>
      </c>
      <c r="M48">
        <v>1932358.89</v>
      </c>
      <c r="N48">
        <v>224</v>
      </c>
      <c r="O48">
        <v>179.25</v>
      </c>
      <c r="P48" s="3">
        <v>-7.9200000000000007E-2</v>
      </c>
      <c r="Q48" s="3">
        <v>0.38429999999999997</v>
      </c>
      <c r="R48" t="s">
        <v>20</v>
      </c>
    </row>
    <row r="49" spans="2:18">
      <c r="B49" t="s">
        <v>47</v>
      </c>
      <c r="C49" t="s">
        <v>19</v>
      </c>
      <c r="D49" s="2">
        <v>44197.378472222219</v>
      </c>
      <c r="E49">
        <v>895.4</v>
      </c>
      <c r="F49" s="2">
        <v>44524.378472222219</v>
      </c>
      <c r="G49">
        <v>1170.5999999999999</v>
      </c>
      <c r="H49" s="3">
        <v>0.30730000000000002</v>
      </c>
      <c r="I49">
        <v>61414.49</v>
      </c>
      <c r="J49" s="3">
        <v>0.30709999999999998</v>
      </c>
      <c r="K49">
        <v>223.33080000000001</v>
      </c>
      <c r="L49">
        <v>199970.41</v>
      </c>
      <c r="M49">
        <v>1993773.39</v>
      </c>
      <c r="N49">
        <v>224</v>
      </c>
      <c r="O49">
        <v>274.17</v>
      </c>
      <c r="P49" s="3">
        <v>-6.4100000000000004E-2</v>
      </c>
      <c r="Q49" s="3">
        <v>0.42270000000000002</v>
      </c>
      <c r="R49" t="s">
        <v>20</v>
      </c>
    </row>
    <row r="50" spans="2:18">
      <c r="B50" t="s">
        <v>48</v>
      </c>
      <c r="C50" t="s">
        <v>19</v>
      </c>
      <c r="D50" s="2">
        <v>44197.378472222219</v>
      </c>
      <c r="E50">
        <v>279.39999999999998</v>
      </c>
      <c r="F50" s="2">
        <v>44524.378472222219</v>
      </c>
      <c r="G50">
        <v>497.4</v>
      </c>
      <c r="H50" s="3">
        <v>0.7802</v>
      </c>
      <c r="I50">
        <v>155969.35999999999</v>
      </c>
      <c r="J50" s="3">
        <v>0.78</v>
      </c>
      <c r="K50">
        <v>715.71079999999995</v>
      </c>
      <c r="L50">
        <v>199969.59</v>
      </c>
      <c r="M50">
        <v>2149742.75</v>
      </c>
      <c r="N50">
        <v>224</v>
      </c>
      <c r="O50">
        <v>696.29</v>
      </c>
      <c r="P50" s="3">
        <v>-3.5400000000000001E-2</v>
      </c>
      <c r="Q50" s="3">
        <v>0.94089999999999996</v>
      </c>
      <c r="R50" t="s">
        <v>20</v>
      </c>
    </row>
    <row r="51" spans="2:18">
      <c r="B51" t="s">
        <v>49</v>
      </c>
      <c r="C51" t="s">
        <v>19</v>
      </c>
      <c r="D51" s="2">
        <v>44197.378472222219</v>
      </c>
      <c r="E51">
        <v>23950.3</v>
      </c>
      <c r="F51" s="2">
        <v>44524.378472222219</v>
      </c>
      <c r="G51">
        <v>26776.05</v>
      </c>
      <c r="H51" s="3">
        <v>0.11799999999999999</v>
      </c>
      <c r="I51">
        <v>23550.75</v>
      </c>
      <c r="J51" s="3">
        <v>0.1178</v>
      </c>
      <c r="K51">
        <v>8.3493230000000001</v>
      </c>
      <c r="L51">
        <v>199968.8</v>
      </c>
      <c r="M51">
        <v>2173293.5</v>
      </c>
      <c r="N51">
        <v>224</v>
      </c>
      <c r="O51">
        <v>105.14</v>
      </c>
      <c r="P51" s="3">
        <v>-5.9299999999999999E-2</v>
      </c>
      <c r="Q51" s="3">
        <v>0.33810000000000001</v>
      </c>
      <c r="R51" t="s">
        <v>20</v>
      </c>
    </row>
    <row r="52" spans="2:18">
      <c r="B52" t="s">
        <v>137</v>
      </c>
      <c r="C52" t="s">
        <v>19</v>
      </c>
      <c r="D52" s="2">
        <v>44197.378472222219</v>
      </c>
      <c r="E52">
        <v>186.5</v>
      </c>
      <c r="F52" s="2">
        <v>44524.378472222219</v>
      </c>
      <c r="G52">
        <v>497.95</v>
      </c>
      <c r="H52" s="3">
        <v>1.67</v>
      </c>
      <c r="I52">
        <v>333867.81</v>
      </c>
      <c r="J52" s="3">
        <v>1.6696</v>
      </c>
      <c r="K52">
        <v>1072.2139999999999</v>
      </c>
      <c r="L52">
        <v>199968</v>
      </c>
      <c r="M52">
        <v>2507161.31</v>
      </c>
      <c r="N52">
        <v>224</v>
      </c>
      <c r="O52">
        <v>1490.48</v>
      </c>
      <c r="P52" s="3">
        <v>-1.0699999999999999E-2</v>
      </c>
      <c r="Q52" s="3">
        <v>1.8776999999999999</v>
      </c>
      <c r="R52" t="s">
        <v>20</v>
      </c>
    </row>
    <row r="53" spans="2:18">
      <c r="B53" t="s">
        <v>136</v>
      </c>
      <c r="C53" t="s">
        <v>19</v>
      </c>
      <c r="D53" s="2">
        <v>44197.378472222219</v>
      </c>
      <c r="E53">
        <v>643.1</v>
      </c>
      <c r="F53" s="2">
        <v>44524.378472222219</v>
      </c>
      <c r="G53">
        <v>1182.45</v>
      </c>
      <c r="H53" s="3">
        <v>0.8387</v>
      </c>
      <c r="I53">
        <v>167650.14000000001</v>
      </c>
      <c r="J53" s="3">
        <v>0.83840000000000003</v>
      </c>
      <c r="K53">
        <v>310.94260000000003</v>
      </c>
      <c r="L53">
        <v>199967.2</v>
      </c>
      <c r="M53">
        <v>2674811.4500000002</v>
      </c>
      <c r="N53">
        <v>224</v>
      </c>
      <c r="O53">
        <v>748.44</v>
      </c>
      <c r="P53" s="3">
        <v>-7.3200000000000001E-2</v>
      </c>
      <c r="Q53" s="3">
        <v>0.93879999999999997</v>
      </c>
      <c r="R53" t="s">
        <v>20</v>
      </c>
    </row>
    <row r="54" spans="2:18">
      <c r="B54" t="s">
        <v>50</v>
      </c>
      <c r="C54" t="s">
        <v>19</v>
      </c>
      <c r="D54" s="2">
        <v>44197.378472222219</v>
      </c>
      <c r="E54">
        <v>2928.25</v>
      </c>
      <c r="F54" s="2">
        <v>44524.378472222219</v>
      </c>
      <c r="G54">
        <v>3476.55</v>
      </c>
      <c r="H54" s="3">
        <v>0.18720000000000001</v>
      </c>
      <c r="I54">
        <v>37398.959999999999</v>
      </c>
      <c r="J54" s="3">
        <v>0.187</v>
      </c>
      <c r="K54">
        <v>68.288700000000006</v>
      </c>
      <c r="L54">
        <v>199966.39</v>
      </c>
      <c r="M54">
        <v>2712210.41</v>
      </c>
      <c r="N54">
        <v>224</v>
      </c>
      <c r="O54">
        <v>166.96</v>
      </c>
      <c r="P54" s="3">
        <v>-1.6799999999999999E-2</v>
      </c>
      <c r="Q54" s="3">
        <v>0.36259999999999998</v>
      </c>
      <c r="R54" t="s">
        <v>20</v>
      </c>
    </row>
    <row r="55" spans="2:18">
      <c r="B55" t="s">
        <v>51</v>
      </c>
      <c r="C55" t="s">
        <v>19</v>
      </c>
      <c r="D55" s="2">
        <v>44197.378472222219</v>
      </c>
      <c r="E55">
        <v>977.95</v>
      </c>
      <c r="F55" s="2">
        <v>44524.378472222219</v>
      </c>
      <c r="G55">
        <v>1541</v>
      </c>
      <c r="H55" s="3">
        <v>0.57569999999999999</v>
      </c>
      <c r="I55">
        <v>115077.73</v>
      </c>
      <c r="J55" s="3">
        <v>0.57550000000000001</v>
      </c>
      <c r="K55">
        <v>204.4743</v>
      </c>
      <c r="L55">
        <v>199965.61</v>
      </c>
      <c r="M55">
        <v>2827288.13</v>
      </c>
      <c r="N55">
        <v>224</v>
      </c>
      <c r="O55">
        <v>513.74</v>
      </c>
      <c r="P55" s="3">
        <v>-6.4399999999999999E-2</v>
      </c>
      <c r="Q55" s="3">
        <v>0.66679999999999995</v>
      </c>
      <c r="R55" t="s">
        <v>20</v>
      </c>
    </row>
    <row r="56" spans="2:18">
      <c r="B56" t="s">
        <v>52</v>
      </c>
      <c r="C56" t="s">
        <v>19</v>
      </c>
      <c r="D56" s="2">
        <v>44197.378472222219</v>
      </c>
      <c r="E56">
        <v>1558.6</v>
      </c>
      <c r="F56" s="2">
        <v>44524.378472222219</v>
      </c>
      <c r="G56">
        <v>2376.9</v>
      </c>
      <c r="H56" s="3">
        <v>0.52500000000000002</v>
      </c>
      <c r="I56">
        <v>104935.53</v>
      </c>
      <c r="J56" s="3">
        <v>0.52480000000000004</v>
      </c>
      <c r="K56">
        <v>128.29769999999999</v>
      </c>
      <c r="L56">
        <v>199964.81</v>
      </c>
      <c r="M56">
        <v>2932223.66</v>
      </c>
      <c r="N56">
        <v>224</v>
      </c>
      <c r="O56">
        <v>468.46</v>
      </c>
      <c r="P56" s="3">
        <v>-0.1043</v>
      </c>
      <c r="Q56" s="3">
        <v>0.71809999999999996</v>
      </c>
      <c r="R56" t="s">
        <v>20</v>
      </c>
    </row>
    <row r="57" spans="2:18">
      <c r="B57" t="s">
        <v>53</v>
      </c>
      <c r="C57" t="s">
        <v>19</v>
      </c>
      <c r="D57" s="2">
        <v>44197.378472222219</v>
      </c>
      <c r="E57">
        <v>5290.8</v>
      </c>
      <c r="F57" s="2">
        <v>44524.378472222219</v>
      </c>
      <c r="G57">
        <v>7705</v>
      </c>
      <c r="H57" s="3">
        <v>0.45629999999999998</v>
      </c>
      <c r="I57">
        <v>91194.77</v>
      </c>
      <c r="J57" s="3">
        <v>0.45610000000000001</v>
      </c>
      <c r="K57">
        <v>37.794670000000004</v>
      </c>
      <c r="L57">
        <v>199964.02</v>
      </c>
      <c r="M57">
        <v>3023418.43</v>
      </c>
      <c r="N57">
        <v>224</v>
      </c>
      <c r="O57">
        <v>407.12</v>
      </c>
      <c r="P57" s="3">
        <v>-8.6E-3</v>
      </c>
      <c r="Q57" s="3">
        <v>0.56289999999999996</v>
      </c>
      <c r="R57" t="s">
        <v>20</v>
      </c>
    </row>
    <row r="58" spans="2:18">
      <c r="B58" t="s">
        <v>54</v>
      </c>
      <c r="C58" t="s">
        <v>19</v>
      </c>
      <c r="D58" s="2">
        <v>44197.378472222219</v>
      </c>
      <c r="E58">
        <v>469.3</v>
      </c>
      <c r="F58" s="2">
        <v>44524.378472222219</v>
      </c>
      <c r="G58">
        <v>735.05</v>
      </c>
      <c r="H58" s="3">
        <v>0.56630000000000003</v>
      </c>
      <c r="I58">
        <v>113181.63</v>
      </c>
      <c r="J58" s="3">
        <v>0.56599999999999995</v>
      </c>
      <c r="K58">
        <v>426.08819999999997</v>
      </c>
      <c r="L58">
        <v>199963.2</v>
      </c>
      <c r="M58">
        <v>3136600.06</v>
      </c>
      <c r="N58">
        <v>224</v>
      </c>
      <c r="O58">
        <v>505.28</v>
      </c>
      <c r="P58" s="3">
        <v>-6.3E-3</v>
      </c>
      <c r="Q58" s="3">
        <v>0.84250000000000003</v>
      </c>
      <c r="R58" t="s">
        <v>20</v>
      </c>
    </row>
    <row r="59" spans="2:18">
      <c r="B59" t="s">
        <v>55</v>
      </c>
      <c r="C59" t="s">
        <v>19</v>
      </c>
      <c r="D59" s="2">
        <v>44197.378472222219</v>
      </c>
      <c r="E59">
        <v>388.1</v>
      </c>
      <c r="F59" s="2">
        <v>44524.378472222219</v>
      </c>
      <c r="G59">
        <v>641.35</v>
      </c>
      <c r="H59" s="3">
        <v>0.65249999999999997</v>
      </c>
      <c r="I59">
        <v>130430.02</v>
      </c>
      <c r="J59" s="3">
        <v>0.65229999999999999</v>
      </c>
      <c r="K59">
        <v>515.23419999999999</v>
      </c>
      <c r="L59">
        <v>199962.39</v>
      </c>
      <c r="M59">
        <v>3267030.08</v>
      </c>
      <c r="N59">
        <v>224</v>
      </c>
      <c r="O59">
        <v>582.28</v>
      </c>
      <c r="P59" s="3">
        <v>-7.9000000000000008E-3</v>
      </c>
      <c r="Q59" s="3">
        <v>0.90629999999999999</v>
      </c>
      <c r="R59" t="s">
        <v>20</v>
      </c>
    </row>
    <row r="62" spans="2:18">
      <c r="B62" s="8" t="s">
        <v>76</v>
      </c>
    </row>
    <row r="64" spans="2:18">
      <c r="B64" s="9" t="s">
        <v>77</v>
      </c>
      <c r="C64" s="9"/>
      <c r="D64" s="9"/>
      <c r="E64" s="9"/>
      <c r="F64" s="9"/>
    </row>
    <row r="65" spans="2:5">
      <c r="B65" s="10"/>
      <c r="C65" s="10" t="s">
        <v>78</v>
      </c>
      <c r="D65" s="10" t="s">
        <v>79</v>
      </c>
      <c r="E65" s="10" t="s">
        <v>80</v>
      </c>
    </row>
    <row r="66" spans="2:5">
      <c r="B66" s="10" t="s">
        <v>81</v>
      </c>
      <c r="C66" s="11">
        <v>10000000</v>
      </c>
      <c r="D66" s="11">
        <v>10000000</v>
      </c>
      <c r="E66" s="11">
        <v>10000000</v>
      </c>
    </row>
    <row r="67" spans="2:5">
      <c r="B67" s="10" t="s">
        <v>82</v>
      </c>
      <c r="C67" s="11">
        <v>13267030.08</v>
      </c>
      <c r="D67" s="11">
        <v>13267030.08</v>
      </c>
      <c r="E67" s="11">
        <v>10000000</v>
      </c>
    </row>
    <row r="68" spans="2:5">
      <c r="B68" s="10" t="s">
        <v>83</v>
      </c>
      <c r="C68" s="12">
        <v>3267030.08</v>
      </c>
      <c r="D68" s="12">
        <v>3267030.08</v>
      </c>
      <c r="E68" s="13">
        <v>0</v>
      </c>
    </row>
    <row r="69" spans="2:5">
      <c r="B69" s="10" t="s">
        <v>84</v>
      </c>
      <c r="C69" s="14">
        <v>0.32669999999999999</v>
      </c>
      <c r="D69" s="14">
        <v>0.32669999999999999</v>
      </c>
      <c r="E69" s="15">
        <v>0</v>
      </c>
    </row>
    <row r="70" spans="2:5">
      <c r="B70" s="10" t="s">
        <v>85</v>
      </c>
      <c r="C70" s="16">
        <v>0.96599999999999997</v>
      </c>
      <c r="D70" s="16">
        <v>0.96599999999999997</v>
      </c>
      <c r="E70" s="16">
        <v>0</v>
      </c>
    </row>
    <row r="71" spans="2:5">
      <c r="B71" s="10" t="s">
        <v>86</v>
      </c>
      <c r="C71" s="14">
        <v>0.3382</v>
      </c>
      <c r="D71" s="14">
        <v>0.3382</v>
      </c>
      <c r="E71" s="11" t="s">
        <v>87</v>
      </c>
    </row>
    <row r="72" spans="2:5">
      <c r="B72" s="10" t="s">
        <v>88</v>
      </c>
      <c r="C72" s="14">
        <v>0.371</v>
      </c>
      <c r="D72" s="14">
        <v>0.371</v>
      </c>
      <c r="E72" s="15">
        <v>0</v>
      </c>
    </row>
    <row r="73" spans="2:5">
      <c r="B73" s="10" t="s">
        <v>89</v>
      </c>
      <c r="C73" s="14">
        <v>0.3841</v>
      </c>
      <c r="D73" s="14">
        <v>0.3841</v>
      </c>
      <c r="E73" s="11" t="s">
        <v>87</v>
      </c>
    </row>
    <row r="74" spans="2:5">
      <c r="B74" s="10" t="s">
        <v>90</v>
      </c>
      <c r="C74" s="12">
        <v>2246.75</v>
      </c>
      <c r="D74" s="12">
        <v>2246.75</v>
      </c>
      <c r="E74" s="13">
        <v>0</v>
      </c>
    </row>
    <row r="75" spans="2:5">
      <c r="B75" s="19"/>
      <c r="C75" s="19"/>
      <c r="D75" s="19"/>
      <c r="E75" s="19"/>
    </row>
    <row r="76" spans="2:5">
      <c r="B76" s="18"/>
      <c r="C76" s="18"/>
      <c r="D76" s="18"/>
      <c r="E76" s="18"/>
    </row>
    <row r="77" spans="2:5">
      <c r="B77" s="10" t="s">
        <v>78</v>
      </c>
      <c r="C77" s="11">
        <v>48</v>
      </c>
      <c r="D77" s="11" t="s">
        <v>143</v>
      </c>
      <c r="E77" s="11" t="s">
        <v>92</v>
      </c>
    </row>
    <row r="78" spans="2:5">
      <c r="B78" s="10" t="s">
        <v>93</v>
      </c>
      <c r="C78" s="12">
        <v>68063.13</v>
      </c>
      <c r="D78" s="12">
        <v>68063.13</v>
      </c>
      <c r="E78" s="11" t="s">
        <v>87</v>
      </c>
    </row>
    <row r="79" spans="2:5">
      <c r="B79" s="10" t="s">
        <v>94</v>
      </c>
      <c r="C79" s="14">
        <v>0.34039999999999998</v>
      </c>
      <c r="D79" s="14">
        <v>0.34039999999999998</v>
      </c>
      <c r="E79" s="11" t="s">
        <v>87</v>
      </c>
    </row>
    <row r="80" spans="2:5">
      <c r="B80" s="10" t="s">
        <v>95</v>
      </c>
      <c r="C80" s="12">
        <v>224</v>
      </c>
      <c r="D80" s="12">
        <v>224</v>
      </c>
      <c r="E80" s="11" t="s">
        <v>87</v>
      </c>
    </row>
    <row r="81" spans="2:13">
      <c r="B81" s="19"/>
      <c r="C81" s="19"/>
      <c r="D81" s="19"/>
      <c r="E81" s="19"/>
    </row>
    <row r="82" spans="2:13">
      <c r="B82" s="18"/>
      <c r="C82" s="18"/>
      <c r="D82" s="18"/>
      <c r="E82" s="18"/>
    </row>
    <row r="83" spans="2:13">
      <c r="B83" s="10" t="s">
        <v>96</v>
      </c>
      <c r="C83" s="11" t="s">
        <v>144</v>
      </c>
      <c r="D83" s="11" t="s">
        <v>144</v>
      </c>
      <c r="E83" s="11" t="s">
        <v>92</v>
      </c>
      <c r="G83" s="3">
        <v>0.91669999999999996</v>
      </c>
      <c r="H83" s="3">
        <v>8.3299999999999999E-2</v>
      </c>
    </row>
    <row r="84" spans="2:13">
      <c r="B84" s="10" t="s">
        <v>98</v>
      </c>
      <c r="C84" s="11">
        <v>3322948.92</v>
      </c>
      <c r="D84" s="11">
        <v>3322948.92</v>
      </c>
      <c r="E84" s="11">
        <v>0</v>
      </c>
      <c r="G84" s="3">
        <v>0.37769999999999998</v>
      </c>
      <c r="H84" s="3">
        <v>6.9900000000000004E-2</v>
      </c>
    </row>
    <row r="85" spans="2:13">
      <c r="B85" s="10" t="s">
        <v>99</v>
      </c>
      <c r="C85" s="11">
        <v>75521.570000000007</v>
      </c>
      <c r="D85" s="11">
        <v>75521.570000000007</v>
      </c>
      <c r="E85" s="11" t="s">
        <v>87</v>
      </c>
    </row>
    <row r="86" spans="2:13">
      <c r="B86" s="10" t="s">
        <v>100</v>
      </c>
      <c r="C86" s="16">
        <v>0.37769999999999998</v>
      </c>
      <c r="D86" s="16">
        <v>0.37769999999999998</v>
      </c>
      <c r="E86" s="11" t="s">
        <v>87</v>
      </c>
      <c r="G86" s="21">
        <f>G83*G84</f>
        <v>0.34623758999999998</v>
      </c>
      <c r="H86" s="21">
        <f>H83*H84</f>
        <v>5.8226700000000003E-3</v>
      </c>
      <c r="I86" s="21">
        <f>G86-H86</f>
        <v>0.34041492000000001</v>
      </c>
    </row>
    <row r="87" spans="2:13">
      <c r="B87" s="10" t="s">
        <v>95</v>
      </c>
      <c r="C87" s="11">
        <v>224</v>
      </c>
      <c r="D87" s="11">
        <v>224</v>
      </c>
      <c r="E87" s="11" t="s">
        <v>87</v>
      </c>
    </row>
    <row r="88" spans="2:13">
      <c r="B88" s="10" t="s">
        <v>101</v>
      </c>
      <c r="C88" s="12">
        <v>26</v>
      </c>
      <c r="D88" s="12">
        <v>26</v>
      </c>
      <c r="E88" s="13">
        <v>0</v>
      </c>
    </row>
    <row r="89" spans="2:13" ht="16.2">
      <c r="B89" s="10" t="s">
        <v>102</v>
      </c>
      <c r="C89" s="11">
        <v>333867.81</v>
      </c>
      <c r="D89" s="11">
        <v>333867.81</v>
      </c>
      <c r="E89" s="11">
        <v>0</v>
      </c>
      <c r="G89" s="4" t="s">
        <v>161</v>
      </c>
      <c r="H89" s="4" t="s">
        <v>162</v>
      </c>
      <c r="I89" s="4" t="s">
        <v>163</v>
      </c>
      <c r="J89" s="4" t="s">
        <v>164</v>
      </c>
    </row>
    <row r="90" spans="2:13">
      <c r="B90" s="10" t="s">
        <v>103</v>
      </c>
      <c r="C90" s="11">
        <v>224</v>
      </c>
      <c r="D90" s="11">
        <v>224</v>
      </c>
      <c r="E90" s="11">
        <v>0</v>
      </c>
      <c r="G90" t="s">
        <v>165</v>
      </c>
      <c r="H90" s="2">
        <v>44197.378472222219</v>
      </c>
      <c r="I90">
        <v>9998080</v>
      </c>
      <c r="J90">
        <v>9998080</v>
      </c>
      <c r="K90">
        <f>J90/MAX($J$90:J90)-1</f>
        <v>0</v>
      </c>
      <c r="L90" s="2">
        <f>H90</f>
        <v>44197.378472222219</v>
      </c>
      <c r="M90">
        <f>-J90</f>
        <v>-9998080</v>
      </c>
    </row>
    <row r="91" spans="2:13">
      <c r="B91" s="19"/>
      <c r="C91" s="19"/>
      <c r="D91" s="19"/>
      <c r="E91" s="19"/>
      <c r="G91" t="s">
        <v>165</v>
      </c>
      <c r="H91" s="2">
        <v>44200.378472222219</v>
      </c>
      <c r="I91">
        <v>10120878</v>
      </c>
      <c r="J91">
        <v>10120878</v>
      </c>
      <c r="K91">
        <f>J91/MAX($J$90:J91)-1</f>
        <v>0</v>
      </c>
      <c r="L91" s="2">
        <f>H310</f>
        <v>44524.378472222219</v>
      </c>
      <c r="M91">
        <f>J310</f>
        <v>13267030</v>
      </c>
    </row>
    <row r="92" spans="2:13">
      <c r="B92" s="18"/>
      <c r="C92" s="18"/>
      <c r="D92" s="18"/>
      <c r="E92" s="18"/>
      <c r="G92" t="s">
        <v>165</v>
      </c>
      <c r="H92" s="2">
        <v>44201.378472222219</v>
      </c>
      <c r="I92">
        <v>10131952</v>
      </c>
      <c r="J92">
        <v>10131952</v>
      </c>
      <c r="K92">
        <f>J92/MAX($J$90:J92)-1</f>
        <v>0</v>
      </c>
    </row>
    <row r="93" spans="2:13">
      <c r="B93" s="10" t="s">
        <v>104</v>
      </c>
      <c r="C93" s="11" t="s">
        <v>145</v>
      </c>
      <c r="D93" s="11" t="s">
        <v>145</v>
      </c>
      <c r="E93" s="11" t="s">
        <v>92</v>
      </c>
      <c r="G93" t="s">
        <v>165</v>
      </c>
      <c r="H93" s="2">
        <v>44202.378472222219</v>
      </c>
      <c r="I93">
        <v>10155695</v>
      </c>
      <c r="J93">
        <v>10155695</v>
      </c>
      <c r="K93">
        <f>J93/MAX($J$90:J93)-1</f>
        <v>0</v>
      </c>
      <c r="M93" s="24">
        <f>XIRR(M90:M91,L90:L91)</f>
        <v>0.37130505442619322</v>
      </c>
    </row>
    <row r="94" spans="2:13">
      <c r="B94" s="10" t="s">
        <v>106</v>
      </c>
      <c r="C94" s="11">
        <v>-55918.85</v>
      </c>
      <c r="D94" s="11">
        <v>-55918.85</v>
      </c>
      <c r="E94" s="11">
        <v>0</v>
      </c>
      <c r="G94" t="s">
        <v>165</v>
      </c>
      <c r="H94" s="2">
        <v>44203.378472222219</v>
      </c>
      <c r="I94">
        <v>10198256</v>
      </c>
      <c r="J94">
        <v>10198256</v>
      </c>
      <c r="K94">
        <f>J94/MAX($J$90:J94)-1</f>
        <v>0</v>
      </c>
    </row>
    <row r="95" spans="2:13">
      <c r="B95" s="10" t="s">
        <v>107</v>
      </c>
      <c r="C95" s="11">
        <v>-13979.71</v>
      </c>
      <c r="D95" s="11">
        <v>-13979.71</v>
      </c>
      <c r="E95" s="11" t="s">
        <v>87</v>
      </c>
      <c r="G95" t="s">
        <v>165</v>
      </c>
      <c r="H95" s="2">
        <v>44204.378472222219</v>
      </c>
      <c r="I95">
        <v>10369415</v>
      </c>
      <c r="J95">
        <v>10369415</v>
      </c>
      <c r="K95">
        <f>J95/MAX($J$90:J95)-1</f>
        <v>0</v>
      </c>
      <c r="M95" s="24">
        <f>MIN(K90:K310)</f>
        <v>-6.1108676262919381E-2</v>
      </c>
    </row>
    <row r="96" spans="2:13">
      <c r="B96" s="10" t="s">
        <v>108</v>
      </c>
      <c r="C96" s="16">
        <v>-6.9900000000000004E-2</v>
      </c>
      <c r="D96" s="16">
        <v>-6.9900000000000004E-2</v>
      </c>
      <c r="E96" s="11" t="s">
        <v>87</v>
      </c>
      <c r="G96" t="s">
        <v>165</v>
      </c>
      <c r="H96" s="2">
        <v>44207.378472222219</v>
      </c>
      <c r="I96">
        <v>10447699</v>
      </c>
      <c r="J96">
        <v>10447699</v>
      </c>
      <c r="K96">
        <f>J96/MAX($J$90:J96)-1</f>
        <v>0</v>
      </c>
    </row>
    <row r="97" spans="2:11">
      <c r="B97" s="10" t="s">
        <v>95</v>
      </c>
      <c r="C97" s="11">
        <v>224</v>
      </c>
      <c r="D97" s="11">
        <v>224</v>
      </c>
      <c r="E97" s="11" t="s">
        <v>87</v>
      </c>
      <c r="G97" t="s">
        <v>165</v>
      </c>
      <c r="H97" s="2">
        <v>44208.378472222219</v>
      </c>
      <c r="I97">
        <v>10492056</v>
      </c>
      <c r="J97">
        <v>10492056</v>
      </c>
      <c r="K97">
        <f>J97/MAX($J$90:J97)-1</f>
        <v>0</v>
      </c>
    </row>
    <row r="98" spans="2:11">
      <c r="B98" s="10" t="s">
        <v>101</v>
      </c>
      <c r="C98" s="11">
        <v>1</v>
      </c>
      <c r="D98" s="11">
        <v>1</v>
      </c>
      <c r="E98" s="11">
        <v>0</v>
      </c>
      <c r="G98" t="s">
        <v>165</v>
      </c>
      <c r="H98" s="2">
        <v>44209.378472222219</v>
      </c>
      <c r="I98">
        <v>10539146</v>
      </c>
      <c r="J98">
        <v>10539146</v>
      </c>
      <c r="K98">
        <f>J98/MAX($J$90:J98)-1</f>
        <v>0</v>
      </c>
    </row>
    <row r="99" spans="2:11">
      <c r="B99" s="10" t="s">
        <v>109</v>
      </c>
      <c r="C99" s="11">
        <v>-29664.29</v>
      </c>
      <c r="D99" s="11">
        <v>-29664.29</v>
      </c>
      <c r="E99" s="11">
        <v>0</v>
      </c>
      <c r="G99" t="s">
        <v>165</v>
      </c>
      <c r="H99" s="2">
        <v>44210.378472222219</v>
      </c>
      <c r="I99">
        <v>10556124</v>
      </c>
      <c r="J99">
        <v>10556124</v>
      </c>
      <c r="K99">
        <f>J99/MAX($J$90:J99)-1</f>
        <v>0</v>
      </c>
    </row>
    <row r="100" spans="2:11">
      <c r="B100" s="10" t="s">
        <v>110</v>
      </c>
      <c r="C100" s="11">
        <v>224</v>
      </c>
      <c r="D100" s="11">
        <v>224</v>
      </c>
      <c r="E100" s="11">
        <v>0</v>
      </c>
      <c r="G100" t="s">
        <v>165</v>
      </c>
      <c r="H100" s="2">
        <v>44211.378472222219</v>
      </c>
      <c r="I100">
        <v>10444752</v>
      </c>
      <c r="J100">
        <v>10444752</v>
      </c>
      <c r="K100">
        <f>J100/MAX($J$90:J100)-1</f>
        <v>-1.055046340872845E-2</v>
      </c>
    </row>
    <row r="101" spans="2:11">
      <c r="B101" s="19"/>
      <c r="C101" s="19"/>
      <c r="D101" s="19"/>
      <c r="E101" s="19"/>
      <c r="G101" t="s">
        <v>165</v>
      </c>
      <c r="H101" s="2">
        <v>44214.378472222219</v>
      </c>
      <c r="I101">
        <v>10270571</v>
      </c>
      <c r="J101">
        <v>10270571</v>
      </c>
      <c r="K101">
        <f>J101/MAX($J$90:J101)-1</f>
        <v>-2.7050932709771103E-2</v>
      </c>
    </row>
    <row r="102" spans="2:11">
      <c r="B102" s="18"/>
      <c r="C102" s="18"/>
      <c r="D102" s="18"/>
      <c r="E102" s="18"/>
      <c r="G102" t="s">
        <v>165</v>
      </c>
      <c r="H102" s="2">
        <v>44215.378472222219</v>
      </c>
      <c r="I102">
        <v>10436208</v>
      </c>
      <c r="J102">
        <v>10436208</v>
      </c>
      <c r="K102">
        <f>J102/MAX($J$90:J102)-1</f>
        <v>-1.1359851400002507E-2</v>
      </c>
    </row>
    <row r="103" spans="2:11">
      <c r="B103" s="10" t="s">
        <v>111</v>
      </c>
      <c r="C103" s="11">
        <v>-91962.62</v>
      </c>
      <c r="D103" s="11">
        <v>-91962.62</v>
      </c>
      <c r="E103" s="11">
        <v>0</v>
      </c>
      <c r="G103" t="s">
        <v>165</v>
      </c>
      <c r="H103" s="2">
        <v>44216.378472222219</v>
      </c>
      <c r="I103">
        <v>10529634</v>
      </c>
      <c r="J103">
        <v>10529634</v>
      </c>
      <c r="K103">
        <f>J103/MAX($J$90:J103)-1</f>
        <v>-2.5094438072156278E-3</v>
      </c>
    </row>
    <row r="104" spans="2:11">
      <c r="B104" s="10" t="s">
        <v>112</v>
      </c>
      <c r="C104" s="11">
        <v>-26.56</v>
      </c>
      <c r="D104" s="11">
        <v>-26.56</v>
      </c>
      <c r="E104" s="11">
        <v>0</v>
      </c>
      <c r="G104" t="s">
        <v>165</v>
      </c>
      <c r="H104" s="2">
        <v>44217.378472222219</v>
      </c>
      <c r="I104">
        <v>10468132</v>
      </c>
      <c r="J104">
        <v>10468132</v>
      </c>
      <c r="K104">
        <f>J104/MAX($J$90:J104)-1</f>
        <v>-8.3356353146287754E-3</v>
      </c>
    </row>
    <row r="105" spans="2:11">
      <c r="B105" s="10" t="s">
        <v>113</v>
      </c>
      <c r="C105" s="11">
        <v>-851364.01</v>
      </c>
      <c r="D105" s="11">
        <v>-851364.01</v>
      </c>
      <c r="E105" s="11">
        <v>0</v>
      </c>
      <c r="G105" t="s">
        <v>165</v>
      </c>
      <c r="H105" s="2">
        <v>44218.378472222219</v>
      </c>
      <c r="I105">
        <v>10344649</v>
      </c>
      <c r="J105">
        <v>10344649</v>
      </c>
      <c r="K105">
        <f>J105/MAX($J$90:J105)-1</f>
        <v>-2.0033394833179341E-2</v>
      </c>
    </row>
    <row r="106" spans="2:11">
      <c r="B106" s="10" t="s">
        <v>114</v>
      </c>
      <c r="C106" s="14">
        <v>-6.1100000000000002E-2</v>
      </c>
      <c r="D106" s="14">
        <v>-6.1100000000000002E-2</v>
      </c>
      <c r="E106" s="14">
        <v>0</v>
      </c>
      <c r="G106" t="s">
        <v>165</v>
      </c>
      <c r="H106" s="2">
        <v>44221.378472222219</v>
      </c>
      <c r="I106">
        <v>10290328</v>
      </c>
      <c r="J106">
        <v>10290328</v>
      </c>
      <c r="K106">
        <f>J106/MAX($J$90:J106)-1</f>
        <v>-2.5179317711690352E-2</v>
      </c>
    </row>
    <row r="107" spans="2:11">
      <c r="B107" s="10" t="s">
        <v>115</v>
      </c>
      <c r="C107" s="12">
        <v>3.84</v>
      </c>
      <c r="D107" s="12">
        <v>3.84</v>
      </c>
      <c r="E107" s="11" t="s">
        <v>87</v>
      </c>
      <c r="G107" t="s">
        <v>165</v>
      </c>
      <c r="H107" s="2">
        <v>44223.378472222219</v>
      </c>
      <c r="I107">
        <v>10142023</v>
      </c>
      <c r="J107">
        <v>10142023</v>
      </c>
      <c r="K107">
        <f>J107/MAX($J$90:J107)-1</f>
        <v>-3.9228508494216219E-2</v>
      </c>
    </row>
    <row r="108" spans="2:11">
      <c r="B108" s="10" t="s">
        <v>116</v>
      </c>
      <c r="C108" s="12">
        <v>6.07</v>
      </c>
      <c r="D108" s="12">
        <v>6.07</v>
      </c>
      <c r="E108" s="11" t="s">
        <v>87</v>
      </c>
      <c r="G108" t="s">
        <v>165</v>
      </c>
      <c r="H108" s="2">
        <v>44224.378472222219</v>
      </c>
      <c r="I108">
        <v>10082904</v>
      </c>
      <c r="J108">
        <v>10082904</v>
      </c>
      <c r="K108">
        <f>J108/MAX($J$90:J108)-1</f>
        <v>-4.4828954263894549E-2</v>
      </c>
    </row>
    <row r="109" spans="2:11">
      <c r="B109" s="10" t="s">
        <v>117</v>
      </c>
      <c r="C109" s="12">
        <v>6.28</v>
      </c>
      <c r="D109" s="12">
        <v>6.28</v>
      </c>
      <c r="E109" s="11" t="s">
        <v>87</v>
      </c>
      <c r="G109" t="s">
        <v>165</v>
      </c>
      <c r="H109" s="2">
        <v>44225.378472222219</v>
      </c>
      <c r="I109">
        <v>9920123</v>
      </c>
      <c r="J109">
        <v>9920123</v>
      </c>
      <c r="K109">
        <f>J109/MAX($J$90:J109)-1</f>
        <v>-6.0249481722647436E-2</v>
      </c>
    </row>
    <row r="110" spans="2:11">
      <c r="B110" s="10" t="s">
        <v>118</v>
      </c>
      <c r="C110" s="12">
        <v>59.42</v>
      </c>
      <c r="D110" s="12">
        <v>59.42</v>
      </c>
      <c r="E110" s="11" t="s">
        <v>87</v>
      </c>
      <c r="G110" t="s">
        <v>165</v>
      </c>
      <c r="H110" s="2">
        <v>44228.378472222219</v>
      </c>
      <c r="I110">
        <v>10310651</v>
      </c>
      <c r="J110">
        <v>10310651</v>
      </c>
      <c r="K110">
        <f>J110/MAX($J$90:J110)-1</f>
        <v>-2.3254084548457343E-2</v>
      </c>
    </row>
    <row r="111" spans="2:11">
      <c r="B111" s="10" t="s">
        <v>119</v>
      </c>
      <c r="C111" s="12">
        <v>5.4</v>
      </c>
      <c r="D111" s="12">
        <v>5.4</v>
      </c>
      <c r="E111" s="11" t="s">
        <v>87</v>
      </c>
      <c r="G111" t="s">
        <v>165</v>
      </c>
      <c r="H111" s="2">
        <v>44229.378472222219</v>
      </c>
      <c r="I111">
        <v>10575347</v>
      </c>
      <c r="J111">
        <v>10575347</v>
      </c>
      <c r="K111">
        <f>J111/MAX($J$90:J111)-1</f>
        <v>0</v>
      </c>
    </row>
    <row r="112" spans="2:11">
      <c r="B112" s="10" t="s">
        <v>120</v>
      </c>
      <c r="C112" s="11">
        <v>253158.8</v>
      </c>
      <c r="D112" s="11">
        <v>253158.8</v>
      </c>
      <c r="E112" s="11">
        <v>0</v>
      </c>
      <c r="G112" t="s">
        <v>165</v>
      </c>
      <c r="H112" s="2">
        <v>44230.378472222219</v>
      </c>
      <c r="I112">
        <v>10714676</v>
      </c>
      <c r="J112">
        <v>10714676</v>
      </c>
      <c r="K112">
        <f>J112/MAX($J$90:J112)-1</f>
        <v>0</v>
      </c>
    </row>
    <row r="113" spans="2:11">
      <c r="B113" s="10" t="s">
        <v>121</v>
      </c>
      <c r="C113" s="11">
        <v>15.33</v>
      </c>
      <c r="D113" s="11">
        <v>15.33</v>
      </c>
      <c r="E113" s="11" t="s">
        <v>87</v>
      </c>
      <c r="G113" t="s">
        <v>165</v>
      </c>
      <c r="H113" s="2">
        <v>44231.378472222219</v>
      </c>
      <c r="I113">
        <v>10804710</v>
      </c>
      <c r="J113">
        <v>10804710</v>
      </c>
      <c r="K113">
        <f>J113/MAX($J$90:J113)-1</f>
        <v>0</v>
      </c>
    </row>
    <row r="114" spans="2:11">
      <c r="B114" s="10" t="s">
        <v>122</v>
      </c>
      <c r="C114" s="11">
        <v>1.94</v>
      </c>
      <c r="D114" s="11">
        <v>1.94</v>
      </c>
      <c r="E114" s="11">
        <v>0</v>
      </c>
      <c r="G114" t="s">
        <v>165</v>
      </c>
      <c r="H114" s="2">
        <v>44232.378472222219</v>
      </c>
      <c r="I114">
        <v>10812424</v>
      </c>
      <c r="J114">
        <v>10812424</v>
      </c>
      <c r="K114">
        <f>J114/MAX($J$90:J114)-1</f>
        <v>0</v>
      </c>
    </row>
    <row r="115" spans="2:11">
      <c r="B115" s="10" t="s">
        <v>123</v>
      </c>
      <c r="C115" s="11">
        <v>16.350000000000001</v>
      </c>
      <c r="D115" s="11">
        <v>16.350000000000001</v>
      </c>
      <c r="E115" s="11" t="s">
        <v>87</v>
      </c>
      <c r="G115" t="s">
        <v>165</v>
      </c>
      <c r="H115" s="2">
        <v>44235.378472222219</v>
      </c>
      <c r="I115">
        <v>10987418</v>
      </c>
      <c r="J115">
        <v>10987418</v>
      </c>
      <c r="K115">
        <f>J115/MAX($J$90:J115)-1</f>
        <v>0</v>
      </c>
    </row>
    <row r="116" spans="2:11">
      <c r="B116" s="10" t="s">
        <v>124</v>
      </c>
      <c r="C116" s="11">
        <v>0.9</v>
      </c>
      <c r="D116" s="11">
        <v>0.9</v>
      </c>
      <c r="E116" s="11">
        <v>0</v>
      </c>
      <c r="G116" t="s">
        <v>165</v>
      </c>
      <c r="H116" s="2">
        <v>44236.378472222219</v>
      </c>
      <c r="I116">
        <v>10948801</v>
      </c>
      <c r="J116">
        <v>10948801</v>
      </c>
      <c r="K116">
        <f>J116/MAX($J$90:J116)-1</f>
        <v>-3.5146564916342937E-3</v>
      </c>
    </row>
    <row r="117" spans="2:11">
      <c r="B117" s="10" t="s">
        <v>125</v>
      </c>
      <c r="C117" s="11">
        <v>0.27</v>
      </c>
      <c r="D117" s="11">
        <v>0.27</v>
      </c>
      <c r="E117" s="11" t="s">
        <v>87</v>
      </c>
      <c r="G117" t="s">
        <v>165</v>
      </c>
      <c r="H117" s="2">
        <v>44237.378472222219</v>
      </c>
      <c r="I117">
        <v>10961131</v>
      </c>
      <c r="J117">
        <v>10961131</v>
      </c>
      <c r="K117">
        <f>J117/MAX($J$90:J117)-1</f>
        <v>-2.3924638163397294E-3</v>
      </c>
    </row>
    <row r="118" spans="2:11">
      <c r="G118" t="s">
        <v>165</v>
      </c>
      <c r="H118" s="2">
        <v>44238.378472222219</v>
      </c>
      <c r="I118">
        <v>10987473</v>
      </c>
      <c r="J118">
        <v>10987473</v>
      </c>
      <c r="K118">
        <f>J118/MAX($J$90:J118)-1</f>
        <v>0</v>
      </c>
    </row>
    <row r="119" spans="2:11">
      <c r="G119" t="s">
        <v>165</v>
      </c>
      <c r="H119" s="2">
        <v>44239.378472222219</v>
      </c>
      <c r="I119">
        <v>10935608</v>
      </c>
      <c r="J119">
        <v>10935608</v>
      </c>
      <c r="K119">
        <f>J119/MAX($J$90:J119)-1</f>
        <v>-4.7203756496148053E-3</v>
      </c>
    </row>
    <row r="120" spans="2:11">
      <c r="G120" t="s">
        <v>165</v>
      </c>
      <c r="H120" s="2">
        <v>44242.378472222219</v>
      </c>
      <c r="I120">
        <v>10991998</v>
      </c>
      <c r="J120">
        <v>10991998</v>
      </c>
      <c r="K120">
        <f>J120/MAX($J$90:J120)-1</f>
        <v>0</v>
      </c>
    </row>
    <row r="121" spans="2:11">
      <c r="G121" t="s">
        <v>165</v>
      </c>
      <c r="H121" s="2">
        <v>44243.378472222219</v>
      </c>
      <c r="I121">
        <v>11027812</v>
      </c>
      <c r="J121">
        <v>11027812</v>
      </c>
      <c r="K121">
        <f>J121/MAX($J$90:J121)-1</f>
        <v>0</v>
      </c>
    </row>
    <row r="122" spans="2:11">
      <c r="G122" t="s">
        <v>165</v>
      </c>
      <c r="H122" s="2">
        <v>44244.378472222219</v>
      </c>
      <c r="I122">
        <v>10985929</v>
      </c>
      <c r="J122">
        <v>10985929</v>
      </c>
      <c r="K122">
        <f>J122/MAX($J$90:J122)-1</f>
        <v>-3.7979428738901255E-3</v>
      </c>
    </row>
    <row r="123" spans="2:11">
      <c r="G123" t="s">
        <v>165</v>
      </c>
      <c r="H123" s="2">
        <v>44245.378472222219</v>
      </c>
      <c r="I123">
        <v>11005716</v>
      </c>
      <c r="J123">
        <v>11005716</v>
      </c>
      <c r="K123">
        <f>J123/MAX($J$90:J123)-1</f>
        <v>-2.0036612883861382E-3</v>
      </c>
    </row>
    <row r="124" spans="2:11">
      <c r="G124" t="s">
        <v>165</v>
      </c>
      <c r="H124" s="2">
        <v>44246.378472222219</v>
      </c>
      <c r="I124">
        <v>10870023</v>
      </c>
      <c r="J124">
        <v>10870023</v>
      </c>
      <c r="K124">
        <f>J124/MAX($J$90:J124)-1</f>
        <v>-1.4308278015620846E-2</v>
      </c>
    </row>
    <row r="125" spans="2:11">
      <c r="G125" t="s">
        <v>165</v>
      </c>
      <c r="H125" s="2">
        <v>44249.378472222219</v>
      </c>
      <c r="I125">
        <v>10688380</v>
      </c>
      <c r="J125">
        <v>10688380</v>
      </c>
      <c r="K125">
        <f>J125/MAX($J$90:J125)-1</f>
        <v>-3.07796324420474E-2</v>
      </c>
    </row>
    <row r="126" spans="2:11">
      <c r="G126" t="s">
        <v>165</v>
      </c>
      <c r="H126" s="2">
        <v>44250.378472222219</v>
      </c>
      <c r="I126">
        <v>10790564</v>
      </c>
      <c r="J126">
        <v>10790564</v>
      </c>
      <c r="K126">
        <f>J126/MAX($J$90:J126)-1</f>
        <v>-2.1513605781455114E-2</v>
      </c>
    </row>
    <row r="127" spans="2:11">
      <c r="G127" t="s">
        <v>165</v>
      </c>
      <c r="H127" s="2">
        <v>44251.378472222219</v>
      </c>
      <c r="I127">
        <v>10909222</v>
      </c>
      <c r="J127">
        <v>10909222</v>
      </c>
      <c r="K127">
        <f>J127/MAX($J$90:J127)-1</f>
        <v>-1.0753719776869564E-2</v>
      </c>
    </row>
    <row r="128" spans="2:11">
      <c r="G128" t="s">
        <v>165</v>
      </c>
      <c r="H128" s="2">
        <v>44252.378472222219</v>
      </c>
      <c r="I128">
        <v>11073111</v>
      </c>
      <c r="J128">
        <v>11073111</v>
      </c>
      <c r="K128">
        <f>J128/MAX($J$90:J128)-1</f>
        <v>0</v>
      </c>
    </row>
    <row r="129" spans="7:11">
      <c r="G129" t="s">
        <v>165</v>
      </c>
      <c r="H129" s="2">
        <v>44253.378472222219</v>
      </c>
      <c r="I129">
        <v>10679496</v>
      </c>
      <c r="J129">
        <v>10679496</v>
      </c>
      <c r="K129">
        <f>J129/MAX($J$90:J129)-1</f>
        <v>-3.5546920824689687E-2</v>
      </c>
    </row>
    <row r="130" spans="7:11">
      <c r="G130" t="s">
        <v>165</v>
      </c>
      <c r="H130" s="2">
        <v>44256.378472222219</v>
      </c>
      <c r="I130">
        <v>10882230</v>
      </c>
      <c r="J130">
        <v>10882230</v>
      </c>
      <c r="K130">
        <f>J130/MAX($J$90:J130)-1</f>
        <v>-1.723824497018045E-2</v>
      </c>
    </row>
    <row r="131" spans="7:11">
      <c r="G131" t="s">
        <v>165</v>
      </c>
      <c r="H131" s="2">
        <v>44257.378472222219</v>
      </c>
      <c r="I131">
        <v>11037306</v>
      </c>
      <c r="J131">
        <v>11037306</v>
      </c>
      <c r="K131">
        <f>J131/MAX($J$90:J131)-1</f>
        <v>-3.233508631856008E-3</v>
      </c>
    </row>
    <row r="132" spans="7:11">
      <c r="G132" t="s">
        <v>165</v>
      </c>
      <c r="H132" s="2">
        <v>44258.378472222219</v>
      </c>
      <c r="I132">
        <v>11204880</v>
      </c>
      <c r="J132">
        <v>11204880</v>
      </c>
      <c r="K132">
        <f>J132/MAX($J$90:J132)-1</f>
        <v>0</v>
      </c>
    </row>
    <row r="133" spans="7:11">
      <c r="G133" t="s">
        <v>165</v>
      </c>
      <c r="H133" s="2">
        <v>44259.378472222219</v>
      </c>
      <c r="I133">
        <v>11138274</v>
      </c>
      <c r="J133">
        <v>11138274</v>
      </c>
      <c r="K133">
        <f>J133/MAX($J$90:J133)-1</f>
        <v>-5.9443742369396091E-3</v>
      </c>
    </row>
    <row r="134" spans="7:11">
      <c r="G134" t="s">
        <v>165</v>
      </c>
      <c r="H134" s="2">
        <v>44260.378472222219</v>
      </c>
      <c r="I134">
        <v>11008786</v>
      </c>
      <c r="J134">
        <v>11008786</v>
      </c>
      <c r="K134">
        <f>J134/MAX($J$90:J134)-1</f>
        <v>-1.7500767522722227E-2</v>
      </c>
    </row>
    <row r="135" spans="7:11">
      <c r="G135" t="s">
        <v>165</v>
      </c>
      <c r="H135" s="2">
        <v>44263.378472222219</v>
      </c>
      <c r="I135">
        <v>11038527</v>
      </c>
      <c r="J135">
        <v>11038527</v>
      </c>
      <c r="K135">
        <f>J135/MAX($J$90:J135)-1</f>
        <v>-1.4846477606185848E-2</v>
      </c>
    </row>
    <row r="136" spans="7:11">
      <c r="G136" t="s">
        <v>165</v>
      </c>
      <c r="H136" s="2">
        <v>44264.378472222219</v>
      </c>
      <c r="I136">
        <v>11048859</v>
      </c>
      <c r="J136">
        <v>11048859</v>
      </c>
      <c r="K136">
        <f>J136/MAX($J$90:J136)-1</f>
        <v>-1.3924379377556972E-2</v>
      </c>
    </row>
    <row r="137" spans="7:11">
      <c r="G137" t="s">
        <v>165</v>
      </c>
      <c r="H137" s="2">
        <v>44265.378472222219</v>
      </c>
      <c r="I137">
        <v>11115543</v>
      </c>
      <c r="J137">
        <v>11115543</v>
      </c>
      <c r="K137">
        <f>J137/MAX($J$90:J137)-1</f>
        <v>-7.9730438880202259E-3</v>
      </c>
    </row>
    <row r="138" spans="7:11">
      <c r="G138" t="s">
        <v>165</v>
      </c>
      <c r="H138" s="2">
        <v>44267.378472222219</v>
      </c>
      <c r="I138">
        <v>11027811</v>
      </c>
      <c r="J138">
        <v>11027811</v>
      </c>
      <c r="K138">
        <f>J138/MAX($J$90:J138)-1</f>
        <v>-1.580284661683129E-2</v>
      </c>
    </row>
    <row r="139" spans="7:11">
      <c r="G139" t="s">
        <v>165</v>
      </c>
      <c r="H139" s="2">
        <v>44270.378472222219</v>
      </c>
      <c r="I139">
        <v>11001854</v>
      </c>
      <c r="J139">
        <v>11001854</v>
      </c>
      <c r="K139">
        <f>J139/MAX($J$90:J139)-1</f>
        <v>-1.8119426535580963E-2</v>
      </c>
    </row>
    <row r="140" spans="7:11">
      <c r="G140" t="s">
        <v>165</v>
      </c>
      <c r="H140" s="2">
        <v>44271.378472222219</v>
      </c>
      <c r="I140">
        <v>10994128</v>
      </c>
      <c r="J140">
        <v>10994128</v>
      </c>
      <c r="K140">
        <f>J140/MAX($J$90:J140)-1</f>
        <v>-1.8808947530004838E-2</v>
      </c>
    </row>
    <row r="141" spans="7:11">
      <c r="G141" t="s">
        <v>165</v>
      </c>
      <c r="H141" s="2">
        <v>44272.378472222219</v>
      </c>
      <c r="I141">
        <v>10795791</v>
      </c>
      <c r="J141">
        <v>10795791</v>
      </c>
      <c r="K141">
        <f>J141/MAX($J$90:J141)-1</f>
        <v>-3.6509895688307203E-2</v>
      </c>
    </row>
    <row r="142" spans="7:11">
      <c r="G142" t="s">
        <v>165</v>
      </c>
      <c r="H142" s="2">
        <v>44273.378472222219</v>
      </c>
      <c r="I142">
        <v>10721417</v>
      </c>
      <c r="J142">
        <v>10721417</v>
      </c>
      <c r="K142">
        <f>J142/MAX($J$90:J142)-1</f>
        <v>-4.3147539286453762E-2</v>
      </c>
    </row>
    <row r="143" spans="7:11">
      <c r="G143" t="s">
        <v>165</v>
      </c>
      <c r="H143" s="2">
        <v>44274.378472222219</v>
      </c>
      <c r="I143">
        <v>10854657</v>
      </c>
      <c r="J143">
        <v>10854657</v>
      </c>
      <c r="K143">
        <f>J143/MAX($J$90:J143)-1</f>
        <v>-3.1256291901385791E-2</v>
      </c>
    </row>
    <row r="144" spans="7:11">
      <c r="G144" t="s">
        <v>165</v>
      </c>
      <c r="H144" s="2">
        <v>44277.378472222219</v>
      </c>
      <c r="I144">
        <v>10878315</v>
      </c>
      <c r="J144">
        <v>10878315</v>
      </c>
      <c r="K144">
        <f>J144/MAX($J$90:J144)-1</f>
        <v>-2.9144890440593763E-2</v>
      </c>
    </row>
    <row r="145" spans="7:11">
      <c r="G145" t="s">
        <v>165</v>
      </c>
      <c r="H145" s="2">
        <v>44278.378472222219</v>
      </c>
      <c r="I145">
        <v>10914460</v>
      </c>
      <c r="J145">
        <v>10914460</v>
      </c>
      <c r="K145">
        <f>J145/MAX($J$90:J145)-1</f>
        <v>-2.5919063836471246E-2</v>
      </c>
    </row>
    <row r="146" spans="7:11">
      <c r="G146" t="s">
        <v>165</v>
      </c>
      <c r="H146" s="2">
        <v>44279.378472222219</v>
      </c>
      <c r="I146">
        <v>10709655</v>
      </c>
      <c r="J146">
        <v>10709655</v>
      </c>
      <c r="K146">
        <f>J146/MAX($J$90:J146)-1</f>
        <v>-4.4197260479362566E-2</v>
      </c>
    </row>
    <row r="147" spans="7:11">
      <c r="G147" t="s">
        <v>165</v>
      </c>
      <c r="H147" s="2">
        <v>44280.378472222219</v>
      </c>
      <c r="I147">
        <v>10523932</v>
      </c>
      <c r="J147">
        <v>10523932</v>
      </c>
      <c r="K147">
        <f>J147/MAX($J$90:J147)-1</f>
        <v>-6.0772449147157293E-2</v>
      </c>
    </row>
    <row r="148" spans="7:11">
      <c r="G148" t="s">
        <v>165</v>
      </c>
      <c r="H148" s="2">
        <v>44281.378472222219</v>
      </c>
      <c r="I148">
        <v>10668475</v>
      </c>
      <c r="J148">
        <v>10668475</v>
      </c>
      <c r="K148">
        <f>J148/MAX($J$90:J148)-1</f>
        <v>-4.7872444863309549E-2</v>
      </c>
    </row>
    <row r="149" spans="7:11">
      <c r="G149" t="s">
        <v>165</v>
      </c>
      <c r="H149" s="2">
        <v>44285.378472222219</v>
      </c>
      <c r="I149">
        <v>10885066</v>
      </c>
      <c r="J149">
        <v>10885066</v>
      </c>
      <c r="K149">
        <f>J149/MAX($J$90:J149)-1</f>
        <v>-2.8542385103633383E-2</v>
      </c>
    </row>
    <row r="150" spans="7:11">
      <c r="G150" t="s">
        <v>165</v>
      </c>
      <c r="H150" s="2">
        <v>44286.378472222219</v>
      </c>
      <c r="I150">
        <v>10859337</v>
      </c>
      <c r="J150">
        <v>10859337</v>
      </c>
      <c r="K150">
        <f>J150/MAX($J$90:J150)-1</f>
        <v>-3.0838616745560876E-2</v>
      </c>
    </row>
    <row r="151" spans="7:11">
      <c r="G151" t="s">
        <v>165</v>
      </c>
      <c r="H151" s="2">
        <v>44287.378472222219</v>
      </c>
      <c r="I151">
        <v>11038993</v>
      </c>
      <c r="J151">
        <v>11038993</v>
      </c>
      <c r="K151">
        <f>J151/MAX($J$90:J151)-1</f>
        <v>-1.4804888584259768E-2</v>
      </c>
    </row>
    <row r="152" spans="7:11">
      <c r="G152" t="s">
        <v>165</v>
      </c>
      <c r="H152" s="2">
        <v>44291.378472222219</v>
      </c>
      <c r="I152">
        <v>10899509</v>
      </c>
      <c r="J152">
        <v>10899509</v>
      </c>
      <c r="K152">
        <f>J152/MAX($J$90:J152)-1</f>
        <v>-2.7253393164406892E-2</v>
      </c>
    </row>
    <row r="153" spans="7:11">
      <c r="G153" t="s">
        <v>165</v>
      </c>
      <c r="H153" s="2">
        <v>44292.378472222219</v>
      </c>
      <c r="I153">
        <v>10973081</v>
      </c>
      <c r="J153">
        <v>10973081</v>
      </c>
      <c r="K153">
        <f>J153/MAX($J$90:J153)-1</f>
        <v>-2.0687325522450895E-2</v>
      </c>
    </row>
    <row r="154" spans="7:11">
      <c r="G154" t="s">
        <v>165</v>
      </c>
      <c r="H154" s="2">
        <v>44293.378472222219</v>
      </c>
      <c r="I154">
        <v>11070719</v>
      </c>
      <c r="J154">
        <v>11070719</v>
      </c>
      <c r="K154">
        <f>J154/MAX($J$90:J154)-1</f>
        <v>-1.1973443713810372E-2</v>
      </c>
    </row>
    <row r="155" spans="7:11">
      <c r="G155" t="s">
        <v>165</v>
      </c>
      <c r="H155" s="2">
        <v>44294.378472222219</v>
      </c>
      <c r="I155">
        <v>11166081</v>
      </c>
      <c r="J155">
        <v>11166081</v>
      </c>
      <c r="K155">
        <f>J155/MAX($J$90:J155)-1</f>
        <v>-3.4626876860796019E-3</v>
      </c>
    </row>
    <row r="156" spans="7:11">
      <c r="G156" t="s">
        <v>165</v>
      </c>
      <c r="H156" s="2">
        <v>44295.378472222219</v>
      </c>
      <c r="I156">
        <v>11141154</v>
      </c>
      <c r="J156">
        <v>11141154</v>
      </c>
      <c r="K156">
        <f>J156/MAX($J$90:J156)-1</f>
        <v>-5.6873433718165334E-3</v>
      </c>
    </row>
    <row r="157" spans="7:11">
      <c r="G157" t="s">
        <v>165</v>
      </c>
      <c r="H157" s="2">
        <v>44298.378472222219</v>
      </c>
      <c r="I157">
        <v>10704883</v>
      </c>
      <c r="J157">
        <v>10704883</v>
      </c>
      <c r="K157">
        <f>J157/MAX($J$90:J157)-1</f>
        <v>-4.4623146343378939E-2</v>
      </c>
    </row>
    <row r="158" spans="7:11">
      <c r="G158" t="s">
        <v>165</v>
      </c>
      <c r="H158" s="2">
        <v>44299.378472222219</v>
      </c>
      <c r="I158">
        <v>10874717</v>
      </c>
      <c r="J158">
        <v>10874717</v>
      </c>
      <c r="K158">
        <f>J158/MAX($J$90:J158)-1</f>
        <v>-2.9466000528341252E-2</v>
      </c>
    </row>
    <row r="159" spans="7:11">
      <c r="G159" t="s">
        <v>165</v>
      </c>
      <c r="H159" s="2">
        <v>44301.378472222219</v>
      </c>
      <c r="I159">
        <v>10901537</v>
      </c>
      <c r="J159">
        <v>10901537</v>
      </c>
      <c r="K159">
        <f>J159/MAX($J$90:J159)-1</f>
        <v>-2.7072400596882762E-2</v>
      </c>
    </row>
    <row r="160" spans="7:11">
      <c r="G160" t="s">
        <v>165</v>
      </c>
      <c r="H160" s="2">
        <v>44302.378472222219</v>
      </c>
      <c r="I160">
        <v>10995456</v>
      </c>
      <c r="J160">
        <v>10995456</v>
      </c>
      <c r="K160">
        <f>J160/MAX($J$90:J160)-1</f>
        <v>-1.869042774219809E-2</v>
      </c>
    </row>
    <row r="161" spans="7:11">
      <c r="G161" t="s">
        <v>165</v>
      </c>
      <c r="H161" s="2">
        <v>44305.378472222219</v>
      </c>
      <c r="I161">
        <v>10779044</v>
      </c>
      <c r="J161">
        <v>10779044</v>
      </c>
      <c r="K161">
        <f>J161/MAX($J$90:J161)-1</f>
        <v>-3.80045123196322E-2</v>
      </c>
    </row>
    <row r="162" spans="7:11">
      <c r="G162" t="s">
        <v>165</v>
      </c>
      <c r="H162" s="2">
        <v>44306.378472222219</v>
      </c>
      <c r="I162">
        <v>10764713</v>
      </c>
      <c r="J162">
        <v>10764713</v>
      </c>
      <c r="K162">
        <f>J162/MAX($J$90:J162)-1</f>
        <v>-3.9283508614103901E-2</v>
      </c>
    </row>
    <row r="163" spans="7:11">
      <c r="G163" t="s">
        <v>165</v>
      </c>
      <c r="H163" s="2">
        <v>44308.378472222219</v>
      </c>
      <c r="I163">
        <v>10807685</v>
      </c>
      <c r="J163">
        <v>10807685</v>
      </c>
      <c r="K163">
        <f>J163/MAX($J$90:J163)-1</f>
        <v>-3.5448393914080278E-2</v>
      </c>
    </row>
    <row r="164" spans="7:11">
      <c r="G164" t="s">
        <v>165</v>
      </c>
      <c r="H164" s="2">
        <v>44309.378472222219</v>
      </c>
      <c r="I164">
        <v>10764819</v>
      </c>
      <c r="J164">
        <v>10764819</v>
      </c>
      <c r="K164">
        <f>J164/MAX($J$90:J164)-1</f>
        <v>-3.9274048450318122E-2</v>
      </c>
    </row>
    <row r="165" spans="7:11">
      <c r="G165" t="s">
        <v>165</v>
      </c>
      <c r="H165" s="2">
        <v>44312.378472222219</v>
      </c>
      <c r="I165">
        <v>10860210</v>
      </c>
      <c r="J165">
        <v>10860210</v>
      </c>
      <c r="K165">
        <f>J165/MAX($J$90:J165)-1</f>
        <v>-3.0760704264570449E-2</v>
      </c>
    </row>
    <row r="166" spans="7:11">
      <c r="G166" t="s">
        <v>165</v>
      </c>
      <c r="H166" s="2">
        <v>44313.378472222219</v>
      </c>
      <c r="I166">
        <v>10972160</v>
      </c>
      <c r="J166">
        <v>10972160</v>
      </c>
      <c r="K166">
        <f>J166/MAX($J$90:J166)-1</f>
        <v>-2.0769521851193407E-2</v>
      </c>
    </row>
    <row r="167" spans="7:11">
      <c r="G167" t="s">
        <v>165</v>
      </c>
      <c r="H167" s="2">
        <v>44314.378472222219</v>
      </c>
      <c r="I167">
        <v>11085078</v>
      </c>
      <c r="J167">
        <v>11085078</v>
      </c>
      <c r="K167">
        <f>J167/MAX($J$90:J167)-1</f>
        <v>-1.0691948508150029E-2</v>
      </c>
    </row>
    <row r="168" spans="7:11">
      <c r="G168" t="s">
        <v>165</v>
      </c>
      <c r="H168" s="2">
        <v>44315.378472222219</v>
      </c>
      <c r="I168">
        <v>11145540</v>
      </c>
      <c r="J168">
        <v>11145540</v>
      </c>
      <c r="K168">
        <f>J168/MAX($J$90:J168)-1</f>
        <v>-5.2959067834729145E-3</v>
      </c>
    </row>
    <row r="169" spans="7:11">
      <c r="G169" t="s">
        <v>165</v>
      </c>
      <c r="H169" s="2">
        <v>44316.378472222219</v>
      </c>
      <c r="I169">
        <v>11056489</v>
      </c>
      <c r="J169">
        <v>11056489</v>
      </c>
      <c r="K169">
        <f>J169/MAX($J$90:J169)-1</f>
        <v>-1.3243426078637155E-2</v>
      </c>
    </row>
    <row r="170" spans="7:11">
      <c r="G170" t="s">
        <v>165</v>
      </c>
      <c r="H170" s="2">
        <v>44319.378472222219</v>
      </c>
      <c r="I170">
        <v>11099756</v>
      </c>
      <c r="J170">
        <v>11099756</v>
      </c>
      <c r="K170">
        <f>J170/MAX($J$90:J170)-1</f>
        <v>-9.3819835643040861E-3</v>
      </c>
    </row>
    <row r="171" spans="7:11">
      <c r="G171" t="s">
        <v>165</v>
      </c>
      <c r="H171" s="2">
        <v>44320.378472222219</v>
      </c>
      <c r="I171">
        <v>11038015</v>
      </c>
      <c r="J171">
        <v>11038015</v>
      </c>
      <c r="K171">
        <f>J171/MAX($J$90:J171)-1</f>
        <v>-1.4892171982207714E-2</v>
      </c>
    </row>
    <row r="172" spans="7:11">
      <c r="G172" t="s">
        <v>165</v>
      </c>
      <c r="H172" s="2">
        <v>44321.378472222219</v>
      </c>
      <c r="I172">
        <v>11114390</v>
      </c>
      <c r="J172">
        <v>11114390</v>
      </c>
      <c r="K172">
        <f>J172/MAX($J$90:J172)-1</f>
        <v>-8.0759454808976283E-3</v>
      </c>
    </row>
    <row r="173" spans="7:11">
      <c r="G173" t="s">
        <v>165</v>
      </c>
      <c r="H173" s="2">
        <v>44322.378472222219</v>
      </c>
      <c r="I173">
        <v>11210803</v>
      </c>
      <c r="J173">
        <v>11210803</v>
      </c>
      <c r="K173">
        <f>J173/MAX($J$90:J173)-1</f>
        <v>0</v>
      </c>
    </row>
    <row r="174" spans="7:11">
      <c r="G174" t="s">
        <v>165</v>
      </c>
      <c r="H174" s="2">
        <v>44323.378472222219</v>
      </c>
      <c r="I174">
        <v>11323914</v>
      </c>
      <c r="J174">
        <v>11323914</v>
      </c>
      <c r="K174">
        <f>J174/MAX($J$90:J174)-1</f>
        <v>0</v>
      </c>
    </row>
    <row r="175" spans="7:11">
      <c r="G175" t="s">
        <v>165</v>
      </c>
      <c r="H175" s="2">
        <v>44326.378472222219</v>
      </c>
      <c r="I175">
        <v>11481716</v>
      </c>
      <c r="J175">
        <v>11481716</v>
      </c>
      <c r="K175">
        <f>J175/MAX($J$90:J175)-1</f>
        <v>0</v>
      </c>
    </row>
    <row r="176" spans="7:11">
      <c r="G176" t="s">
        <v>165</v>
      </c>
      <c r="H176" s="2">
        <v>44327.378472222219</v>
      </c>
      <c r="I176">
        <v>11475243</v>
      </c>
      <c r="J176">
        <v>11475243</v>
      </c>
      <c r="K176">
        <f>J176/MAX($J$90:J176)-1</f>
        <v>-5.6376590398155013E-4</v>
      </c>
    </row>
    <row r="177" spans="7:11">
      <c r="G177" t="s">
        <v>165</v>
      </c>
      <c r="H177" s="2">
        <v>44328.378472222219</v>
      </c>
      <c r="I177">
        <v>11353704</v>
      </c>
      <c r="J177">
        <v>11353704</v>
      </c>
      <c r="K177">
        <f>J177/MAX($J$90:J177)-1</f>
        <v>-1.1149204526570755E-2</v>
      </c>
    </row>
    <row r="178" spans="7:11">
      <c r="G178" t="s">
        <v>165</v>
      </c>
      <c r="H178" s="2">
        <v>44330.378472222219</v>
      </c>
      <c r="I178">
        <v>11288182</v>
      </c>
      <c r="J178">
        <v>11288182</v>
      </c>
      <c r="K178">
        <f>J178/MAX($J$90:J178)-1</f>
        <v>-1.6855842802591559E-2</v>
      </c>
    </row>
    <row r="179" spans="7:11">
      <c r="G179" t="s">
        <v>165</v>
      </c>
      <c r="H179" s="2">
        <v>44333.378472222219</v>
      </c>
      <c r="I179">
        <v>11441216</v>
      </c>
      <c r="J179">
        <v>11441216</v>
      </c>
      <c r="K179">
        <f>J179/MAX($J$90:J179)-1</f>
        <v>-3.5273473059252991E-3</v>
      </c>
    </row>
    <row r="180" spans="7:11">
      <c r="G180" t="s">
        <v>165</v>
      </c>
      <c r="H180" s="2">
        <v>44334.378472222219</v>
      </c>
      <c r="I180">
        <v>11594462</v>
      </c>
      <c r="J180">
        <v>11594462</v>
      </c>
      <c r="K180">
        <f>J180/MAX($J$90:J180)-1</f>
        <v>0</v>
      </c>
    </row>
    <row r="181" spans="7:11">
      <c r="G181" t="s">
        <v>165</v>
      </c>
      <c r="H181" s="2">
        <v>44335.378472222219</v>
      </c>
      <c r="I181">
        <v>11558791</v>
      </c>
      <c r="J181">
        <v>11558791</v>
      </c>
      <c r="K181">
        <f>J181/MAX($J$90:J181)-1</f>
        <v>-3.0765549966872419E-3</v>
      </c>
    </row>
    <row r="182" spans="7:11">
      <c r="G182" t="s">
        <v>165</v>
      </c>
      <c r="H182" s="2">
        <v>44336.378472222219</v>
      </c>
      <c r="I182">
        <v>11448467</v>
      </c>
      <c r="J182">
        <v>11448467</v>
      </c>
      <c r="K182">
        <f>J182/MAX($J$90:J182)-1</f>
        <v>-1.259178735503208E-2</v>
      </c>
    </row>
    <row r="183" spans="7:11">
      <c r="G183" t="s">
        <v>165</v>
      </c>
      <c r="H183" s="2">
        <v>44337.378472222219</v>
      </c>
      <c r="I183">
        <v>11577288</v>
      </c>
      <c r="J183">
        <v>11577288</v>
      </c>
      <c r="K183">
        <f>J183/MAX($J$90:J183)-1</f>
        <v>-1.4812243983377549E-3</v>
      </c>
    </row>
    <row r="184" spans="7:11">
      <c r="G184" t="s">
        <v>165</v>
      </c>
      <c r="H184" s="2">
        <v>44340.378472222219</v>
      </c>
      <c r="I184">
        <v>11588698</v>
      </c>
      <c r="J184">
        <v>11588698</v>
      </c>
      <c r="K184">
        <f>J184/MAX($J$90:J184)-1</f>
        <v>-4.9713389030037192E-4</v>
      </c>
    </row>
    <row r="185" spans="7:11">
      <c r="G185" t="s">
        <v>165</v>
      </c>
      <c r="H185" s="2">
        <v>44341.378472222219</v>
      </c>
      <c r="I185">
        <v>11649371</v>
      </c>
      <c r="J185">
        <v>11649371</v>
      </c>
      <c r="K185">
        <f>J185/MAX($J$90:J185)-1</f>
        <v>0</v>
      </c>
    </row>
    <row r="186" spans="7:11">
      <c r="G186" t="s">
        <v>165</v>
      </c>
      <c r="H186" s="2">
        <v>44342.378472222219</v>
      </c>
      <c r="I186">
        <v>11683296</v>
      </c>
      <c r="J186">
        <v>11683296</v>
      </c>
      <c r="K186">
        <f>J186/MAX($J$90:J186)-1</f>
        <v>0</v>
      </c>
    </row>
    <row r="187" spans="7:11">
      <c r="G187" t="s">
        <v>165</v>
      </c>
      <c r="H187" s="2">
        <v>44343.378472222219</v>
      </c>
      <c r="I187">
        <v>11729228</v>
      </c>
      <c r="J187">
        <v>11729228</v>
      </c>
      <c r="K187">
        <f>J187/MAX($J$90:J187)-1</f>
        <v>0</v>
      </c>
    </row>
    <row r="188" spans="7:11">
      <c r="G188" t="s">
        <v>165</v>
      </c>
      <c r="H188" s="2">
        <v>44344.378472222219</v>
      </c>
      <c r="I188">
        <v>11751941</v>
      </c>
      <c r="J188">
        <v>11751941</v>
      </c>
      <c r="K188">
        <f>J188/MAX($J$90:J188)-1</f>
        <v>0</v>
      </c>
    </row>
    <row r="189" spans="7:11">
      <c r="G189" t="s">
        <v>165</v>
      </c>
      <c r="H189" s="2">
        <v>44347.378472222219</v>
      </c>
      <c r="I189">
        <v>11831080</v>
      </c>
      <c r="J189">
        <v>11831080</v>
      </c>
      <c r="K189">
        <f>J189/MAX($J$90:J189)-1</f>
        <v>0</v>
      </c>
    </row>
    <row r="190" spans="7:11">
      <c r="G190" t="s">
        <v>165</v>
      </c>
      <c r="H190" s="2">
        <v>44348.378472222219</v>
      </c>
      <c r="I190">
        <v>11829506</v>
      </c>
      <c r="J190">
        <v>11829506</v>
      </c>
      <c r="K190">
        <f>J190/MAX($J$90:J190)-1</f>
        <v>-1.3303941821030119E-4</v>
      </c>
    </row>
    <row r="191" spans="7:11">
      <c r="G191" t="s">
        <v>165</v>
      </c>
      <c r="H191" s="2">
        <v>44349.378472222219</v>
      </c>
      <c r="I191">
        <v>11881299</v>
      </c>
      <c r="J191">
        <v>11881299</v>
      </c>
      <c r="K191">
        <f>J191/MAX($J$90:J191)-1</f>
        <v>0</v>
      </c>
    </row>
    <row r="192" spans="7:11">
      <c r="G192" t="s">
        <v>165</v>
      </c>
      <c r="H192" s="2">
        <v>44350.378472222219</v>
      </c>
      <c r="I192">
        <v>11962686</v>
      </c>
      <c r="J192">
        <v>11962686</v>
      </c>
      <c r="K192">
        <f>J192/MAX($J$90:J192)-1</f>
        <v>0</v>
      </c>
    </row>
    <row r="193" spans="7:11">
      <c r="G193" t="s">
        <v>165</v>
      </c>
      <c r="H193" s="2">
        <v>44351.378472222219</v>
      </c>
      <c r="I193">
        <v>11999715</v>
      </c>
      <c r="J193">
        <v>11999715</v>
      </c>
      <c r="K193">
        <f>J193/MAX($J$90:J193)-1</f>
        <v>0</v>
      </c>
    </row>
    <row r="194" spans="7:11">
      <c r="G194" t="s">
        <v>165</v>
      </c>
      <c r="H194" s="2">
        <v>44354.378472222219</v>
      </c>
      <c r="I194">
        <v>12089371</v>
      </c>
      <c r="J194">
        <v>12089371</v>
      </c>
      <c r="K194">
        <f>J194/MAX($J$90:J194)-1</f>
        <v>0</v>
      </c>
    </row>
    <row r="195" spans="7:11">
      <c r="G195" t="s">
        <v>165</v>
      </c>
      <c r="H195" s="2">
        <v>44355.378472222219</v>
      </c>
      <c r="I195">
        <v>12101961</v>
      </c>
      <c r="J195">
        <v>12101961</v>
      </c>
      <c r="K195">
        <f>J195/MAX($J$90:J195)-1</f>
        <v>0</v>
      </c>
    </row>
    <row r="196" spans="7:11">
      <c r="G196" t="s">
        <v>165</v>
      </c>
      <c r="H196" s="2">
        <v>44356.378472222219</v>
      </c>
      <c r="I196">
        <v>12021709</v>
      </c>
      <c r="J196">
        <v>12021709</v>
      </c>
      <c r="K196">
        <f>J196/MAX($J$90:J196)-1</f>
        <v>-6.6313219816193092E-3</v>
      </c>
    </row>
    <row r="197" spans="7:11">
      <c r="G197" t="s">
        <v>165</v>
      </c>
      <c r="H197" s="2">
        <v>44357.378472222219</v>
      </c>
      <c r="I197">
        <v>12092998</v>
      </c>
      <c r="J197">
        <v>12092998</v>
      </c>
      <c r="K197">
        <f>J197/MAX($J$90:J197)-1</f>
        <v>-7.4062377163497395E-4</v>
      </c>
    </row>
    <row r="198" spans="7:11">
      <c r="G198" t="s">
        <v>165</v>
      </c>
      <c r="H198" s="2">
        <v>44358.378472222219</v>
      </c>
      <c r="I198">
        <v>12137360</v>
      </c>
      <c r="J198">
        <v>12137360</v>
      </c>
      <c r="K198">
        <f>J198/MAX($J$90:J198)-1</f>
        <v>0</v>
      </c>
    </row>
    <row r="199" spans="7:11">
      <c r="G199" t="s">
        <v>165</v>
      </c>
      <c r="H199" s="2">
        <v>44361.378472222219</v>
      </c>
      <c r="I199">
        <v>12130415</v>
      </c>
      <c r="J199">
        <v>12130415</v>
      </c>
      <c r="K199">
        <f>J199/MAX($J$90:J199)-1</f>
        <v>-5.722002148736971E-4</v>
      </c>
    </row>
    <row r="200" spans="7:11">
      <c r="G200" t="s">
        <v>165</v>
      </c>
      <c r="H200" s="2">
        <v>44362.378472222219</v>
      </c>
      <c r="I200">
        <v>12145232</v>
      </c>
      <c r="J200">
        <v>12145232</v>
      </c>
      <c r="K200">
        <f>J200/MAX($J$90:J200)-1</f>
        <v>0</v>
      </c>
    </row>
    <row r="201" spans="7:11">
      <c r="G201" t="s">
        <v>165</v>
      </c>
      <c r="H201" s="2">
        <v>44363.378472222219</v>
      </c>
      <c r="I201">
        <v>12053250</v>
      </c>
      <c r="J201">
        <v>12053250</v>
      </c>
      <c r="K201">
        <f>J201/MAX($J$90:J201)-1</f>
        <v>-7.5735070355181788E-3</v>
      </c>
    </row>
    <row r="202" spans="7:11">
      <c r="G202" t="s">
        <v>165</v>
      </c>
      <c r="H202" s="2">
        <v>44364.378472222219</v>
      </c>
      <c r="I202">
        <v>11958250</v>
      </c>
      <c r="J202">
        <v>11958250</v>
      </c>
      <c r="K202">
        <f>J202/MAX($J$90:J202)-1</f>
        <v>-1.5395506648205659E-2</v>
      </c>
    </row>
    <row r="203" spans="7:11">
      <c r="G203" t="s">
        <v>165</v>
      </c>
      <c r="H203" s="2">
        <v>44365.378472222219</v>
      </c>
      <c r="I203">
        <v>11899478</v>
      </c>
      <c r="J203">
        <v>11899478</v>
      </c>
      <c r="K203">
        <f>J203/MAX($J$90:J203)-1</f>
        <v>-2.0234607292804241E-2</v>
      </c>
    </row>
    <row r="204" spans="7:11">
      <c r="G204" t="s">
        <v>165</v>
      </c>
      <c r="H204" s="2">
        <v>44368.378472222219</v>
      </c>
      <c r="I204">
        <v>11940968</v>
      </c>
      <c r="J204">
        <v>11940968</v>
      </c>
      <c r="K204">
        <f>J204/MAX($J$90:J204)-1</f>
        <v>-1.6818451883010566E-2</v>
      </c>
    </row>
    <row r="205" spans="7:11">
      <c r="G205" t="s">
        <v>165</v>
      </c>
      <c r="H205" s="2">
        <v>44369.378472222219</v>
      </c>
      <c r="I205">
        <v>12000253</v>
      </c>
      <c r="J205">
        <v>12000253</v>
      </c>
      <c r="K205">
        <f>J205/MAX($J$90:J205)-1</f>
        <v>-1.1937112440503439E-2</v>
      </c>
    </row>
    <row r="206" spans="7:11">
      <c r="G206" t="s">
        <v>165</v>
      </c>
      <c r="H206" s="2">
        <v>44370.378472222219</v>
      </c>
      <c r="I206">
        <v>11954570</v>
      </c>
      <c r="J206">
        <v>11954570</v>
      </c>
      <c r="K206">
        <f>J206/MAX($J$90:J206)-1</f>
        <v>-1.5698506212149743E-2</v>
      </c>
    </row>
    <row r="207" spans="7:11">
      <c r="G207" t="s">
        <v>165</v>
      </c>
      <c r="H207" s="2">
        <v>44371.378472222219</v>
      </c>
      <c r="I207">
        <v>11998826</v>
      </c>
      <c r="J207">
        <v>11998826</v>
      </c>
      <c r="K207">
        <f>J207/MAX($J$90:J207)-1</f>
        <v>-1.2054607108369808E-2</v>
      </c>
    </row>
    <row r="208" spans="7:11">
      <c r="G208" t="s">
        <v>165</v>
      </c>
      <c r="H208" s="2">
        <v>44372.378472222219</v>
      </c>
      <c r="I208">
        <v>12049676</v>
      </c>
      <c r="J208">
        <v>12049676</v>
      </c>
      <c r="K208">
        <f>J208/MAX($J$90:J208)-1</f>
        <v>-7.8677788946311944E-3</v>
      </c>
    </row>
    <row r="209" spans="7:11">
      <c r="G209" t="s">
        <v>165</v>
      </c>
      <c r="H209" s="2">
        <v>44375.378472222219</v>
      </c>
      <c r="I209">
        <v>12039953</v>
      </c>
      <c r="J209">
        <v>12039953</v>
      </c>
      <c r="K209">
        <f>J209/MAX($J$90:J209)-1</f>
        <v>-8.6683399707803144E-3</v>
      </c>
    </row>
    <row r="210" spans="7:11">
      <c r="G210" t="s">
        <v>165</v>
      </c>
      <c r="H210" s="2">
        <v>44376.378472222219</v>
      </c>
      <c r="I210">
        <v>11978217</v>
      </c>
      <c r="J210">
        <v>11978217</v>
      </c>
      <c r="K210">
        <f>J210/MAX($J$90:J210)-1</f>
        <v>-1.375148700329476E-2</v>
      </c>
    </row>
    <row r="211" spans="7:11">
      <c r="G211" t="s">
        <v>165</v>
      </c>
      <c r="H211" s="2">
        <v>44377.378472222219</v>
      </c>
      <c r="I211">
        <v>11938211</v>
      </c>
      <c r="J211">
        <v>11938211</v>
      </c>
      <c r="K211">
        <f>J211/MAX($J$90:J211)-1</f>
        <v>-1.7045454545454586E-2</v>
      </c>
    </row>
    <row r="212" spans="7:11">
      <c r="G212" t="s">
        <v>165</v>
      </c>
      <c r="H212" s="2">
        <v>44378.378472222219</v>
      </c>
      <c r="I212">
        <v>11931079</v>
      </c>
      <c r="J212">
        <v>11931079</v>
      </c>
      <c r="K212">
        <f>J212/MAX($J$90:J212)-1</f>
        <v>-1.7632680874272277E-2</v>
      </c>
    </row>
    <row r="213" spans="7:11">
      <c r="G213" t="s">
        <v>165</v>
      </c>
      <c r="H213" s="2">
        <v>44379.378472222219</v>
      </c>
      <c r="I213">
        <v>11942264</v>
      </c>
      <c r="J213">
        <v>11942264</v>
      </c>
      <c r="K213">
        <f>J213/MAX($J$90:J213)-1</f>
        <v>-1.6711743340925844E-2</v>
      </c>
    </row>
    <row r="214" spans="7:11">
      <c r="G214" t="s">
        <v>165</v>
      </c>
      <c r="H214" s="2">
        <v>44382.378472222219</v>
      </c>
      <c r="I214">
        <v>12006740</v>
      </c>
      <c r="J214">
        <v>12006740</v>
      </c>
      <c r="K214">
        <f>J214/MAX($J$90:J214)-1</f>
        <v>-1.1402993372213843E-2</v>
      </c>
    </row>
    <row r="215" spans="7:11">
      <c r="G215" t="s">
        <v>165</v>
      </c>
      <c r="H215" s="2">
        <v>44383.378472222219</v>
      </c>
      <c r="I215">
        <v>11969932</v>
      </c>
      <c r="J215">
        <v>11969932</v>
      </c>
      <c r="K215">
        <f>J215/MAX($J$90:J215)-1</f>
        <v>-1.4433647706359132E-2</v>
      </c>
    </row>
    <row r="216" spans="7:11">
      <c r="G216" t="s">
        <v>165</v>
      </c>
      <c r="H216" s="2">
        <v>44384.378472222219</v>
      </c>
      <c r="I216">
        <v>12011923</v>
      </c>
      <c r="J216">
        <v>12011923</v>
      </c>
      <c r="K216">
        <f>J216/MAX($J$90:J216)-1</f>
        <v>-1.0976241540713305E-2</v>
      </c>
    </row>
    <row r="217" spans="7:11">
      <c r="G217" t="s">
        <v>165</v>
      </c>
      <c r="H217" s="2">
        <v>44385.378472222219</v>
      </c>
      <c r="I217">
        <v>11907311</v>
      </c>
      <c r="J217">
        <v>11907311</v>
      </c>
      <c r="K217">
        <f>J217/MAX($J$90:J217)-1</f>
        <v>-1.9589662840528654E-2</v>
      </c>
    </row>
    <row r="218" spans="7:11">
      <c r="G218" t="s">
        <v>165</v>
      </c>
      <c r="H218" s="2">
        <v>44386.378472222219</v>
      </c>
      <c r="I218">
        <v>11925784</v>
      </c>
      <c r="J218">
        <v>11925784</v>
      </c>
      <c r="K218">
        <f>J218/MAX($J$90:J218)-1</f>
        <v>-1.8068654431632081E-2</v>
      </c>
    </row>
    <row r="219" spans="7:11">
      <c r="G219" t="s">
        <v>165</v>
      </c>
      <c r="H219" s="2">
        <v>44389.378472222219</v>
      </c>
      <c r="I219">
        <v>11953782</v>
      </c>
      <c r="J219">
        <v>11953782</v>
      </c>
      <c r="K219">
        <f>J219/MAX($J$90:J219)-1</f>
        <v>-1.5763387640516102E-2</v>
      </c>
    </row>
    <row r="220" spans="7:11">
      <c r="G220" t="s">
        <v>165</v>
      </c>
      <c r="H220" s="2">
        <v>44390.378472222219</v>
      </c>
      <c r="I220">
        <v>12018759</v>
      </c>
      <c r="J220">
        <v>12018759</v>
      </c>
      <c r="K220">
        <f>J220/MAX($J$90:J220)-1</f>
        <v>-1.0413386915951839E-2</v>
      </c>
    </row>
    <row r="221" spans="7:11">
      <c r="G221" t="s">
        <v>165</v>
      </c>
      <c r="H221" s="2">
        <v>44391.378472222219</v>
      </c>
      <c r="I221">
        <v>12045245</v>
      </c>
      <c r="J221">
        <v>12045245</v>
      </c>
      <c r="K221">
        <f>J221/MAX($J$90:J221)-1</f>
        <v>-8.2326134239345539E-3</v>
      </c>
    </row>
    <row r="222" spans="7:11">
      <c r="G222" t="s">
        <v>165</v>
      </c>
      <c r="H222" s="2">
        <v>44392.378472222219</v>
      </c>
      <c r="I222">
        <v>12079631</v>
      </c>
      <c r="J222">
        <v>12079631</v>
      </c>
      <c r="K222">
        <f>J222/MAX($J$90:J222)-1</f>
        <v>-5.4013789114938371E-3</v>
      </c>
    </row>
    <row r="223" spans="7:11">
      <c r="G223" t="s">
        <v>165</v>
      </c>
      <c r="H223" s="2">
        <v>44393.378472222219</v>
      </c>
      <c r="I223">
        <v>12080518</v>
      </c>
      <c r="J223">
        <v>12080518</v>
      </c>
      <c r="K223">
        <f>J223/MAX($J$90:J223)-1</f>
        <v>-5.3283461361627316E-3</v>
      </c>
    </row>
    <row r="224" spans="7:11">
      <c r="G224" t="s">
        <v>165</v>
      </c>
      <c r="H224" s="2">
        <v>44396.378472222219</v>
      </c>
      <c r="I224">
        <v>11991965</v>
      </c>
      <c r="J224">
        <v>11991965</v>
      </c>
      <c r="K224">
        <f>J224/MAX($J$90:J224)-1</f>
        <v>-1.2619520154081854E-2</v>
      </c>
    </row>
    <row r="225" spans="7:11">
      <c r="G225" t="s">
        <v>165</v>
      </c>
      <c r="H225" s="2">
        <v>44397.378472222219</v>
      </c>
      <c r="I225">
        <v>11888697</v>
      </c>
      <c r="J225">
        <v>11888697</v>
      </c>
      <c r="K225">
        <f>J225/MAX($J$90:J225)-1</f>
        <v>-2.1122280743587241E-2</v>
      </c>
    </row>
    <row r="226" spans="7:11">
      <c r="G226" t="s">
        <v>165</v>
      </c>
      <c r="H226" s="2">
        <v>44399.378472222219</v>
      </c>
      <c r="I226">
        <v>12030901</v>
      </c>
      <c r="J226">
        <v>12030901</v>
      </c>
      <c r="K226">
        <f>J226/MAX($J$90:J226)-1</f>
        <v>-9.413653028612412E-3</v>
      </c>
    </row>
    <row r="227" spans="7:11">
      <c r="G227" t="s">
        <v>165</v>
      </c>
      <c r="H227" s="2">
        <v>44400.378472222219</v>
      </c>
      <c r="I227">
        <v>12032717</v>
      </c>
      <c r="J227">
        <v>12032717</v>
      </c>
      <c r="K227">
        <f>J227/MAX($J$90:J227)-1</f>
        <v>-9.2641293307530459E-3</v>
      </c>
    </row>
    <row r="228" spans="7:11">
      <c r="G228" t="s">
        <v>165</v>
      </c>
      <c r="H228" s="2">
        <v>44403.378472222219</v>
      </c>
      <c r="I228">
        <v>12026118</v>
      </c>
      <c r="J228">
        <v>12026118</v>
      </c>
      <c r="K228">
        <f>J228/MAX($J$90:J228)-1</f>
        <v>-9.8074701249016849E-3</v>
      </c>
    </row>
    <row r="229" spans="7:11">
      <c r="G229" t="s">
        <v>165</v>
      </c>
      <c r="H229" s="2">
        <v>44404.378472222219</v>
      </c>
      <c r="I229">
        <v>11972691</v>
      </c>
      <c r="J229">
        <v>11972691</v>
      </c>
      <c r="K229">
        <f>J229/MAX($J$90:J229)-1</f>
        <v>-1.4206480370239083E-2</v>
      </c>
    </row>
    <row r="230" spans="7:11">
      <c r="G230" t="s">
        <v>165</v>
      </c>
      <c r="H230" s="2">
        <v>44405.378472222219</v>
      </c>
      <c r="I230">
        <v>11958114</v>
      </c>
      <c r="J230">
        <v>11958114</v>
      </c>
      <c r="K230">
        <f>J230/MAX($J$90:J230)-1</f>
        <v>-1.5406704458177489E-2</v>
      </c>
    </row>
    <row r="231" spans="7:11">
      <c r="G231" t="s">
        <v>165</v>
      </c>
      <c r="H231" s="2">
        <v>44406.378472222219</v>
      </c>
      <c r="I231">
        <v>12024323</v>
      </c>
      <c r="J231">
        <v>12024323</v>
      </c>
      <c r="K231">
        <f>J231/MAX($J$90:J231)-1</f>
        <v>-9.955264749162418E-3</v>
      </c>
    </row>
    <row r="232" spans="7:11">
      <c r="G232" t="s">
        <v>165</v>
      </c>
      <c r="H232" s="2">
        <v>44407.378472222219</v>
      </c>
      <c r="I232">
        <v>12015567</v>
      </c>
      <c r="J232">
        <v>12015567</v>
      </c>
      <c r="K232">
        <f>J232/MAX($J$90:J232)-1</f>
        <v>-1.0676206102938179E-2</v>
      </c>
    </row>
    <row r="233" spans="7:11">
      <c r="G233" t="s">
        <v>165</v>
      </c>
      <c r="H233" s="2">
        <v>44410.378472222219</v>
      </c>
      <c r="I233">
        <v>12116724</v>
      </c>
      <c r="J233">
        <v>12116724</v>
      </c>
      <c r="K233">
        <f>J233/MAX($J$90:J233)-1</f>
        <v>-2.3472585785104805E-3</v>
      </c>
    </row>
    <row r="234" spans="7:11">
      <c r="G234" t="s">
        <v>165</v>
      </c>
      <c r="H234" s="2">
        <v>44411.378472222219</v>
      </c>
      <c r="I234">
        <v>12272281</v>
      </c>
      <c r="J234">
        <v>12272281</v>
      </c>
      <c r="K234">
        <f>J234/MAX($J$90:J234)-1</f>
        <v>0</v>
      </c>
    </row>
    <row r="235" spans="7:11">
      <c r="G235" t="s">
        <v>165</v>
      </c>
      <c r="H235" s="2">
        <v>44412.378472222219</v>
      </c>
      <c r="I235">
        <v>12263688</v>
      </c>
      <c r="J235">
        <v>12263688</v>
      </c>
      <c r="K235">
        <f>J235/MAX($J$90:J235)-1</f>
        <v>-7.0019583156544218E-4</v>
      </c>
    </row>
    <row r="236" spans="7:11">
      <c r="G236" t="s">
        <v>165</v>
      </c>
      <c r="H236" s="2">
        <v>44413.378472222219</v>
      </c>
      <c r="I236">
        <v>12261676</v>
      </c>
      <c r="J236">
        <v>12261676</v>
      </c>
      <c r="K236">
        <f>J236/MAX($J$90:J236)-1</f>
        <v>-8.6414253389410778E-4</v>
      </c>
    </row>
    <row r="237" spans="7:11">
      <c r="G237" t="s">
        <v>165</v>
      </c>
      <c r="H237" s="2">
        <v>44414.378472222219</v>
      </c>
      <c r="I237">
        <v>12251779</v>
      </c>
      <c r="J237">
        <v>12251779</v>
      </c>
      <c r="K237">
        <f>J237/MAX($J$90:J237)-1</f>
        <v>-1.6705940810840536E-3</v>
      </c>
    </row>
    <row r="238" spans="7:11">
      <c r="G238" t="s">
        <v>165</v>
      </c>
      <c r="H238" s="2">
        <v>44417.378472222219</v>
      </c>
      <c r="I238">
        <v>12238417</v>
      </c>
      <c r="J238">
        <v>12238417</v>
      </c>
      <c r="K238">
        <f>J238/MAX($J$90:J238)-1</f>
        <v>-2.7593892284571986E-3</v>
      </c>
    </row>
    <row r="239" spans="7:11">
      <c r="G239" t="s">
        <v>165</v>
      </c>
      <c r="H239" s="2">
        <v>44418.378472222219</v>
      </c>
      <c r="I239">
        <v>12184284</v>
      </c>
      <c r="J239">
        <v>12184284</v>
      </c>
      <c r="K239">
        <f>J239/MAX($J$90:J239)-1</f>
        <v>-7.1703866624305279E-3</v>
      </c>
    </row>
    <row r="240" spans="7:11">
      <c r="G240" t="s">
        <v>165</v>
      </c>
      <c r="H240" s="2">
        <v>44419.378472222219</v>
      </c>
      <c r="I240">
        <v>12218675</v>
      </c>
      <c r="J240">
        <v>12218675</v>
      </c>
      <c r="K240">
        <f>J240/MAX($J$90:J240)-1</f>
        <v>-4.3680551317232252E-3</v>
      </c>
    </row>
    <row r="241" spans="7:11">
      <c r="G241" t="s">
        <v>165</v>
      </c>
      <c r="H241" s="2">
        <v>44420.378472222219</v>
      </c>
      <c r="I241">
        <v>12283078</v>
      </c>
      <c r="J241">
        <v>12283078</v>
      </c>
      <c r="K241">
        <f>J241/MAX($J$90:J241)-1</f>
        <v>0</v>
      </c>
    </row>
    <row r="242" spans="7:11">
      <c r="G242" t="s">
        <v>165</v>
      </c>
      <c r="H242" s="2">
        <v>44421.378472222219</v>
      </c>
      <c r="I242">
        <v>12330972</v>
      </c>
      <c r="J242">
        <v>12330972</v>
      </c>
      <c r="K242">
        <f>J242/MAX($J$90:J242)-1</f>
        <v>0</v>
      </c>
    </row>
    <row r="243" spans="7:11">
      <c r="G243" t="s">
        <v>165</v>
      </c>
      <c r="H243" s="2">
        <v>44424.378472222219</v>
      </c>
      <c r="I243">
        <v>12321862</v>
      </c>
      <c r="J243">
        <v>12321862</v>
      </c>
      <c r="K243">
        <f>J243/MAX($J$90:J243)-1</f>
        <v>-7.3879009700128506E-4</v>
      </c>
    </row>
    <row r="244" spans="7:11">
      <c r="G244" t="s">
        <v>165</v>
      </c>
      <c r="H244" s="2">
        <v>44425.378472222219</v>
      </c>
      <c r="I244">
        <v>12336710</v>
      </c>
      <c r="J244">
        <v>12336710</v>
      </c>
      <c r="K244">
        <f>J244/MAX($J$90:J244)-1</f>
        <v>0</v>
      </c>
    </row>
    <row r="245" spans="7:11">
      <c r="G245" t="s">
        <v>165</v>
      </c>
      <c r="H245" s="2">
        <v>44426.378472222219</v>
      </c>
      <c r="I245">
        <v>12324014</v>
      </c>
      <c r="J245">
        <v>12324014</v>
      </c>
      <c r="K245">
        <f>J245/MAX($J$90:J245)-1</f>
        <v>-1.0291236480390875E-3</v>
      </c>
    </row>
    <row r="246" spans="7:11">
      <c r="G246" t="s">
        <v>165</v>
      </c>
      <c r="H246" s="2">
        <v>44428.378472222219</v>
      </c>
      <c r="I246">
        <v>12180157</v>
      </c>
      <c r="J246">
        <v>12180157</v>
      </c>
      <c r="K246">
        <f>J246/MAX($J$90:J246)-1</f>
        <v>-1.2690012166939213E-2</v>
      </c>
    </row>
    <row r="247" spans="7:11">
      <c r="G247" t="s">
        <v>165</v>
      </c>
      <c r="H247" s="2">
        <v>44431.378472222219</v>
      </c>
      <c r="I247">
        <v>12170383</v>
      </c>
      <c r="J247">
        <v>12170383</v>
      </c>
      <c r="K247">
        <f>J247/MAX($J$90:J247)-1</f>
        <v>-1.3482281742863367E-2</v>
      </c>
    </row>
    <row r="248" spans="7:11">
      <c r="G248" t="s">
        <v>165</v>
      </c>
      <c r="H248" s="2">
        <v>44432.378472222219</v>
      </c>
      <c r="I248">
        <v>12307026</v>
      </c>
      <c r="J248">
        <v>12307026</v>
      </c>
      <c r="K248">
        <f>J248/MAX($J$90:J248)-1</f>
        <v>-2.4061520453995122E-3</v>
      </c>
    </row>
    <row r="249" spans="7:11">
      <c r="G249" t="s">
        <v>165</v>
      </c>
      <c r="H249" s="2">
        <v>44433.378472222219</v>
      </c>
      <c r="I249">
        <v>12308583</v>
      </c>
      <c r="J249">
        <v>12308583</v>
      </c>
      <c r="K249">
        <f>J249/MAX($J$90:J249)-1</f>
        <v>-2.2799433560487525E-3</v>
      </c>
    </row>
    <row r="250" spans="7:11">
      <c r="G250" t="s">
        <v>165</v>
      </c>
      <c r="H250" s="2">
        <v>44434.378472222219</v>
      </c>
      <c r="I250">
        <v>12281819</v>
      </c>
      <c r="J250">
        <v>12281819</v>
      </c>
      <c r="K250">
        <f>J250/MAX($J$90:J250)-1</f>
        <v>-4.4494034471103117E-3</v>
      </c>
    </row>
    <row r="251" spans="7:11">
      <c r="G251" t="s">
        <v>165</v>
      </c>
      <c r="H251" s="2">
        <v>44435.378472222219</v>
      </c>
      <c r="I251">
        <v>12373901</v>
      </c>
      <c r="J251">
        <v>12373901</v>
      </c>
      <c r="K251">
        <f>J251/MAX($J$90:J251)-1</f>
        <v>0</v>
      </c>
    </row>
    <row r="252" spans="7:11">
      <c r="G252" t="s">
        <v>165</v>
      </c>
      <c r="H252" s="2">
        <v>44438.378472222219</v>
      </c>
      <c r="I252">
        <v>12535372</v>
      </c>
      <c r="J252">
        <v>12535372</v>
      </c>
      <c r="K252">
        <f>J252/MAX($J$90:J252)-1</f>
        <v>0</v>
      </c>
    </row>
    <row r="253" spans="7:11">
      <c r="G253" t="s">
        <v>165</v>
      </c>
      <c r="H253" s="2">
        <v>44439.378472222219</v>
      </c>
      <c r="I253">
        <v>12705311</v>
      </c>
      <c r="J253">
        <v>12705311</v>
      </c>
      <c r="K253">
        <f>J253/MAX($J$90:J253)-1</f>
        <v>0</v>
      </c>
    </row>
    <row r="254" spans="7:11">
      <c r="G254" t="s">
        <v>165</v>
      </c>
      <c r="H254" s="2">
        <v>44440.378472222219</v>
      </c>
      <c r="I254">
        <v>12692738</v>
      </c>
      <c r="J254">
        <v>12692738</v>
      </c>
      <c r="K254">
        <f>J254/MAX($J$90:J254)-1</f>
        <v>-9.8958616597422111E-4</v>
      </c>
    </row>
    <row r="255" spans="7:11">
      <c r="G255" t="s">
        <v>165</v>
      </c>
      <c r="H255" s="2">
        <v>44441.378472222219</v>
      </c>
      <c r="I255">
        <v>12789977</v>
      </c>
      <c r="J255">
        <v>12789977</v>
      </c>
      <c r="K255">
        <f>J255/MAX($J$90:J255)-1</f>
        <v>0</v>
      </c>
    </row>
    <row r="256" spans="7:11">
      <c r="G256" t="s">
        <v>165</v>
      </c>
      <c r="H256" s="2">
        <v>44442.378472222219</v>
      </c>
      <c r="I256">
        <v>12858043</v>
      </c>
      <c r="J256">
        <v>12858043</v>
      </c>
      <c r="K256">
        <f>J256/MAX($J$90:J256)-1</f>
        <v>0</v>
      </c>
    </row>
    <row r="257" spans="7:11">
      <c r="G257" t="s">
        <v>165</v>
      </c>
      <c r="H257" s="2">
        <v>44445.378472222219</v>
      </c>
      <c r="I257">
        <v>12893361</v>
      </c>
      <c r="J257">
        <v>12893361</v>
      </c>
      <c r="K257">
        <f>J257/MAX($J$90:J257)-1</f>
        <v>0</v>
      </c>
    </row>
    <row r="258" spans="7:11">
      <c r="G258" t="s">
        <v>165</v>
      </c>
      <c r="H258" s="2">
        <v>44446.378472222219</v>
      </c>
      <c r="I258">
        <v>12864146</v>
      </c>
      <c r="J258">
        <v>12864146</v>
      </c>
      <c r="K258">
        <f>J258/MAX($J$90:J258)-1</f>
        <v>-2.2658948275783297E-3</v>
      </c>
    </row>
    <row r="259" spans="7:11">
      <c r="G259" t="s">
        <v>165</v>
      </c>
      <c r="H259" s="2">
        <v>44447.378472222219</v>
      </c>
      <c r="I259">
        <v>12846700</v>
      </c>
      <c r="J259">
        <v>12846700</v>
      </c>
      <c r="K259">
        <f>J259/MAX($J$90:J259)-1</f>
        <v>-3.6189943025717319E-3</v>
      </c>
    </row>
    <row r="260" spans="7:11">
      <c r="G260" t="s">
        <v>165</v>
      </c>
      <c r="H260" s="2">
        <v>44448.378472222219</v>
      </c>
      <c r="I260">
        <v>12872510</v>
      </c>
      <c r="J260">
        <v>12872510</v>
      </c>
      <c r="K260">
        <f>J260/MAX($J$90:J260)-1</f>
        <v>-1.6171888772834597E-3</v>
      </c>
    </row>
    <row r="261" spans="7:11">
      <c r="G261" t="s">
        <v>165</v>
      </c>
      <c r="H261" s="2">
        <v>44452.378472222219</v>
      </c>
      <c r="I261">
        <v>12916389</v>
      </c>
      <c r="J261">
        <v>12916389</v>
      </c>
      <c r="K261">
        <f>J261/MAX($J$90:J261)-1</f>
        <v>0</v>
      </c>
    </row>
    <row r="262" spans="7:11">
      <c r="G262" t="s">
        <v>165</v>
      </c>
      <c r="H262" s="2">
        <v>44453.378472222219</v>
      </c>
      <c r="I262">
        <v>12964938</v>
      </c>
      <c r="J262">
        <v>12964938</v>
      </c>
      <c r="K262">
        <f>J262/MAX($J$90:J262)-1</f>
        <v>0</v>
      </c>
    </row>
    <row r="263" spans="7:11">
      <c r="G263" t="s">
        <v>165</v>
      </c>
      <c r="H263" s="2">
        <v>44454.378472222219</v>
      </c>
      <c r="I263">
        <v>13099369</v>
      </c>
      <c r="J263">
        <v>13099369</v>
      </c>
      <c r="K263">
        <f>J263/MAX($J$90:J263)-1</f>
        <v>0</v>
      </c>
    </row>
    <row r="264" spans="7:11">
      <c r="G264" t="s">
        <v>165</v>
      </c>
      <c r="H264" s="2">
        <v>44455.378472222219</v>
      </c>
      <c r="I264">
        <v>13114430</v>
      </c>
      <c r="J264">
        <v>13114430</v>
      </c>
      <c r="K264">
        <f>J264/MAX($J$90:J264)-1</f>
        <v>0</v>
      </c>
    </row>
    <row r="265" spans="7:11">
      <c r="G265" t="s">
        <v>165</v>
      </c>
      <c r="H265" s="2">
        <v>44456.378472222219</v>
      </c>
      <c r="I265">
        <v>13070260</v>
      </c>
      <c r="J265">
        <v>13070260</v>
      </c>
      <c r="K265">
        <f>J265/MAX($J$90:J265)-1</f>
        <v>-3.3680457328302271E-3</v>
      </c>
    </row>
    <row r="266" spans="7:11">
      <c r="G266" t="s">
        <v>165</v>
      </c>
      <c r="H266" s="2">
        <v>44459.378472222219</v>
      </c>
      <c r="I266">
        <v>12879241</v>
      </c>
      <c r="J266">
        <v>12879241</v>
      </c>
      <c r="K266">
        <f>J266/MAX($J$90:J266)-1</f>
        <v>-1.7933604434199557E-2</v>
      </c>
    </row>
    <row r="267" spans="7:11">
      <c r="G267" t="s">
        <v>165</v>
      </c>
      <c r="H267" s="2">
        <v>44460.378472222219</v>
      </c>
      <c r="I267">
        <v>13019554</v>
      </c>
      <c r="J267">
        <v>13019554</v>
      </c>
      <c r="K267">
        <f>J267/MAX($J$90:J267)-1</f>
        <v>-7.2344737819333149E-3</v>
      </c>
    </row>
    <row r="268" spans="7:11">
      <c r="G268" t="s">
        <v>165</v>
      </c>
      <c r="H268" s="2">
        <v>44461.378472222219</v>
      </c>
      <c r="I268">
        <v>13062750</v>
      </c>
      <c r="J268">
        <v>13062750</v>
      </c>
      <c r="K268">
        <f>J268/MAX($J$90:J268)-1</f>
        <v>-3.9406973844841042E-3</v>
      </c>
    </row>
    <row r="269" spans="7:11">
      <c r="G269" t="s">
        <v>165</v>
      </c>
      <c r="H269" s="2">
        <v>44462.378472222219</v>
      </c>
      <c r="I269">
        <v>13235243</v>
      </c>
      <c r="J269">
        <v>13235243</v>
      </c>
      <c r="K269">
        <f>J269/MAX($J$90:J269)-1</f>
        <v>0</v>
      </c>
    </row>
    <row r="270" spans="7:11">
      <c r="G270" t="s">
        <v>165</v>
      </c>
      <c r="H270" s="2">
        <v>44463.378472222219</v>
      </c>
      <c r="I270">
        <v>13208134</v>
      </c>
      <c r="J270">
        <v>13208134</v>
      </c>
      <c r="K270">
        <f>J270/MAX($J$90:J270)-1</f>
        <v>-2.0482434663270377E-3</v>
      </c>
    </row>
    <row r="271" spans="7:11">
      <c r="G271" t="s">
        <v>165</v>
      </c>
      <c r="H271" s="2">
        <v>44466.378472222219</v>
      </c>
      <c r="I271">
        <v>13206802</v>
      </c>
      <c r="J271">
        <v>13206802</v>
      </c>
      <c r="K271">
        <f>J271/MAX($J$90:J271)-1</f>
        <v>-2.1488838550225431E-3</v>
      </c>
    </row>
    <row r="272" spans="7:11">
      <c r="G272" t="s">
        <v>165</v>
      </c>
      <c r="H272" s="2">
        <v>44467.378472222219</v>
      </c>
      <c r="I272">
        <v>13167953</v>
      </c>
      <c r="J272">
        <v>13167953</v>
      </c>
      <c r="K272">
        <f>J272/MAX($J$90:J272)-1</f>
        <v>-5.0841529694619636E-3</v>
      </c>
    </row>
    <row r="273" spans="7:11">
      <c r="G273" t="s">
        <v>165</v>
      </c>
      <c r="H273" s="2">
        <v>44468.378472222219</v>
      </c>
      <c r="I273">
        <v>13243768</v>
      </c>
      <c r="J273">
        <v>13243768</v>
      </c>
      <c r="K273">
        <f>J273/MAX($J$90:J273)-1</f>
        <v>0</v>
      </c>
    </row>
    <row r="274" spans="7:11">
      <c r="G274" t="s">
        <v>165</v>
      </c>
      <c r="H274" s="2">
        <v>44469.378472222219</v>
      </c>
      <c r="I274">
        <v>13165570</v>
      </c>
      <c r="J274">
        <v>13165570</v>
      </c>
      <c r="K274">
        <f>J274/MAX($J$90:J274)-1</f>
        <v>-5.9045129754613512E-3</v>
      </c>
    </row>
    <row r="275" spans="7:11">
      <c r="G275" t="s">
        <v>165</v>
      </c>
      <c r="H275" s="2">
        <v>44470.378472222219</v>
      </c>
      <c r="I275">
        <v>13146475</v>
      </c>
      <c r="J275">
        <v>13146475</v>
      </c>
      <c r="K275">
        <f>J275/MAX($J$90:J275)-1</f>
        <v>-7.3463231914059346E-3</v>
      </c>
    </row>
    <row r="276" spans="7:11">
      <c r="G276" t="s">
        <v>165</v>
      </c>
      <c r="H276" s="2">
        <v>44473.378472222219</v>
      </c>
      <c r="I276">
        <v>13268714</v>
      </c>
      <c r="J276">
        <v>13268714</v>
      </c>
      <c r="K276">
        <f>J276/MAX($J$90:J276)-1</f>
        <v>0</v>
      </c>
    </row>
    <row r="277" spans="7:11">
      <c r="G277" t="s">
        <v>165</v>
      </c>
      <c r="H277" s="2">
        <v>44474.378472222219</v>
      </c>
      <c r="I277">
        <v>13374780</v>
      </c>
      <c r="J277">
        <v>13374780</v>
      </c>
      <c r="K277">
        <f>J277/MAX($J$90:J277)-1</f>
        <v>0</v>
      </c>
    </row>
    <row r="278" spans="7:11">
      <c r="G278" t="s">
        <v>165</v>
      </c>
      <c r="H278" s="2">
        <v>44475.378472222219</v>
      </c>
      <c r="I278">
        <v>13208558</v>
      </c>
      <c r="J278">
        <v>13208558</v>
      </c>
      <c r="K278">
        <f>J278/MAX($J$90:J278)-1</f>
        <v>-1.2428017507577716E-2</v>
      </c>
    </row>
    <row r="279" spans="7:11">
      <c r="G279" t="s">
        <v>165</v>
      </c>
      <c r="H279" s="2">
        <v>44476.378472222219</v>
      </c>
      <c r="I279">
        <v>13343439</v>
      </c>
      <c r="J279">
        <v>13343439</v>
      </c>
      <c r="K279">
        <f>J279/MAX($J$90:J279)-1</f>
        <v>-2.3432908802986097E-3</v>
      </c>
    </row>
    <row r="280" spans="7:11">
      <c r="G280" t="s">
        <v>165</v>
      </c>
      <c r="H280" s="2">
        <v>44477.378472222219</v>
      </c>
      <c r="I280">
        <v>13367459</v>
      </c>
      <c r="J280">
        <v>13367459</v>
      </c>
      <c r="K280">
        <f>J280/MAX($J$90:J280)-1</f>
        <v>-5.4737348950784082E-4</v>
      </c>
    </row>
    <row r="281" spans="7:11">
      <c r="G281" t="s">
        <v>165</v>
      </c>
      <c r="H281" s="2">
        <v>44480.378472222219</v>
      </c>
      <c r="I281">
        <v>13485803</v>
      </c>
      <c r="J281">
        <v>13485803</v>
      </c>
      <c r="K281">
        <f>J281/MAX($J$90:J281)-1</f>
        <v>0</v>
      </c>
    </row>
    <row r="282" spans="7:11">
      <c r="G282" t="s">
        <v>165</v>
      </c>
      <c r="H282" s="2">
        <v>44481.378472222219</v>
      </c>
      <c r="I282">
        <v>13540679</v>
      </c>
      <c r="J282">
        <v>13540679</v>
      </c>
      <c r="K282">
        <f>J282/MAX($J$90:J282)-1</f>
        <v>0</v>
      </c>
    </row>
    <row r="283" spans="7:11">
      <c r="G283" t="s">
        <v>165</v>
      </c>
      <c r="H283" s="2">
        <v>44482.378472222219</v>
      </c>
      <c r="I283">
        <v>13716917</v>
      </c>
      <c r="J283">
        <v>13716917</v>
      </c>
      <c r="K283">
        <f>J283/MAX($J$90:J283)-1</f>
        <v>0</v>
      </c>
    </row>
    <row r="284" spans="7:11">
      <c r="G284" t="s">
        <v>165</v>
      </c>
      <c r="H284" s="2">
        <v>44483.378472222219</v>
      </c>
      <c r="I284">
        <v>13837979</v>
      </c>
      <c r="J284">
        <v>13837979</v>
      </c>
      <c r="K284">
        <f>J284/MAX($J$90:J284)-1</f>
        <v>0</v>
      </c>
    </row>
    <row r="285" spans="7:11">
      <c r="G285" t="s">
        <v>165</v>
      </c>
      <c r="H285" s="2">
        <v>44487.378472222219</v>
      </c>
      <c r="I285">
        <v>13931966</v>
      </c>
      <c r="J285">
        <v>13931966</v>
      </c>
      <c r="K285">
        <f>J285/MAX($J$90:J285)-1</f>
        <v>0</v>
      </c>
    </row>
    <row r="286" spans="7:11">
      <c r="G286" t="s">
        <v>165</v>
      </c>
      <c r="H286" s="2">
        <v>44488.378472222219</v>
      </c>
      <c r="I286">
        <v>13780736</v>
      </c>
      <c r="J286">
        <v>13780736</v>
      </c>
      <c r="K286">
        <f>J286/MAX($J$90:J286)-1</f>
        <v>-1.085489298495268E-2</v>
      </c>
    </row>
    <row r="287" spans="7:11">
      <c r="G287" t="s">
        <v>165</v>
      </c>
      <c r="H287" s="2">
        <v>44489.378472222219</v>
      </c>
      <c r="I287">
        <v>13648069</v>
      </c>
      <c r="J287">
        <v>13648069</v>
      </c>
      <c r="K287">
        <f>J287/MAX($J$90:J287)-1</f>
        <v>-2.0377382488587781E-2</v>
      </c>
    </row>
    <row r="288" spans="7:11">
      <c r="G288" t="s">
        <v>165</v>
      </c>
      <c r="H288" s="2">
        <v>44490.378472222219</v>
      </c>
      <c r="I288">
        <v>13620133</v>
      </c>
      <c r="J288">
        <v>13620133</v>
      </c>
      <c r="K288">
        <f>J288/MAX($J$90:J288)-1</f>
        <v>-2.2382555340717869E-2</v>
      </c>
    </row>
    <row r="289" spans="7:11">
      <c r="G289" t="s">
        <v>165</v>
      </c>
      <c r="H289" s="2">
        <v>44491.378472222219</v>
      </c>
      <c r="I289">
        <v>13512804</v>
      </c>
      <c r="J289">
        <v>13512804</v>
      </c>
      <c r="K289">
        <f>J289/MAX($J$90:J289)-1</f>
        <v>-3.0086349622156727E-2</v>
      </c>
    </row>
    <row r="290" spans="7:11">
      <c r="G290" t="s">
        <v>165</v>
      </c>
      <c r="H290" s="2">
        <v>44494.378472222219</v>
      </c>
      <c r="I290">
        <v>13439110</v>
      </c>
      <c r="J290">
        <v>13439110</v>
      </c>
      <c r="K290">
        <f>J290/MAX($J$90:J290)-1</f>
        <v>-3.5375911770097579E-2</v>
      </c>
    </row>
    <row r="291" spans="7:11">
      <c r="G291" t="s">
        <v>165</v>
      </c>
      <c r="H291" s="2">
        <v>44495.378472222219</v>
      </c>
      <c r="I291">
        <v>13590267</v>
      </c>
      <c r="J291">
        <v>13590267</v>
      </c>
      <c r="K291">
        <f>J291/MAX($J$90:J291)-1</f>
        <v>-2.4526258533791978E-2</v>
      </c>
    </row>
    <row r="292" spans="7:11">
      <c r="G292" t="s">
        <v>165</v>
      </c>
      <c r="H292" s="2">
        <v>44496.378472222219</v>
      </c>
      <c r="I292">
        <v>13547637</v>
      </c>
      <c r="J292">
        <v>13547637</v>
      </c>
      <c r="K292">
        <f>J292/MAX($J$90:J292)-1</f>
        <v>-2.7586128188943349E-2</v>
      </c>
    </row>
    <row r="293" spans="7:11">
      <c r="G293" t="s">
        <v>165</v>
      </c>
      <c r="H293" s="2">
        <v>44497.378472222219</v>
      </c>
      <c r="I293">
        <v>13301424</v>
      </c>
      <c r="J293">
        <v>13301424</v>
      </c>
      <c r="K293">
        <f>J293/MAX($J$90:J293)-1</f>
        <v>-4.525865193756573E-2</v>
      </c>
    </row>
    <row r="294" spans="7:11">
      <c r="G294" t="s">
        <v>165</v>
      </c>
      <c r="H294" s="2">
        <v>44498.378472222219</v>
      </c>
      <c r="I294">
        <v>13227546</v>
      </c>
      <c r="J294">
        <v>13227546</v>
      </c>
      <c r="K294">
        <f>J294/MAX($J$90:J294)-1</f>
        <v>-5.0561421123192507E-2</v>
      </c>
    </row>
    <row r="295" spans="7:11">
      <c r="G295" t="s">
        <v>165</v>
      </c>
      <c r="H295" s="2">
        <v>44501.378472222219</v>
      </c>
      <c r="I295">
        <v>13432600</v>
      </c>
      <c r="J295">
        <v>13432600</v>
      </c>
      <c r="K295">
        <f>J295/MAX($J$90:J295)-1</f>
        <v>-3.5843182505613358E-2</v>
      </c>
    </row>
    <row r="296" spans="7:11">
      <c r="G296" t="s">
        <v>165</v>
      </c>
      <c r="H296" s="2">
        <v>44502.378472222219</v>
      </c>
      <c r="I296">
        <v>13391109</v>
      </c>
      <c r="J296">
        <v>13391109</v>
      </c>
      <c r="K296">
        <f>J296/MAX($J$90:J296)-1</f>
        <v>-3.8821297726394088E-2</v>
      </c>
    </row>
    <row r="297" spans="7:11">
      <c r="G297" t="s">
        <v>165</v>
      </c>
      <c r="H297" s="2">
        <v>44503.378472222219</v>
      </c>
      <c r="I297">
        <v>13400649</v>
      </c>
      <c r="J297">
        <v>13400649</v>
      </c>
      <c r="K297">
        <f>J297/MAX($J$90:J297)-1</f>
        <v>-3.8136541533334234E-2</v>
      </c>
    </row>
    <row r="298" spans="7:11">
      <c r="G298" t="s">
        <v>165</v>
      </c>
      <c r="H298" s="2">
        <v>44504.753472222219</v>
      </c>
      <c r="I298">
        <v>13472845</v>
      </c>
      <c r="J298">
        <v>13472845</v>
      </c>
      <c r="K298">
        <f>J298/MAX($J$90:J298)-1</f>
        <v>-3.2954501898726951E-2</v>
      </c>
    </row>
    <row r="299" spans="7:11">
      <c r="G299" t="s">
        <v>165</v>
      </c>
      <c r="H299" s="2">
        <v>44508.378472222219</v>
      </c>
      <c r="I299">
        <v>13598780</v>
      </c>
      <c r="J299">
        <v>13598780</v>
      </c>
      <c r="K299">
        <f>J299/MAX($J$90:J299)-1</f>
        <v>-2.391521770868521E-2</v>
      </c>
    </row>
    <row r="300" spans="7:11">
      <c r="G300" t="s">
        <v>165</v>
      </c>
      <c r="H300" s="2">
        <v>44509.378472222219</v>
      </c>
      <c r="I300">
        <v>13595948</v>
      </c>
      <c r="J300">
        <v>13595948</v>
      </c>
      <c r="K300">
        <f>J300/MAX($J$90:J300)-1</f>
        <v>-2.4118491245241347E-2</v>
      </c>
    </row>
    <row r="301" spans="7:11">
      <c r="G301" t="s">
        <v>165</v>
      </c>
      <c r="H301" s="2">
        <v>44510.378472222219</v>
      </c>
      <c r="I301">
        <v>13573731</v>
      </c>
      <c r="J301">
        <v>13573731</v>
      </c>
      <c r="K301">
        <f>J301/MAX($J$90:J301)-1</f>
        <v>-2.5713169268429148E-2</v>
      </c>
    </row>
    <row r="302" spans="7:11">
      <c r="G302" t="s">
        <v>165</v>
      </c>
      <c r="H302" s="2">
        <v>44511.378472222219</v>
      </c>
      <c r="I302">
        <v>13441190</v>
      </c>
      <c r="J302">
        <v>13441190</v>
      </c>
      <c r="K302">
        <f>J302/MAX($J$90:J302)-1</f>
        <v>-3.5226614822344571E-2</v>
      </c>
    </row>
    <row r="303" spans="7:11">
      <c r="G303" t="s">
        <v>165</v>
      </c>
      <c r="H303" s="2">
        <v>44512.378472222219</v>
      </c>
      <c r="I303">
        <v>13581205</v>
      </c>
      <c r="J303">
        <v>13581205</v>
      </c>
      <c r="K303">
        <f>J303/MAX($J$90:J303)-1</f>
        <v>-2.5176705139820177E-2</v>
      </c>
    </row>
    <row r="304" spans="7:11">
      <c r="G304" t="s">
        <v>165</v>
      </c>
      <c r="H304" s="2">
        <v>44515.378472222219</v>
      </c>
      <c r="I304">
        <v>13574911</v>
      </c>
      <c r="J304">
        <v>13574911</v>
      </c>
      <c r="K304">
        <f>J304/MAX($J$90:J304)-1</f>
        <v>-2.562847196153073E-2</v>
      </c>
    </row>
    <row r="305" spans="7:11">
      <c r="G305" t="s">
        <v>165</v>
      </c>
      <c r="H305" s="2">
        <v>44516.378472222219</v>
      </c>
      <c r="I305">
        <v>13527603</v>
      </c>
      <c r="J305">
        <v>13527603</v>
      </c>
      <c r="K305">
        <f>J305/MAX($J$90:J305)-1</f>
        <v>-2.9024116194369176E-2</v>
      </c>
    </row>
    <row r="306" spans="7:11">
      <c r="G306" t="s">
        <v>165</v>
      </c>
      <c r="H306" s="2">
        <v>44517.378472222219</v>
      </c>
      <c r="I306">
        <v>13488781</v>
      </c>
      <c r="J306">
        <v>13488781</v>
      </c>
      <c r="K306">
        <f>J306/MAX($J$90:J306)-1</f>
        <v>-3.1810657591326286E-2</v>
      </c>
    </row>
    <row r="307" spans="7:11">
      <c r="G307" t="s">
        <v>165</v>
      </c>
      <c r="H307" s="2">
        <v>44518.378472222219</v>
      </c>
      <c r="I307">
        <v>13325803</v>
      </c>
      <c r="J307">
        <v>13325803</v>
      </c>
      <c r="K307">
        <f>J307/MAX($J$90:J307)-1</f>
        <v>-4.3508791221569143E-2</v>
      </c>
    </row>
    <row r="308" spans="7:11">
      <c r="G308" t="s">
        <v>165</v>
      </c>
      <c r="H308" s="2">
        <v>44522.378472222219</v>
      </c>
      <c r="I308">
        <v>13080602</v>
      </c>
      <c r="J308">
        <v>13080602</v>
      </c>
      <c r="K308">
        <f>J308/MAX($J$90:J308)-1</f>
        <v>-6.1108676262919381E-2</v>
      </c>
    </row>
    <row r="309" spans="7:11">
      <c r="G309" t="s">
        <v>165</v>
      </c>
      <c r="H309" s="2">
        <v>44523.378472222219</v>
      </c>
      <c r="I309">
        <v>13194024</v>
      </c>
      <c r="J309">
        <v>13194024</v>
      </c>
      <c r="K309">
        <f>J309/MAX($J$90:J309)-1</f>
        <v>-5.2967542412894253E-2</v>
      </c>
    </row>
    <row r="310" spans="7:11">
      <c r="G310" t="s">
        <v>165</v>
      </c>
      <c r="H310" s="2">
        <v>44524.378472222219</v>
      </c>
      <c r="I310">
        <v>13267030</v>
      </c>
      <c r="J310">
        <v>13267030</v>
      </c>
      <c r="K310">
        <f>J310/MAX($J$90:J310)-1</f>
        <v>-4.7727363101517817E-2</v>
      </c>
    </row>
  </sheetData>
  <mergeCells count="5">
    <mergeCell ref="B64:F64"/>
    <mergeCell ref="B75:E76"/>
    <mergeCell ref="B81:E82"/>
    <mergeCell ref="B91:E92"/>
    <mergeCell ref="B101:E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12"/>
  <sheetViews>
    <sheetView workbookViewId="0"/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9" bestFit="1" customWidth="1"/>
    <col min="6" max="6" width="15.44140625" bestFit="1" customWidth="1"/>
    <col min="7" max="7" width="20.44140625" bestFit="1" customWidth="1"/>
    <col min="8" max="8" width="15.44140625" bestFit="1" customWidth="1"/>
    <col min="9" max="9" width="11" customWidth="1"/>
    <col min="10" max="10" width="11" bestFit="1" customWidth="1"/>
    <col min="11" max="11" width="9" bestFit="1" customWidth="1"/>
    <col min="12" max="12" width="15.44140625" bestFit="1" customWidth="1"/>
    <col min="13" max="13" width="11" bestFit="1" customWidth="1"/>
    <col min="14" max="14" width="5.88671875" bestFit="1" customWidth="1"/>
    <col min="15" max="15" width="9" bestFit="1" customWidth="1"/>
    <col min="16" max="16" width="7.6640625" bestFit="1" customWidth="1"/>
    <col min="17" max="17" width="8" bestFit="1" customWidth="1"/>
    <col min="18" max="18" width="11" bestFit="1" customWidth="1"/>
  </cols>
  <sheetData>
    <row r="1" spans="2:23">
      <c r="B1" s="6" t="s">
        <v>69</v>
      </c>
    </row>
    <row r="2" spans="2:23">
      <c r="B2" s="6" t="s">
        <v>70</v>
      </c>
    </row>
    <row r="3" spans="2:23">
      <c r="B3" s="6" t="s">
        <v>71</v>
      </c>
    </row>
    <row r="4" spans="2:23">
      <c r="B4" s="6" t="s">
        <v>72</v>
      </c>
    </row>
    <row r="5" spans="2:23">
      <c r="B5" s="7" t="s">
        <v>73</v>
      </c>
    </row>
    <row r="6" spans="2:23">
      <c r="B6" s="7" t="s">
        <v>74</v>
      </c>
    </row>
    <row r="7" spans="2:23">
      <c r="B7" s="7" t="s">
        <v>75</v>
      </c>
    </row>
    <row r="14" spans="2:23">
      <c r="B14" s="1" t="s">
        <v>0</v>
      </c>
      <c r="C14" s="1" t="s">
        <v>160</v>
      </c>
      <c r="T14" s="1" t="s">
        <v>56</v>
      </c>
    </row>
    <row r="16" spans="2:23" ht="16.2"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T16" s="5" t="s">
        <v>57</v>
      </c>
      <c r="U16" s="5"/>
      <c r="V16" s="5"/>
      <c r="W16" s="5"/>
    </row>
    <row r="17" spans="2:23">
      <c r="B17" t="s">
        <v>18</v>
      </c>
      <c r="C17" t="s">
        <v>19</v>
      </c>
      <c r="D17" s="2">
        <v>43496.694444444445</v>
      </c>
      <c r="E17">
        <v>270.92</v>
      </c>
      <c r="F17" s="2">
        <v>44524.475694444445</v>
      </c>
      <c r="G17">
        <v>765</v>
      </c>
      <c r="H17" s="3">
        <v>1.8237000000000001</v>
      </c>
      <c r="I17">
        <v>364665.9</v>
      </c>
      <c r="J17" s="3">
        <v>1.8232999999999999</v>
      </c>
      <c r="K17">
        <v>738.22529999999995</v>
      </c>
      <c r="L17">
        <v>200000</v>
      </c>
      <c r="M17">
        <v>364665.9</v>
      </c>
      <c r="N17">
        <v>40</v>
      </c>
      <c r="O17">
        <v>9116.65</v>
      </c>
      <c r="P17" s="3">
        <v>-0.29570000000000002</v>
      </c>
      <c r="Q17" s="3">
        <v>2.3256999999999999</v>
      </c>
      <c r="R17" t="s">
        <v>20</v>
      </c>
      <c r="T17" s="5" t="s">
        <v>58</v>
      </c>
      <c r="U17" s="5"/>
      <c r="V17" s="5"/>
      <c r="W17" s="5"/>
    </row>
    <row r="18" spans="2:23">
      <c r="B18" t="s">
        <v>21</v>
      </c>
      <c r="C18" t="s">
        <v>19</v>
      </c>
      <c r="D18" s="2">
        <v>43496.694444444445</v>
      </c>
      <c r="E18">
        <v>1412.6</v>
      </c>
      <c r="F18" s="2">
        <v>44524.475694444445</v>
      </c>
      <c r="G18">
        <v>3196.3</v>
      </c>
      <c r="H18" s="3">
        <v>1.2626999999999999</v>
      </c>
      <c r="I18">
        <v>252475.16</v>
      </c>
      <c r="J18" s="3">
        <v>1.2624</v>
      </c>
      <c r="K18">
        <v>141.5823</v>
      </c>
      <c r="L18">
        <v>199999.2</v>
      </c>
      <c r="M18">
        <v>617141.06000000006</v>
      </c>
      <c r="N18">
        <v>40</v>
      </c>
      <c r="O18">
        <v>6311.88</v>
      </c>
      <c r="P18" s="3">
        <v>-8.5900000000000004E-2</v>
      </c>
      <c r="Q18" s="3">
        <v>1.4812000000000001</v>
      </c>
      <c r="R18" t="s">
        <v>20</v>
      </c>
      <c r="T18" s="5"/>
      <c r="U18" s="5"/>
      <c r="V18" s="5"/>
      <c r="W18" s="5"/>
    </row>
    <row r="19" spans="2:23">
      <c r="B19" t="s">
        <v>22</v>
      </c>
      <c r="C19" t="s">
        <v>19</v>
      </c>
      <c r="D19" s="2">
        <v>43496.694444444445</v>
      </c>
      <c r="E19">
        <v>722.7</v>
      </c>
      <c r="F19" s="2">
        <v>44524.475694444445</v>
      </c>
      <c r="G19">
        <v>692.75</v>
      </c>
      <c r="H19" s="3">
        <v>-4.1399999999999999E-2</v>
      </c>
      <c r="I19">
        <v>-8327.4699999999993</v>
      </c>
      <c r="J19" s="3">
        <v>-4.1599999999999998E-2</v>
      </c>
      <c r="K19">
        <v>276.73779999999999</v>
      </c>
      <c r="L19">
        <v>199998.41</v>
      </c>
      <c r="M19">
        <v>608813.59</v>
      </c>
      <c r="N19">
        <v>40</v>
      </c>
      <c r="O19">
        <v>-208.19</v>
      </c>
      <c r="P19" s="3">
        <v>-0.60429999999999995</v>
      </c>
      <c r="Q19" s="3">
        <v>0.19950000000000001</v>
      </c>
      <c r="R19" t="s">
        <v>20</v>
      </c>
      <c r="T19" s="5" t="s">
        <v>142</v>
      </c>
      <c r="U19" s="5"/>
      <c r="V19" s="5"/>
      <c r="W19" s="5"/>
    </row>
    <row r="20" spans="2:23">
      <c r="B20" t="s">
        <v>23</v>
      </c>
      <c r="C20" t="s">
        <v>19</v>
      </c>
      <c r="D20" s="2">
        <v>43496.694444444445</v>
      </c>
      <c r="E20">
        <v>2554.5500000000002</v>
      </c>
      <c r="F20" s="2">
        <v>44524.475694444445</v>
      </c>
      <c r="G20">
        <v>3440</v>
      </c>
      <c r="H20" s="3">
        <v>0.34660000000000002</v>
      </c>
      <c r="I20">
        <v>69275.600000000006</v>
      </c>
      <c r="J20" s="3">
        <v>0.34639999999999999</v>
      </c>
      <c r="K20">
        <v>78.290729999999996</v>
      </c>
      <c r="L20">
        <v>199997.59</v>
      </c>
      <c r="M20">
        <v>678089.19</v>
      </c>
      <c r="N20">
        <v>40</v>
      </c>
      <c r="O20">
        <v>1731.89</v>
      </c>
      <c r="P20" s="3">
        <v>-0.29980000000000001</v>
      </c>
      <c r="Q20" s="3">
        <v>0.70730000000000004</v>
      </c>
      <c r="R20" t="s">
        <v>20</v>
      </c>
      <c r="T20" s="5" t="s">
        <v>61</v>
      </c>
      <c r="U20" s="5"/>
      <c r="V20" s="5"/>
      <c r="W20" s="5"/>
    </row>
    <row r="21" spans="2:23">
      <c r="B21" t="s">
        <v>24</v>
      </c>
      <c r="C21" t="s">
        <v>19</v>
      </c>
      <c r="D21" s="2">
        <v>43496.694444444445</v>
      </c>
      <c r="E21">
        <v>6091.9</v>
      </c>
      <c r="F21" s="2">
        <v>44524.475694444445</v>
      </c>
      <c r="G21">
        <v>17249.55</v>
      </c>
      <c r="H21" s="3">
        <v>1.8315999999999999</v>
      </c>
      <c r="I21">
        <v>366228.53</v>
      </c>
      <c r="J21" s="3">
        <v>1.8311999999999999</v>
      </c>
      <c r="K21">
        <v>32.82996</v>
      </c>
      <c r="L21">
        <v>199996.81</v>
      </c>
      <c r="M21">
        <v>1044317.72</v>
      </c>
      <c r="N21">
        <v>40</v>
      </c>
      <c r="O21">
        <v>9155.7099999999991</v>
      </c>
      <c r="P21" s="3">
        <v>-0.3458</v>
      </c>
      <c r="Q21" s="3">
        <v>2.1722000000000001</v>
      </c>
      <c r="R21" t="s">
        <v>20</v>
      </c>
      <c r="T21" s="5"/>
      <c r="U21" s="5"/>
      <c r="V21" s="5"/>
      <c r="W21" s="5"/>
    </row>
    <row r="22" spans="2:23">
      <c r="B22" t="s">
        <v>25</v>
      </c>
      <c r="C22" t="s">
        <v>19</v>
      </c>
      <c r="D22" s="2">
        <v>43496.694444444445</v>
      </c>
      <c r="E22">
        <v>2574.85</v>
      </c>
      <c r="F22" s="2">
        <v>44524.475694444445</v>
      </c>
      <c r="G22">
        <v>7136.6</v>
      </c>
      <c r="H22" s="3">
        <v>1.7717000000000001</v>
      </c>
      <c r="I22">
        <v>354248.8</v>
      </c>
      <c r="J22" s="3">
        <v>1.7713000000000001</v>
      </c>
      <c r="K22">
        <v>77.672870000000003</v>
      </c>
      <c r="L22">
        <v>199996.02</v>
      </c>
      <c r="M22">
        <v>1398566.53</v>
      </c>
      <c r="N22">
        <v>40</v>
      </c>
      <c r="O22">
        <v>8856.2199999999993</v>
      </c>
      <c r="P22" s="3">
        <v>-0.3075</v>
      </c>
      <c r="Q22" s="3">
        <v>2.1263999999999998</v>
      </c>
      <c r="R22" t="s">
        <v>20</v>
      </c>
      <c r="T22" s="5" t="s">
        <v>62</v>
      </c>
      <c r="U22" s="5"/>
      <c r="V22" s="5"/>
      <c r="W22" s="5"/>
    </row>
    <row r="23" spans="2:23">
      <c r="B23" t="s">
        <v>26</v>
      </c>
      <c r="C23" t="s">
        <v>19</v>
      </c>
      <c r="D23" s="2">
        <v>43496.694444444445</v>
      </c>
      <c r="E23">
        <v>306.39999999999998</v>
      </c>
      <c r="F23" s="2">
        <v>44524.475694444445</v>
      </c>
      <c r="G23">
        <v>773.4</v>
      </c>
      <c r="H23" s="3">
        <v>1.5242</v>
      </c>
      <c r="I23">
        <v>304752.51</v>
      </c>
      <c r="J23" s="3">
        <v>1.5238</v>
      </c>
      <c r="K23">
        <v>652.72590000000002</v>
      </c>
      <c r="L23">
        <v>199995.2</v>
      </c>
      <c r="M23">
        <v>1703319.04</v>
      </c>
      <c r="N23">
        <v>40</v>
      </c>
      <c r="O23">
        <v>7618.81</v>
      </c>
      <c r="P23" s="3">
        <v>-4.4200000000000003E-2</v>
      </c>
      <c r="Q23" s="3">
        <v>1.5516000000000001</v>
      </c>
      <c r="R23" t="s">
        <v>20</v>
      </c>
      <c r="T23" s="5" t="s">
        <v>63</v>
      </c>
      <c r="U23" s="5"/>
      <c r="V23" s="5"/>
      <c r="W23" s="5"/>
    </row>
    <row r="24" spans="2:23">
      <c r="B24" t="s">
        <v>27</v>
      </c>
      <c r="C24" t="s">
        <v>19</v>
      </c>
      <c r="D24" s="2">
        <v>43496.694444444445</v>
      </c>
      <c r="E24">
        <v>345.45</v>
      </c>
      <c r="F24" s="2">
        <v>44524.475694444445</v>
      </c>
      <c r="G24">
        <v>404.2</v>
      </c>
      <c r="H24" s="3">
        <v>0.1701</v>
      </c>
      <c r="I24">
        <v>33969.25</v>
      </c>
      <c r="J24" s="3">
        <v>0.1699</v>
      </c>
      <c r="K24">
        <v>578.93880000000001</v>
      </c>
      <c r="L24">
        <v>199994.41</v>
      </c>
      <c r="M24">
        <v>1737288.29</v>
      </c>
      <c r="N24">
        <v>40</v>
      </c>
      <c r="O24">
        <v>849.23</v>
      </c>
      <c r="P24" s="3">
        <v>-0.27050000000000002</v>
      </c>
      <c r="Q24" s="3">
        <v>0.58919999999999995</v>
      </c>
      <c r="R24" t="s">
        <v>20</v>
      </c>
      <c r="T24" s="5"/>
      <c r="U24" s="5"/>
      <c r="V24" s="5"/>
      <c r="W24" s="5"/>
    </row>
    <row r="25" spans="2:23">
      <c r="B25" t="s">
        <v>28</v>
      </c>
      <c r="C25" t="s">
        <v>19</v>
      </c>
      <c r="D25" s="2">
        <v>43496.694444444445</v>
      </c>
      <c r="E25">
        <v>3197.7</v>
      </c>
      <c r="F25" s="2">
        <v>44524.475694444445</v>
      </c>
      <c r="G25">
        <v>3673</v>
      </c>
      <c r="H25" s="3">
        <v>0.14860000000000001</v>
      </c>
      <c r="I25">
        <v>29683.69</v>
      </c>
      <c r="J25" s="3">
        <v>0.1484</v>
      </c>
      <c r="K25">
        <v>62.542949999999998</v>
      </c>
      <c r="L25">
        <v>199993.59</v>
      </c>
      <c r="M25">
        <v>1766971.98</v>
      </c>
      <c r="N25">
        <v>40</v>
      </c>
      <c r="O25">
        <v>742.09</v>
      </c>
      <c r="P25" s="3">
        <v>-0.34329999999999999</v>
      </c>
      <c r="Q25" s="3">
        <v>0.29870000000000002</v>
      </c>
      <c r="R25" t="s">
        <v>20</v>
      </c>
      <c r="T25" s="5" t="s">
        <v>64</v>
      </c>
      <c r="U25" s="5"/>
      <c r="V25" s="5"/>
      <c r="W25" s="5"/>
    </row>
    <row r="26" spans="2:23">
      <c r="B26" t="s">
        <v>29</v>
      </c>
      <c r="C26" t="s">
        <v>19</v>
      </c>
      <c r="D26" s="2">
        <v>43496.694444444445</v>
      </c>
      <c r="E26">
        <v>517.29999999999995</v>
      </c>
      <c r="F26" s="2">
        <v>44524.475694444445</v>
      </c>
      <c r="G26">
        <v>904.7</v>
      </c>
      <c r="H26" s="3">
        <v>0.74890000000000001</v>
      </c>
      <c r="I26">
        <v>149717.32999999999</v>
      </c>
      <c r="J26" s="3">
        <v>0.74860000000000004</v>
      </c>
      <c r="K26">
        <v>386.60890000000001</v>
      </c>
      <c r="L26">
        <v>199992.8</v>
      </c>
      <c r="M26">
        <v>1916689.31</v>
      </c>
      <c r="N26">
        <v>40</v>
      </c>
      <c r="O26">
        <v>3742.93</v>
      </c>
      <c r="P26" s="3">
        <v>-0.31319999999999998</v>
      </c>
      <c r="Q26" s="3">
        <v>0.94279999999999997</v>
      </c>
      <c r="R26" t="s">
        <v>20</v>
      </c>
      <c r="T26" s="5" t="s">
        <v>65</v>
      </c>
      <c r="U26" s="5"/>
      <c r="V26" s="5"/>
      <c r="W26" s="5"/>
    </row>
    <row r="27" spans="2:23">
      <c r="B27" t="s">
        <v>30</v>
      </c>
      <c r="C27" t="s">
        <v>19</v>
      </c>
      <c r="D27" s="2">
        <v>43496.694444444445</v>
      </c>
      <c r="E27">
        <v>179.72</v>
      </c>
      <c r="F27" s="2">
        <v>44524.475694444445</v>
      </c>
      <c r="G27">
        <v>159.5</v>
      </c>
      <c r="H27" s="3">
        <v>-0.1125</v>
      </c>
      <c r="I27">
        <v>-22538.52</v>
      </c>
      <c r="J27" s="3">
        <v>-0.11269999999999999</v>
      </c>
      <c r="K27">
        <v>1112.798</v>
      </c>
      <c r="L27">
        <v>199992.02</v>
      </c>
      <c r="M27">
        <v>1894150.79</v>
      </c>
      <c r="N27">
        <v>40</v>
      </c>
      <c r="O27">
        <v>-563.46</v>
      </c>
      <c r="P27" s="3">
        <v>-0.4496</v>
      </c>
      <c r="Q27" s="3">
        <v>0.20830000000000001</v>
      </c>
      <c r="R27" t="s">
        <v>20</v>
      </c>
      <c r="T27" s="5"/>
      <c r="U27" s="5"/>
      <c r="V27" s="5"/>
      <c r="W27" s="5"/>
    </row>
    <row r="28" spans="2:23">
      <c r="B28" t="s">
        <v>31</v>
      </c>
      <c r="C28" t="s">
        <v>19</v>
      </c>
      <c r="D28" s="2">
        <v>43496.694444444445</v>
      </c>
      <c r="E28">
        <v>1506.2</v>
      </c>
      <c r="F28" s="2">
        <v>44524.475694444445</v>
      </c>
      <c r="G28">
        <v>4719</v>
      </c>
      <c r="H28" s="3">
        <v>2.1331000000000002</v>
      </c>
      <c r="I28">
        <v>426508.61</v>
      </c>
      <c r="J28" s="3">
        <v>2.1326000000000001</v>
      </c>
      <c r="K28">
        <v>132.77869999999999</v>
      </c>
      <c r="L28">
        <v>199991.2</v>
      </c>
      <c r="M28">
        <v>2320659.4</v>
      </c>
      <c r="N28">
        <v>40</v>
      </c>
      <c r="O28">
        <v>10662.72</v>
      </c>
      <c r="P28" s="3">
        <v>-5.1799999999999999E-2</v>
      </c>
      <c r="Q28" s="3">
        <v>2.6017999999999999</v>
      </c>
      <c r="R28" t="s">
        <v>20</v>
      </c>
      <c r="T28" s="5"/>
      <c r="U28" s="5"/>
      <c r="V28" s="5"/>
      <c r="W28" s="5"/>
    </row>
    <row r="29" spans="2:23">
      <c r="B29" t="s">
        <v>32</v>
      </c>
      <c r="C29" t="s">
        <v>19</v>
      </c>
      <c r="D29" s="2">
        <v>43496.694444444445</v>
      </c>
      <c r="E29">
        <v>2720.8</v>
      </c>
      <c r="F29" s="2">
        <v>44524.475694444445</v>
      </c>
      <c r="G29">
        <v>4620.6499999999996</v>
      </c>
      <c r="H29" s="3">
        <v>0.69830000000000003</v>
      </c>
      <c r="I29">
        <v>139593.10999999999</v>
      </c>
      <c r="J29" s="3">
        <v>0.69799999999999995</v>
      </c>
      <c r="K29">
        <v>73.504260000000002</v>
      </c>
      <c r="L29">
        <v>199990.41</v>
      </c>
      <c r="M29">
        <v>2460252.52</v>
      </c>
      <c r="N29">
        <v>40</v>
      </c>
      <c r="O29">
        <v>3489.83</v>
      </c>
      <c r="P29" s="3">
        <v>-0.31159999999999999</v>
      </c>
      <c r="Q29" s="3">
        <v>1.0636000000000001</v>
      </c>
      <c r="R29" t="s">
        <v>20</v>
      </c>
      <c r="T29" s="5" t="s">
        <v>66</v>
      </c>
      <c r="U29" s="5"/>
      <c r="V29" s="5"/>
      <c r="W29" s="5"/>
    </row>
    <row r="30" spans="2:23">
      <c r="B30" t="s">
        <v>33</v>
      </c>
      <c r="C30" t="s">
        <v>19</v>
      </c>
      <c r="D30" s="2">
        <v>43496.694444444445</v>
      </c>
      <c r="E30">
        <v>1900.575</v>
      </c>
      <c r="F30" s="2">
        <v>44524.475694444445</v>
      </c>
      <c r="G30">
        <v>2580</v>
      </c>
      <c r="H30" s="3">
        <v>0.35749999999999998</v>
      </c>
      <c r="I30">
        <v>71445.919999999998</v>
      </c>
      <c r="J30" s="3">
        <v>0.35720000000000002</v>
      </c>
      <c r="K30">
        <v>105.22580000000001</v>
      </c>
      <c r="L30">
        <v>199989.61</v>
      </c>
      <c r="M30">
        <v>2531698.44</v>
      </c>
      <c r="N30">
        <v>40</v>
      </c>
      <c r="O30">
        <v>1786.15</v>
      </c>
      <c r="P30" s="3">
        <v>-0.34489999999999998</v>
      </c>
      <c r="Q30" s="3">
        <v>0.59789999999999999</v>
      </c>
      <c r="R30" t="s">
        <v>20</v>
      </c>
      <c r="T30" s="5" t="s">
        <v>67</v>
      </c>
      <c r="U30" s="5"/>
      <c r="V30" s="5"/>
      <c r="W30" s="5"/>
    </row>
    <row r="31" spans="2:23">
      <c r="B31" t="s">
        <v>34</v>
      </c>
      <c r="C31" t="s">
        <v>19</v>
      </c>
      <c r="D31" s="2">
        <v>43496.694444444445</v>
      </c>
      <c r="E31">
        <v>721</v>
      </c>
      <c r="F31" s="2">
        <v>44524.475694444445</v>
      </c>
      <c r="G31">
        <v>1767</v>
      </c>
      <c r="H31" s="3">
        <v>1.4508000000000001</v>
      </c>
      <c r="I31">
        <v>290067.31</v>
      </c>
      <c r="J31" s="3">
        <v>1.4503999999999999</v>
      </c>
      <c r="K31">
        <v>277.37700000000001</v>
      </c>
      <c r="L31">
        <v>199988.81</v>
      </c>
      <c r="M31">
        <v>2821765.75</v>
      </c>
      <c r="N31">
        <v>40</v>
      </c>
      <c r="O31">
        <v>7251.68</v>
      </c>
      <c r="P31" s="3">
        <v>-0.46600000000000003</v>
      </c>
      <c r="Q31" s="3">
        <v>1.6254999999999999</v>
      </c>
      <c r="R31" t="s">
        <v>20</v>
      </c>
      <c r="T31" s="5" t="s">
        <v>68</v>
      </c>
      <c r="U31" s="5"/>
      <c r="V31" s="5"/>
      <c r="W31" s="5"/>
    </row>
    <row r="32" spans="2:23">
      <c r="B32" t="s">
        <v>35</v>
      </c>
      <c r="C32" t="s">
        <v>19</v>
      </c>
      <c r="D32" s="2">
        <v>43496.694444444445</v>
      </c>
      <c r="E32">
        <v>402.08</v>
      </c>
      <c r="F32" s="2">
        <v>44524.475694444445</v>
      </c>
      <c r="G32">
        <v>1125.5999999999999</v>
      </c>
      <c r="H32" s="3">
        <v>1.7994000000000001</v>
      </c>
      <c r="I32">
        <v>359790.98</v>
      </c>
      <c r="J32" s="3">
        <v>1.7990999999999999</v>
      </c>
      <c r="K32">
        <v>497.3836</v>
      </c>
      <c r="L32">
        <v>199988</v>
      </c>
      <c r="M32">
        <v>3181556.73</v>
      </c>
      <c r="N32">
        <v>40</v>
      </c>
      <c r="O32">
        <v>8994.77</v>
      </c>
      <c r="P32" s="3">
        <v>-0.2122</v>
      </c>
      <c r="Q32" s="3">
        <v>2.4266000000000001</v>
      </c>
      <c r="R32" t="s">
        <v>20</v>
      </c>
    </row>
    <row r="33" spans="2:18">
      <c r="B33" t="s">
        <v>36</v>
      </c>
      <c r="C33" t="s">
        <v>19</v>
      </c>
      <c r="D33" s="2">
        <v>43496.694444444445</v>
      </c>
      <c r="E33">
        <v>1922.35</v>
      </c>
      <c r="F33" s="2">
        <v>44524.475694444445</v>
      </c>
      <c r="G33">
        <v>2907.55</v>
      </c>
      <c r="H33" s="3">
        <v>0.51249999999999996</v>
      </c>
      <c r="I33">
        <v>102442.74</v>
      </c>
      <c r="J33" s="3">
        <v>0.51219999999999999</v>
      </c>
      <c r="K33">
        <v>104.03270000000001</v>
      </c>
      <c r="L33">
        <v>199987.20000000001</v>
      </c>
      <c r="M33">
        <v>3283999.47</v>
      </c>
      <c r="N33">
        <v>40</v>
      </c>
      <c r="O33">
        <v>2561.0700000000002</v>
      </c>
      <c r="P33" s="3">
        <v>-0.23350000000000001</v>
      </c>
      <c r="Q33" s="3">
        <v>0.5716</v>
      </c>
      <c r="R33" t="s">
        <v>20</v>
      </c>
    </row>
    <row r="34" spans="2:18">
      <c r="B34" t="s">
        <v>37</v>
      </c>
      <c r="C34" t="s">
        <v>19</v>
      </c>
      <c r="D34" s="2">
        <v>43496.694444444445</v>
      </c>
      <c r="E34">
        <v>1039.9749999999999</v>
      </c>
      <c r="F34" s="2">
        <v>44524.475694444445</v>
      </c>
      <c r="G34">
        <v>1533.15</v>
      </c>
      <c r="H34" s="3">
        <v>0.47420000000000001</v>
      </c>
      <c r="I34">
        <v>94787.7</v>
      </c>
      <c r="J34" s="3">
        <v>0.47399999999999998</v>
      </c>
      <c r="K34">
        <v>192.29920000000001</v>
      </c>
      <c r="L34">
        <v>199986.39</v>
      </c>
      <c r="M34">
        <v>3378787.17</v>
      </c>
      <c r="N34">
        <v>40</v>
      </c>
      <c r="O34">
        <v>2369.69</v>
      </c>
      <c r="P34" s="3">
        <v>-0.28960000000000002</v>
      </c>
      <c r="Q34" s="3">
        <v>0.65869999999999995</v>
      </c>
      <c r="R34" t="s">
        <v>20</v>
      </c>
    </row>
    <row r="35" spans="2:18">
      <c r="B35" t="s">
        <v>38</v>
      </c>
      <c r="C35" t="s">
        <v>19</v>
      </c>
      <c r="D35" s="2">
        <v>43496.694444444445</v>
      </c>
      <c r="E35">
        <v>371.6</v>
      </c>
      <c r="F35" s="2">
        <v>44524.475694444445</v>
      </c>
      <c r="G35">
        <v>701.1</v>
      </c>
      <c r="H35" s="3">
        <v>0.88670000000000004</v>
      </c>
      <c r="I35">
        <v>177270.73</v>
      </c>
      <c r="J35" s="3">
        <v>0.88639999999999997</v>
      </c>
      <c r="K35">
        <v>538.17439999999999</v>
      </c>
      <c r="L35">
        <v>199985.61</v>
      </c>
      <c r="M35">
        <v>3556057.9</v>
      </c>
      <c r="N35">
        <v>40</v>
      </c>
      <c r="O35">
        <v>4431.7700000000004</v>
      </c>
      <c r="P35" s="3">
        <v>-8.5000000000000006E-2</v>
      </c>
      <c r="Q35" s="3">
        <v>1.0872999999999999</v>
      </c>
      <c r="R35" t="s">
        <v>20</v>
      </c>
    </row>
    <row r="36" spans="2:18">
      <c r="B36" t="s">
        <v>39</v>
      </c>
      <c r="C36" t="s">
        <v>19</v>
      </c>
      <c r="D36" s="2">
        <v>43496.694444444445</v>
      </c>
      <c r="E36">
        <v>2613.9499999999998</v>
      </c>
      <c r="F36" s="2">
        <v>44524.475694444445</v>
      </c>
      <c r="G36">
        <v>2643</v>
      </c>
      <c r="H36" s="3">
        <v>1.11E-2</v>
      </c>
      <c r="I36">
        <v>2182.3000000000002</v>
      </c>
      <c r="J36" s="3">
        <v>1.09E-2</v>
      </c>
      <c r="K36">
        <v>76.506739999999994</v>
      </c>
      <c r="L36">
        <v>199984.8</v>
      </c>
      <c r="M36">
        <v>3558240.2</v>
      </c>
      <c r="N36">
        <v>40</v>
      </c>
      <c r="O36">
        <v>54.56</v>
      </c>
      <c r="P36" s="3">
        <v>-0.43569999999999998</v>
      </c>
      <c r="Q36" s="3">
        <v>0.38829999999999998</v>
      </c>
      <c r="R36" t="s">
        <v>20</v>
      </c>
    </row>
    <row r="37" spans="2:18">
      <c r="B37" t="s">
        <v>40</v>
      </c>
      <c r="C37" t="s">
        <v>19</v>
      </c>
      <c r="D37" s="2">
        <v>43496.694444444445</v>
      </c>
      <c r="E37">
        <v>208.5</v>
      </c>
      <c r="F37" s="2">
        <v>44524.475694444445</v>
      </c>
      <c r="G37">
        <v>450.75</v>
      </c>
      <c r="H37" s="3">
        <v>1.1618999999999999</v>
      </c>
      <c r="I37">
        <v>232292.28</v>
      </c>
      <c r="J37" s="3">
        <v>1.1616</v>
      </c>
      <c r="K37">
        <v>959.15589999999997</v>
      </c>
      <c r="L37">
        <v>199984</v>
      </c>
      <c r="M37">
        <v>3790532.48</v>
      </c>
      <c r="N37">
        <v>40</v>
      </c>
      <c r="O37">
        <v>5807.31</v>
      </c>
      <c r="P37" s="3">
        <v>-0.59279999999999999</v>
      </c>
      <c r="Q37" s="3">
        <v>1.6468</v>
      </c>
      <c r="R37" t="s">
        <v>20</v>
      </c>
    </row>
    <row r="38" spans="2:18">
      <c r="B38" t="s">
        <v>41</v>
      </c>
      <c r="C38" t="s">
        <v>19</v>
      </c>
      <c r="D38" s="2">
        <v>43496.694444444445</v>
      </c>
      <c r="E38">
        <v>1763.25</v>
      </c>
      <c r="F38" s="2">
        <v>44524.475694444445</v>
      </c>
      <c r="G38">
        <v>2386.5500000000002</v>
      </c>
      <c r="H38" s="3">
        <v>0.35349999999999998</v>
      </c>
      <c r="I38">
        <v>70645.990000000005</v>
      </c>
      <c r="J38" s="3">
        <v>0.3533</v>
      </c>
      <c r="K38">
        <v>113.4174</v>
      </c>
      <c r="L38">
        <v>199983.2</v>
      </c>
      <c r="M38">
        <v>3861178.47</v>
      </c>
      <c r="N38">
        <v>40</v>
      </c>
      <c r="O38">
        <v>1766.15</v>
      </c>
      <c r="P38" s="3">
        <v>-6.4199999999999993E-2</v>
      </c>
      <c r="Q38" s="3">
        <v>0.62160000000000004</v>
      </c>
      <c r="R38" t="s">
        <v>20</v>
      </c>
    </row>
    <row r="39" spans="2:18">
      <c r="B39" t="s">
        <v>42</v>
      </c>
      <c r="C39" t="s">
        <v>19</v>
      </c>
      <c r="D39" s="2">
        <v>43496.694444444445</v>
      </c>
      <c r="E39">
        <v>364.45</v>
      </c>
      <c r="F39" s="2">
        <v>44524.475694444445</v>
      </c>
      <c r="G39">
        <v>765.6</v>
      </c>
      <c r="H39" s="3">
        <v>1.1007</v>
      </c>
      <c r="I39">
        <v>220058.55</v>
      </c>
      <c r="J39" s="3">
        <v>1.1004</v>
      </c>
      <c r="K39">
        <v>548.72379999999998</v>
      </c>
      <c r="L39">
        <v>199982.41</v>
      </c>
      <c r="M39">
        <v>4081237.02</v>
      </c>
      <c r="N39">
        <v>40</v>
      </c>
      <c r="O39">
        <v>5501.46</v>
      </c>
      <c r="P39" s="3">
        <v>-0.26379999999999998</v>
      </c>
      <c r="Q39" s="3">
        <v>1.3789</v>
      </c>
      <c r="R39" t="s">
        <v>20</v>
      </c>
    </row>
    <row r="40" spans="2:18">
      <c r="B40" t="s">
        <v>43</v>
      </c>
      <c r="C40" t="s">
        <v>19</v>
      </c>
      <c r="D40" s="2">
        <v>43496.694444444445</v>
      </c>
      <c r="E40">
        <v>136.85</v>
      </c>
      <c r="F40" s="2">
        <v>44524.475694444445</v>
      </c>
      <c r="G40">
        <v>128.4</v>
      </c>
      <c r="H40" s="3">
        <v>-6.1699999999999998E-2</v>
      </c>
      <c r="I40">
        <v>-12386.91</v>
      </c>
      <c r="J40" s="3">
        <v>-6.1899999999999997E-2</v>
      </c>
      <c r="K40">
        <v>1461.32</v>
      </c>
      <c r="L40">
        <v>199981.59</v>
      </c>
      <c r="M40">
        <v>4068850.11</v>
      </c>
      <c r="N40">
        <v>40</v>
      </c>
      <c r="O40">
        <v>-309.67</v>
      </c>
      <c r="P40" s="3">
        <v>-0.48010000000000003</v>
      </c>
      <c r="Q40" s="3">
        <v>0.2477</v>
      </c>
      <c r="R40" t="s">
        <v>20</v>
      </c>
    </row>
    <row r="41" spans="2:18">
      <c r="B41" t="s">
        <v>44</v>
      </c>
      <c r="C41" t="s">
        <v>19</v>
      </c>
      <c r="D41" s="2">
        <v>43496.694444444445</v>
      </c>
      <c r="E41">
        <v>113</v>
      </c>
      <c r="F41" s="2">
        <v>44524.475694444445</v>
      </c>
      <c r="G41">
        <v>153.9</v>
      </c>
      <c r="H41" s="3">
        <v>0.3619</v>
      </c>
      <c r="I41">
        <v>72335.199999999997</v>
      </c>
      <c r="J41" s="3">
        <v>0.36170000000000002</v>
      </c>
      <c r="K41">
        <v>1769.742</v>
      </c>
      <c r="L41">
        <v>199980.79999999999</v>
      </c>
      <c r="M41">
        <v>4141185.3</v>
      </c>
      <c r="N41">
        <v>40</v>
      </c>
      <c r="O41">
        <v>1808.38</v>
      </c>
      <c r="P41" s="3">
        <v>-0.62729999999999997</v>
      </c>
      <c r="Q41" s="3">
        <v>0.52880000000000005</v>
      </c>
      <c r="R41" t="s">
        <v>20</v>
      </c>
    </row>
    <row r="42" spans="2:18">
      <c r="B42" t="s">
        <v>45</v>
      </c>
      <c r="C42" t="s">
        <v>19</v>
      </c>
      <c r="D42" s="2">
        <v>43496.694444444445</v>
      </c>
      <c r="E42">
        <v>141.44999999999999</v>
      </c>
      <c r="F42" s="2">
        <v>44524.475694444445</v>
      </c>
      <c r="G42">
        <v>204.3</v>
      </c>
      <c r="H42" s="3">
        <v>0.44429999999999997</v>
      </c>
      <c r="I42">
        <v>88807.55</v>
      </c>
      <c r="J42" s="3">
        <v>0.44409999999999999</v>
      </c>
      <c r="K42">
        <v>1413.7860000000001</v>
      </c>
      <c r="L42">
        <v>199980</v>
      </c>
      <c r="M42">
        <v>4229992.8600000003</v>
      </c>
      <c r="N42">
        <v>40</v>
      </c>
      <c r="O42">
        <v>2220.19</v>
      </c>
      <c r="P42" s="3">
        <v>-0.3523</v>
      </c>
      <c r="Q42" s="3">
        <v>0.48430000000000001</v>
      </c>
      <c r="R42" t="s">
        <v>20</v>
      </c>
    </row>
    <row r="43" spans="2:18">
      <c r="B43" t="s">
        <v>46</v>
      </c>
      <c r="C43" t="s">
        <v>19</v>
      </c>
      <c r="D43" s="2">
        <v>43496.694444444445</v>
      </c>
      <c r="E43">
        <v>1227.1500000000001</v>
      </c>
      <c r="F43" s="2">
        <v>44524.475694444445</v>
      </c>
      <c r="G43">
        <v>2387</v>
      </c>
      <c r="H43" s="3">
        <v>0.94520000000000004</v>
      </c>
      <c r="I43">
        <v>188952.94</v>
      </c>
      <c r="J43" s="3">
        <v>0.94489999999999996</v>
      </c>
      <c r="K43">
        <v>162.9623</v>
      </c>
      <c r="L43">
        <v>199979.2</v>
      </c>
      <c r="M43">
        <v>4418945.8</v>
      </c>
      <c r="N43">
        <v>40</v>
      </c>
      <c r="O43">
        <v>4723.82</v>
      </c>
      <c r="P43" s="3">
        <v>-0.28639999999999999</v>
      </c>
      <c r="Q43" s="3">
        <v>1.2421</v>
      </c>
      <c r="R43" t="s">
        <v>20</v>
      </c>
    </row>
    <row r="44" spans="2:18">
      <c r="B44" t="s">
        <v>47</v>
      </c>
      <c r="C44" t="s">
        <v>19</v>
      </c>
      <c r="D44" s="2">
        <v>43496.694444444445</v>
      </c>
      <c r="E44">
        <v>595</v>
      </c>
      <c r="F44" s="2">
        <v>44524.475694444445</v>
      </c>
      <c r="G44">
        <v>1170.5999999999999</v>
      </c>
      <c r="H44" s="3">
        <v>0.96740000000000004</v>
      </c>
      <c r="I44">
        <v>193398.75</v>
      </c>
      <c r="J44" s="3">
        <v>0.96709999999999996</v>
      </c>
      <c r="K44">
        <v>336.09809999999999</v>
      </c>
      <c r="L44">
        <v>199978.39</v>
      </c>
      <c r="M44">
        <v>4612344.55</v>
      </c>
      <c r="N44">
        <v>40</v>
      </c>
      <c r="O44">
        <v>4834.97</v>
      </c>
      <c r="P44" s="3">
        <v>-0.13350000000000001</v>
      </c>
      <c r="Q44" s="3">
        <v>1.141</v>
      </c>
      <c r="R44" t="s">
        <v>20</v>
      </c>
    </row>
    <row r="45" spans="2:18">
      <c r="B45" t="s">
        <v>48</v>
      </c>
      <c r="C45" t="s">
        <v>19</v>
      </c>
      <c r="D45" s="2">
        <v>43496.694444444445</v>
      </c>
      <c r="E45">
        <v>293.64999999999998</v>
      </c>
      <c r="F45" s="2">
        <v>44524.475694444445</v>
      </c>
      <c r="G45">
        <v>497.4</v>
      </c>
      <c r="H45" s="3">
        <v>0.69389999999999996</v>
      </c>
      <c r="I45">
        <v>138701.23000000001</v>
      </c>
      <c r="J45" s="3">
        <v>0.69359999999999999</v>
      </c>
      <c r="K45">
        <v>681.00670000000002</v>
      </c>
      <c r="L45">
        <v>199977.59</v>
      </c>
      <c r="M45">
        <v>4751045.78</v>
      </c>
      <c r="N45">
        <v>40</v>
      </c>
      <c r="O45">
        <v>3467.53</v>
      </c>
      <c r="P45" s="3">
        <v>-0.49109999999999998</v>
      </c>
      <c r="Q45" s="3">
        <v>0.8468</v>
      </c>
      <c r="R45" t="s">
        <v>20</v>
      </c>
    </row>
    <row r="46" spans="2:18">
      <c r="B46" t="s">
        <v>49</v>
      </c>
      <c r="C46" t="s">
        <v>19</v>
      </c>
      <c r="D46" s="2">
        <v>43496.694444444445</v>
      </c>
      <c r="E46">
        <v>15714.7</v>
      </c>
      <c r="F46" s="2">
        <v>44524.475694444445</v>
      </c>
      <c r="G46">
        <v>26776.05</v>
      </c>
      <c r="H46" s="3">
        <v>0.70389999999999997</v>
      </c>
      <c r="I46">
        <v>140706.71</v>
      </c>
      <c r="J46" s="3">
        <v>0.7036</v>
      </c>
      <c r="K46">
        <v>12.72546</v>
      </c>
      <c r="L46">
        <v>199976.8</v>
      </c>
      <c r="M46">
        <v>4891752.49</v>
      </c>
      <c r="N46">
        <v>40</v>
      </c>
      <c r="O46">
        <v>3517.67</v>
      </c>
      <c r="P46" s="3">
        <v>-5.4699999999999999E-2</v>
      </c>
      <c r="Q46" s="3">
        <v>1.0394000000000001</v>
      </c>
      <c r="R46" t="s">
        <v>20</v>
      </c>
    </row>
    <row r="47" spans="2:18">
      <c r="B47" t="s">
        <v>50</v>
      </c>
      <c r="C47" t="s">
        <v>19</v>
      </c>
      <c r="D47" s="2">
        <v>43496.694444444445</v>
      </c>
      <c r="E47">
        <v>2014.1</v>
      </c>
      <c r="F47" s="2">
        <v>44524.475694444445</v>
      </c>
      <c r="G47">
        <v>3476.55</v>
      </c>
      <c r="H47" s="3">
        <v>0.72609999999999997</v>
      </c>
      <c r="I47">
        <v>145149.26</v>
      </c>
      <c r="J47" s="3">
        <v>0.7258</v>
      </c>
      <c r="K47">
        <v>99.288020000000003</v>
      </c>
      <c r="L47">
        <v>199976.02</v>
      </c>
      <c r="M47">
        <v>5036901.74</v>
      </c>
      <c r="N47">
        <v>40</v>
      </c>
      <c r="O47">
        <v>3628.73</v>
      </c>
      <c r="P47" s="3">
        <v>-0.25219999999999998</v>
      </c>
      <c r="Q47" s="3">
        <v>0.98099999999999998</v>
      </c>
      <c r="R47" t="s">
        <v>20</v>
      </c>
    </row>
    <row r="48" spans="2:18">
      <c r="B48" t="s">
        <v>51</v>
      </c>
      <c r="C48" t="s">
        <v>19</v>
      </c>
      <c r="D48" s="2">
        <v>43496.694444444445</v>
      </c>
      <c r="E48">
        <v>585.52</v>
      </c>
      <c r="F48" s="2">
        <v>44524.475694444445</v>
      </c>
      <c r="G48">
        <v>1541</v>
      </c>
      <c r="H48" s="3">
        <v>1.6317999999999999</v>
      </c>
      <c r="I48">
        <v>326256.62</v>
      </c>
      <c r="J48" s="3">
        <v>1.6315</v>
      </c>
      <c r="K48">
        <v>341.53440000000001</v>
      </c>
      <c r="L48">
        <v>199975.2</v>
      </c>
      <c r="M48">
        <v>5363158.37</v>
      </c>
      <c r="N48">
        <v>40</v>
      </c>
      <c r="O48">
        <v>8156.42</v>
      </c>
      <c r="P48" s="3">
        <v>-0.28149999999999997</v>
      </c>
      <c r="Q48" s="3">
        <v>1.7839</v>
      </c>
      <c r="R48" t="s">
        <v>20</v>
      </c>
    </row>
    <row r="49" spans="2:18">
      <c r="B49" t="s">
        <v>52</v>
      </c>
      <c r="C49" t="s">
        <v>19</v>
      </c>
      <c r="D49" s="2">
        <v>43496.694444444445</v>
      </c>
      <c r="E49">
        <v>995.8</v>
      </c>
      <c r="F49" s="2">
        <v>44524.475694444445</v>
      </c>
      <c r="G49">
        <v>2376.9</v>
      </c>
      <c r="H49" s="3">
        <v>1.3869</v>
      </c>
      <c r="I49">
        <v>277281.78999999998</v>
      </c>
      <c r="J49" s="3">
        <v>1.3866000000000001</v>
      </c>
      <c r="K49">
        <v>200.81780000000001</v>
      </c>
      <c r="L49">
        <v>199974.41</v>
      </c>
      <c r="M49">
        <v>5640440.1600000001</v>
      </c>
      <c r="N49">
        <v>40</v>
      </c>
      <c r="O49">
        <v>6932.04</v>
      </c>
      <c r="P49" s="3">
        <v>-0.27610000000000001</v>
      </c>
      <c r="Q49" s="3">
        <v>1.6892</v>
      </c>
      <c r="R49" t="s">
        <v>20</v>
      </c>
    </row>
    <row r="50" spans="2:18">
      <c r="B50" t="s">
        <v>53</v>
      </c>
      <c r="C50" t="s">
        <v>19</v>
      </c>
      <c r="D50" s="2">
        <v>43496.694444444445</v>
      </c>
      <c r="E50">
        <v>3519.35</v>
      </c>
      <c r="F50" s="2">
        <v>44524.475694444445</v>
      </c>
      <c r="G50">
        <v>7705</v>
      </c>
      <c r="H50" s="3">
        <v>1.1893</v>
      </c>
      <c r="I50">
        <v>237769.77</v>
      </c>
      <c r="J50" s="3">
        <v>1.1890000000000001</v>
      </c>
      <c r="K50">
        <v>56.821170000000002</v>
      </c>
      <c r="L50">
        <v>199973.61</v>
      </c>
      <c r="M50">
        <v>5878209.9299999997</v>
      </c>
      <c r="N50">
        <v>40</v>
      </c>
      <c r="O50">
        <v>5944.24</v>
      </c>
      <c r="P50" s="3">
        <v>-0.1731</v>
      </c>
      <c r="Q50" s="3">
        <v>1.3495999999999999</v>
      </c>
      <c r="R50" t="s">
        <v>20</v>
      </c>
    </row>
    <row r="51" spans="2:18">
      <c r="B51" t="s">
        <v>54</v>
      </c>
      <c r="C51" t="s">
        <v>19</v>
      </c>
      <c r="D51" s="2">
        <v>43496.694444444445</v>
      </c>
      <c r="E51">
        <v>524.33330000000001</v>
      </c>
      <c r="F51" s="2">
        <v>44524.475694444445</v>
      </c>
      <c r="G51">
        <v>735.05</v>
      </c>
      <c r="H51" s="3">
        <v>0.40189999999999998</v>
      </c>
      <c r="I51">
        <v>80316.13</v>
      </c>
      <c r="J51" s="3">
        <v>0.40160000000000001</v>
      </c>
      <c r="K51">
        <v>381.38490000000002</v>
      </c>
      <c r="L51">
        <v>199972.8</v>
      </c>
      <c r="M51">
        <v>5958526.0599999996</v>
      </c>
      <c r="N51">
        <v>40</v>
      </c>
      <c r="O51">
        <v>2007.9</v>
      </c>
      <c r="P51" s="3">
        <v>-0.54200000000000004</v>
      </c>
      <c r="Q51" s="3">
        <v>0.64910000000000001</v>
      </c>
      <c r="R51" t="s">
        <v>20</v>
      </c>
    </row>
    <row r="52" spans="2:18">
      <c r="B52" t="s">
        <v>55</v>
      </c>
      <c r="C52" t="s">
        <v>19</v>
      </c>
      <c r="D52" s="2">
        <v>43496.694444444445</v>
      </c>
      <c r="E52">
        <v>276.89999999999998</v>
      </c>
      <c r="F52" s="2">
        <v>44524.475694444445</v>
      </c>
      <c r="G52">
        <v>641.35</v>
      </c>
      <c r="H52" s="3">
        <v>1.3162</v>
      </c>
      <c r="I52">
        <v>263132.67</v>
      </c>
      <c r="J52" s="3">
        <v>1.3158000000000001</v>
      </c>
      <c r="K52">
        <v>722.18129999999996</v>
      </c>
      <c r="L52">
        <v>199972</v>
      </c>
      <c r="M52">
        <v>6221658.7400000002</v>
      </c>
      <c r="N52">
        <v>40</v>
      </c>
      <c r="O52">
        <v>6578.32</v>
      </c>
      <c r="P52" s="3">
        <v>-0.42430000000000001</v>
      </c>
      <c r="Q52" s="3">
        <v>1.6718999999999999</v>
      </c>
      <c r="R52" t="s">
        <v>20</v>
      </c>
    </row>
    <row r="53" spans="2:18">
      <c r="B53" t="s">
        <v>126</v>
      </c>
      <c r="C53" t="s">
        <v>19</v>
      </c>
      <c r="D53" s="2">
        <v>43553.690972222219</v>
      </c>
      <c r="E53">
        <v>1780</v>
      </c>
      <c r="F53" s="2">
        <v>44524.475694444445</v>
      </c>
      <c r="G53">
        <v>990</v>
      </c>
      <c r="H53" s="3">
        <v>-0.44379999999999997</v>
      </c>
      <c r="I53">
        <v>-3951.38</v>
      </c>
      <c r="J53" s="3">
        <v>-0.44400000000000001</v>
      </c>
      <c r="K53">
        <v>5</v>
      </c>
      <c r="L53">
        <v>8900</v>
      </c>
      <c r="M53">
        <v>6217707.3499999996</v>
      </c>
      <c r="N53">
        <v>38</v>
      </c>
      <c r="O53">
        <v>-103.98</v>
      </c>
      <c r="P53" s="3">
        <v>-0.86770000000000003</v>
      </c>
      <c r="Q53" s="3">
        <v>2.46E-2</v>
      </c>
      <c r="R53" t="s">
        <v>20</v>
      </c>
    </row>
    <row r="54" spans="2:18">
      <c r="B54" t="s">
        <v>127</v>
      </c>
      <c r="C54" t="s">
        <v>19</v>
      </c>
      <c r="D54" s="2">
        <v>43585.690972222219</v>
      </c>
      <c r="E54">
        <v>751.35</v>
      </c>
      <c r="F54" s="2">
        <v>44524.475694444445</v>
      </c>
      <c r="G54">
        <v>1721</v>
      </c>
      <c r="H54" s="3">
        <v>1.2905</v>
      </c>
      <c r="I54">
        <v>273807.23</v>
      </c>
      <c r="J54" s="3">
        <v>1.2902</v>
      </c>
      <c r="K54">
        <v>282.44940000000003</v>
      </c>
      <c r="L54">
        <v>212218.34</v>
      </c>
      <c r="M54">
        <v>6491514.5800000001</v>
      </c>
      <c r="N54">
        <v>37</v>
      </c>
      <c r="O54">
        <v>7400.2</v>
      </c>
      <c r="P54" s="3">
        <v>-0.32219999999999999</v>
      </c>
      <c r="Q54" s="3">
        <v>1.4596</v>
      </c>
      <c r="R54" t="s">
        <v>20</v>
      </c>
    </row>
    <row r="55" spans="2:18">
      <c r="B55" t="s">
        <v>128</v>
      </c>
      <c r="C55" t="s">
        <v>19</v>
      </c>
      <c r="D55" s="2">
        <v>43644.652777777781</v>
      </c>
      <c r="E55">
        <v>273.85000000000002</v>
      </c>
      <c r="F55" s="2">
        <v>44524.475694444445</v>
      </c>
      <c r="G55">
        <v>231.7</v>
      </c>
      <c r="H55" s="3">
        <v>-0.15390000000000001</v>
      </c>
      <c r="I55">
        <v>-33950.42</v>
      </c>
      <c r="J55" s="3">
        <v>-0.15409999999999999</v>
      </c>
      <c r="K55">
        <v>804.50160000000005</v>
      </c>
      <c r="L55">
        <v>220312.78</v>
      </c>
      <c r="M55">
        <v>6457564.1699999999</v>
      </c>
      <c r="N55">
        <v>34</v>
      </c>
      <c r="O55">
        <v>-998.54</v>
      </c>
      <c r="P55" s="3">
        <v>-0.50849999999999995</v>
      </c>
      <c r="Q55" s="3">
        <v>3.3000000000000002E-2</v>
      </c>
      <c r="R55" t="s">
        <v>20</v>
      </c>
    </row>
    <row r="56" spans="2:18">
      <c r="B56" t="s">
        <v>129</v>
      </c>
      <c r="C56" t="s">
        <v>19</v>
      </c>
      <c r="D56" s="2">
        <v>43644.652777777781</v>
      </c>
      <c r="E56">
        <v>276.60000000000002</v>
      </c>
      <c r="F56" s="2">
        <v>44524.475694444445</v>
      </c>
      <c r="G56">
        <v>686</v>
      </c>
      <c r="H56" s="3">
        <v>1.4801</v>
      </c>
      <c r="I56">
        <v>326010.43</v>
      </c>
      <c r="J56" s="3">
        <v>1.4798</v>
      </c>
      <c r="K56">
        <v>796.5</v>
      </c>
      <c r="L56">
        <v>220311.91</v>
      </c>
      <c r="M56">
        <v>6783574.5999999996</v>
      </c>
      <c r="N56">
        <v>34</v>
      </c>
      <c r="O56">
        <v>9588.5400000000009</v>
      </c>
      <c r="P56" s="3">
        <v>-0.52100000000000002</v>
      </c>
      <c r="Q56" s="3">
        <v>1.8072999999999999</v>
      </c>
      <c r="R56" t="s">
        <v>20</v>
      </c>
    </row>
    <row r="57" spans="2:18">
      <c r="B57" t="s">
        <v>130</v>
      </c>
      <c r="C57" t="s">
        <v>19</v>
      </c>
      <c r="D57" s="2">
        <v>43644.652777777781</v>
      </c>
      <c r="E57">
        <v>1477.1</v>
      </c>
      <c r="F57" s="2">
        <v>44524.475694444445</v>
      </c>
      <c r="G57">
        <v>2000.25</v>
      </c>
      <c r="H57" s="3">
        <v>0.35420000000000001</v>
      </c>
      <c r="I57">
        <v>77976.509999999995</v>
      </c>
      <c r="J57" s="3">
        <v>0.35389999999999999</v>
      </c>
      <c r="K57">
        <v>149.15100000000001</v>
      </c>
      <c r="L57">
        <v>220311</v>
      </c>
      <c r="M57">
        <v>6861551.0999999996</v>
      </c>
      <c r="N57">
        <v>34</v>
      </c>
      <c r="O57">
        <v>2293.4299999999998</v>
      </c>
      <c r="P57" s="3">
        <v>-0.32229999999999998</v>
      </c>
      <c r="Q57" s="3">
        <v>0.52529999999999999</v>
      </c>
      <c r="R57" t="s">
        <v>20</v>
      </c>
    </row>
    <row r="58" spans="2:18">
      <c r="B58" t="s">
        <v>131</v>
      </c>
      <c r="C58" t="s">
        <v>19</v>
      </c>
      <c r="D58" s="2">
        <v>43644.652777777781</v>
      </c>
      <c r="E58">
        <v>1553.2</v>
      </c>
      <c r="F58" s="2">
        <v>44524.475694444445</v>
      </c>
      <c r="G58">
        <v>1891.95</v>
      </c>
      <c r="H58" s="3">
        <v>0.21809999999999999</v>
      </c>
      <c r="I58">
        <v>48000.36</v>
      </c>
      <c r="J58" s="3">
        <v>0.21790000000000001</v>
      </c>
      <c r="K58">
        <v>141.84270000000001</v>
      </c>
      <c r="L58">
        <v>220310.14</v>
      </c>
      <c r="M58">
        <v>6909551.46</v>
      </c>
      <c r="N58">
        <v>34</v>
      </c>
      <c r="O58">
        <v>1411.78</v>
      </c>
      <c r="P58" s="3">
        <v>-0.57440000000000002</v>
      </c>
      <c r="Q58" s="3">
        <v>0.27589999999999998</v>
      </c>
      <c r="R58" t="s">
        <v>20</v>
      </c>
    </row>
    <row r="59" spans="2:18">
      <c r="B59" t="s">
        <v>132</v>
      </c>
      <c r="C59" t="s">
        <v>19</v>
      </c>
      <c r="D59" s="2">
        <v>43644.652777777781</v>
      </c>
      <c r="E59">
        <v>655.35</v>
      </c>
      <c r="F59" s="2">
        <v>44524.475694444445</v>
      </c>
      <c r="G59">
        <v>897.00009999999997</v>
      </c>
      <c r="H59" s="3">
        <v>0.36870000000000003</v>
      </c>
      <c r="I59">
        <v>81183.39</v>
      </c>
      <c r="J59" s="3">
        <v>0.36849999999999999</v>
      </c>
      <c r="K59">
        <v>336.17039999999997</v>
      </c>
      <c r="L59">
        <v>220309.25</v>
      </c>
      <c r="M59">
        <v>6990734.8499999996</v>
      </c>
      <c r="N59">
        <v>34</v>
      </c>
      <c r="O59">
        <v>2387.75</v>
      </c>
      <c r="P59" s="3">
        <v>-0.62549999999999994</v>
      </c>
      <c r="Q59" s="3">
        <v>0.49390000000000001</v>
      </c>
      <c r="R59" t="s">
        <v>20</v>
      </c>
    </row>
    <row r="60" spans="2:18">
      <c r="B60" t="s">
        <v>133</v>
      </c>
      <c r="C60" t="s">
        <v>19</v>
      </c>
      <c r="D60" s="2">
        <v>43644.652777777781</v>
      </c>
      <c r="E60">
        <v>6534.65</v>
      </c>
      <c r="F60" s="2">
        <v>44524.475694444445</v>
      </c>
      <c r="G60">
        <v>7751.8</v>
      </c>
      <c r="H60" s="3">
        <v>0.18629999999999999</v>
      </c>
      <c r="I60">
        <v>40986.68</v>
      </c>
      <c r="J60" s="3">
        <v>0.186</v>
      </c>
      <c r="K60">
        <v>33.71387</v>
      </c>
      <c r="L60">
        <v>220308.38</v>
      </c>
      <c r="M60">
        <v>7031721.5300000003</v>
      </c>
      <c r="N60">
        <v>34</v>
      </c>
      <c r="O60">
        <v>1205.49</v>
      </c>
      <c r="P60" s="3">
        <v>-0.38769999999999999</v>
      </c>
      <c r="Q60" s="3">
        <v>0.28060000000000002</v>
      </c>
      <c r="R60" t="s">
        <v>20</v>
      </c>
    </row>
    <row r="61" spans="2:18">
      <c r="B61" t="s">
        <v>134</v>
      </c>
      <c r="C61" t="s">
        <v>19</v>
      </c>
      <c r="D61" s="2">
        <v>43644.652777777781</v>
      </c>
      <c r="E61">
        <v>11912.6</v>
      </c>
      <c r="F61" s="2">
        <v>44524.475694444445</v>
      </c>
      <c r="G61">
        <v>19207.45</v>
      </c>
      <c r="H61" s="3">
        <v>0.61240000000000006</v>
      </c>
      <c r="I61">
        <v>134850.88</v>
      </c>
      <c r="J61" s="3">
        <v>0.61209999999999998</v>
      </c>
      <c r="K61">
        <v>18.493649999999999</v>
      </c>
      <c r="L61">
        <v>220307.5</v>
      </c>
      <c r="M61">
        <v>7166572.4100000001</v>
      </c>
      <c r="N61">
        <v>34</v>
      </c>
      <c r="O61">
        <v>3966.2</v>
      </c>
      <c r="P61" s="3">
        <v>-5.4399999999999997E-2</v>
      </c>
      <c r="Q61" s="3">
        <v>0.73</v>
      </c>
      <c r="R61" t="s">
        <v>20</v>
      </c>
    </row>
    <row r="62" spans="2:18">
      <c r="B62" t="s">
        <v>135</v>
      </c>
      <c r="C62" t="s">
        <v>19</v>
      </c>
      <c r="D62" s="2">
        <v>43644.652777777781</v>
      </c>
      <c r="E62">
        <v>141.35</v>
      </c>
      <c r="F62" s="2">
        <v>44524.475694444445</v>
      </c>
      <c r="G62">
        <v>135.9</v>
      </c>
      <c r="H62" s="3">
        <v>-3.8600000000000002E-2</v>
      </c>
      <c r="I62">
        <v>-8537.52</v>
      </c>
      <c r="J62" s="3">
        <v>-3.8800000000000001E-2</v>
      </c>
      <c r="K62">
        <v>1558.5889999999999</v>
      </c>
      <c r="L62">
        <v>220306.61</v>
      </c>
      <c r="M62">
        <v>7158034.8899999997</v>
      </c>
      <c r="N62">
        <v>34</v>
      </c>
      <c r="O62">
        <v>-251.1</v>
      </c>
      <c r="P62" s="3">
        <v>-0.48209999999999997</v>
      </c>
      <c r="Q62" s="3">
        <v>7.6100000000000001E-2</v>
      </c>
      <c r="R62" t="s">
        <v>20</v>
      </c>
    </row>
    <row r="63" spans="2:18">
      <c r="B63" t="s">
        <v>136</v>
      </c>
      <c r="C63" t="s">
        <v>19</v>
      </c>
      <c r="D63" s="2">
        <v>43769.690972222219</v>
      </c>
      <c r="E63">
        <v>380.55</v>
      </c>
      <c r="F63" s="2">
        <v>44524.475694444445</v>
      </c>
      <c r="G63">
        <v>1182.45</v>
      </c>
      <c r="H63" s="3">
        <v>2.1072000000000002</v>
      </c>
      <c r="I63">
        <v>456495.41</v>
      </c>
      <c r="J63" s="3">
        <v>2.1067999999999998</v>
      </c>
      <c r="K63">
        <v>569.37819999999999</v>
      </c>
      <c r="L63">
        <v>216676.88</v>
      </c>
      <c r="M63">
        <v>7614530.2999999998</v>
      </c>
      <c r="N63">
        <v>30</v>
      </c>
      <c r="O63">
        <v>15216.51</v>
      </c>
      <c r="P63" s="3">
        <v>-0.34079999999999999</v>
      </c>
      <c r="Q63" s="3">
        <v>2.2764000000000002</v>
      </c>
      <c r="R63" t="s">
        <v>20</v>
      </c>
    </row>
    <row r="64" spans="2:18">
      <c r="B64" t="s">
        <v>137</v>
      </c>
      <c r="C64" t="s">
        <v>19</v>
      </c>
      <c r="D64" s="2">
        <v>44043.690972222219</v>
      </c>
      <c r="E64">
        <v>104.65</v>
      </c>
      <c r="F64" s="2">
        <v>44524.475694444445</v>
      </c>
      <c r="G64">
        <v>497.95</v>
      </c>
      <c r="H64" s="3">
        <v>3.7582</v>
      </c>
      <c r="I64">
        <v>764948.64</v>
      </c>
      <c r="J64" s="3">
        <v>3.7576999999999998</v>
      </c>
      <c r="K64">
        <v>1945.248</v>
      </c>
      <c r="L64">
        <v>203570.16</v>
      </c>
      <c r="M64">
        <v>8379478.9400000004</v>
      </c>
      <c r="N64">
        <v>21</v>
      </c>
      <c r="O64">
        <v>36426.129999999997</v>
      </c>
      <c r="P64" s="3">
        <v>-4.0599999999999997E-2</v>
      </c>
      <c r="Q64" s="3">
        <v>4.1284999999999998</v>
      </c>
      <c r="R64" t="s">
        <v>20</v>
      </c>
    </row>
    <row r="65" spans="2:18">
      <c r="B65" t="s">
        <v>138</v>
      </c>
      <c r="C65" t="s">
        <v>19</v>
      </c>
      <c r="D65" s="2">
        <v>44286.694444444445</v>
      </c>
      <c r="E65">
        <v>638.9</v>
      </c>
      <c r="F65" s="2">
        <v>44524.475694444445</v>
      </c>
      <c r="G65">
        <v>814.45</v>
      </c>
      <c r="H65" s="3">
        <v>0.27479999999999999</v>
      </c>
      <c r="I65">
        <v>80505.179999999993</v>
      </c>
      <c r="J65" s="3">
        <v>0.27450000000000002</v>
      </c>
      <c r="K65">
        <v>458.9683</v>
      </c>
      <c r="L65">
        <v>293234.88</v>
      </c>
      <c r="M65">
        <v>8459984.1300000008</v>
      </c>
      <c r="N65">
        <v>13</v>
      </c>
      <c r="O65">
        <v>6192.71</v>
      </c>
      <c r="P65" s="3">
        <v>-4.3700000000000003E-2</v>
      </c>
      <c r="Q65" s="3">
        <v>0.39150000000000001</v>
      </c>
      <c r="R65" t="s">
        <v>20</v>
      </c>
    </row>
    <row r="68" spans="2:18">
      <c r="B68" s="8" t="s">
        <v>76</v>
      </c>
    </row>
    <row r="70" spans="2:18">
      <c r="B70" s="9" t="s">
        <v>77</v>
      </c>
      <c r="C70" s="9"/>
      <c r="D70" s="9"/>
      <c r="E70" s="9"/>
      <c r="F70" s="9"/>
    </row>
    <row r="71" spans="2:18">
      <c r="B71" s="10"/>
      <c r="C71" s="10" t="s">
        <v>78</v>
      </c>
      <c r="D71" s="10" t="s">
        <v>79</v>
      </c>
      <c r="E71" s="10" t="s">
        <v>80</v>
      </c>
    </row>
    <row r="72" spans="2:18">
      <c r="B72" s="10" t="s">
        <v>81</v>
      </c>
      <c r="C72" s="11">
        <v>10000000</v>
      </c>
      <c r="D72" s="11">
        <v>10000000</v>
      </c>
      <c r="E72" s="11">
        <v>10000000</v>
      </c>
    </row>
    <row r="73" spans="2:18">
      <c r="B73" s="10" t="s">
        <v>82</v>
      </c>
      <c r="C73" s="11">
        <v>18459984.129999999</v>
      </c>
      <c r="D73" s="11">
        <v>18459984.129999999</v>
      </c>
      <c r="E73" s="11">
        <v>10000000</v>
      </c>
    </row>
    <row r="74" spans="2:18">
      <c r="B74" s="10" t="s">
        <v>83</v>
      </c>
      <c r="C74" s="12">
        <v>8459984.1300000008</v>
      </c>
      <c r="D74" s="12">
        <v>8459984.1300000008</v>
      </c>
      <c r="E74" s="13">
        <v>0</v>
      </c>
    </row>
    <row r="75" spans="2:18">
      <c r="B75" s="10" t="s">
        <v>84</v>
      </c>
      <c r="C75" s="14">
        <v>0.84599999999999997</v>
      </c>
      <c r="D75" s="14">
        <v>0.84599999999999997</v>
      </c>
      <c r="E75" s="15">
        <v>0</v>
      </c>
    </row>
    <row r="76" spans="2:18">
      <c r="B76" s="10" t="s">
        <v>85</v>
      </c>
      <c r="C76" s="16">
        <v>0.93030000000000002</v>
      </c>
      <c r="D76" s="16">
        <v>0.93030000000000002</v>
      </c>
      <c r="E76" s="16">
        <v>0</v>
      </c>
    </row>
    <row r="77" spans="2:18">
      <c r="B77" s="10" t="s">
        <v>86</v>
      </c>
      <c r="C77" s="14">
        <v>0.90939999999999999</v>
      </c>
      <c r="D77" s="14">
        <v>0.90939999999999999</v>
      </c>
      <c r="E77" s="11" t="s">
        <v>87</v>
      </c>
    </row>
    <row r="78" spans="2:18">
      <c r="B78" s="10" t="s">
        <v>88</v>
      </c>
      <c r="C78" s="14">
        <v>0.2432</v>
      </c>
      <c r="D78" s="14">
        <v>0.2432</v>
      </c>
      <c r="E78" s="15">
        <v>0</v>
      </c>
    </row>
    <row r="79" spans="2:18">
      <c r="B79" s="10" t="s">
        <v>89</v>
      </c>
      <c r="C79" s="14">
        <v>0.26140000000000002</v>
      </c>
      <c r="D79" s="14">
        <v>0.26140000000000002</v>
      </c>
      <c r="E79" s="11" t="s">
        <v>87</v>
      </c>
    </row>
    <row r="80" spans="2:18">
      <c r="B80" s="10" t="s">
        <v>90</v>
      </c>
      <c r="C80" s="12">
        <v>2825.6</v>
      </c>
      <c r="D80" s="12">
        <v>2825.6</v>
      </c>
      <c r="E80" s="13">
        <v>0</v>
      </c>
    </row>
    <row r="81" spans="2:13">
      <c r="B81" s="19"/>
      <c r="C81" s="19"/>
      <c r="D81" s="19"/>
      <c r="E81" s="19"/>
    </row>
    <row r="82" spans="2:13">
      <c r="B82" s="18"/>
      <c r="C82" s="18"/>
      <c r="D82" s="18"/>
      <c r="E82" s="18"/>
    </row>
    <row r="83" spans="2:13">
      <c r="B83" s="10" t="s">
        <v>78</v>
      </c>
      <c r="C83" s="11">
        <v>49</v>
      </c>
      <c r="D83" s="11" t="s">
        <v>139</v>
      </c>
      <c r="E83" s="11" t="s">
        <v>92</v>
      </c>
    </row>
    <row r="84" spans="2:13">
      <c r="B84" s="10" t="s">
        <v>93</v>
      </c>
      <c r="C84" s="12">
        <v>172652.74</v>
      </c>
      <c r="D84" s="12">
        <v>172652.74</v>
      </c>
      <c r="E84" s="11" t="s">
        <v>87</v>
      </c>
    </row>
    <row r="85" spans="2:13">
      <c r="B85" s="10" t="s">
        <v>94</v>
      </c>
      <c r="C85" s="14">
        <v>0.83919999999999995</v>
      </c>
      <c r="D85" s="14">
        <v>0.83919999999999995</v>
      </c>
      <c r="E85" s="11" t="s">
        <v>87</v>
      </c>
    </row>
    <row r="86" spans="2:13">
      <c r="B86" s="10" t="s">
        <v>95</v>
      </c>
      <c r="C86" s="12">
        <v>37.78</v>
      </c>
      <c r="D86" s="12">
        <v>37.78</v>
      </c>
      <c r="E86" s="11" t="s">
        <v>87</v>
      </c>
    </row>
    <row r="87" spans="2:13">
      <c r="B87" s="19"/>
      <c r="C87" s="19"/>
      <c r="D87" s="19"/>
      <c r="E87" s="19"/>
    </row>
    <row r="88" spans="2:13">
      <c r="B88" s="18"/>
      <c r="C88" s="18"/>
      <c r="D88" s="18"/>
      <c r="E88" s="18"/>
    </row>
    <row r="89" spans="2:13">
      <c r="B89" s="10" t="s">
        <v>96</v>
      </c>
      <c r="C89" s="11" t="s">
        <v>140</v>
      </c>
      <c r="D89" s="11" t="s">
        <v>140</v>
      </c>
      <c r="E89" s="11" t="s">
        <v>92</v>
      </c>
      <c r="G89" s="3">
        <v>0.87760000000000005</v>
      </c>
      <c r="H89" s="3">
        <v>0.12239999999999999</v>
      </c>
    </row>
    <row r="90" spans="2:13">
      <c r="B90" s="10" t="s">
        <v>98</v>
      </c>
      <c r="C90" s="11">
        <v>8549676.3499999996</v>
      </c>
      <c r="D90" s="11">
        <v>8549676.3499999996</v>
      </c>
      <c r="E90" s="11">
        <v>0</v>
      </c>
      <c r="G90" s="3">
        <v>0.97609999999999997</v>
      </c>
      <c r="H90" s="3">
        <v>0.14219999999999999</v>
      </c>
    </row>
    <row r="91" spans="2:13">
      <c r="B91" s="10" t="s">
        <v>99</v>
      </c>
      <c r="C91" s="11">
        <v>198829.68</v>
      </c>
      <c r="D91" s="11">
        <v>198829.68</v>
      </c>
      <c r="E91" s="11" t="s">
        <v>87</v>
      </c>
    </row>
    <row r="92" spans="2:13">
      <c r="B92" s="10" t="s">
        <v>100</v>
      </c>
      <c r="C92" s="16">
        <v>0.97609999999999997</v>
      </c>
      <c r="D92" s="16">
        <v>0.97609999999999997</v>
      </c>
      <c r="E92" s="11" t="s">
        <v>87</v>
      </c>
      <c r="G92" s="21">
        <f>G89*G90</f>
        <v>0.85662536</v>
      </c>
      <c r="H92" s="21">
        <f>H89*H90</f>
        <v>1.7405279999999999E-2</v>
      </c>
      <c r="I92" s="21">
        <f>G92-H92</f>
        <v>0.83922008000000003</v>
      </c>
    </row>
    <row r="93" spans="2:13">
      <c r="B93" s="10" t="s">
        <v>95</v>
      </c>
      <c r="C93" s="11">
        <v>37.79</v>
      </c>
      <c r="D93" s="11">
        <v>37.79</v>
      </c>
      <c r="E93" s="11" t="s">
        <v>87</v>
      </c>
    </row>
    <row r="94" spans="2:13">
      <c r="B94" s="10" t="s">
        <v>101</v>
      </c>
      <c r="C94" s="12">
        <v>12</v>
      </c>
      <c r="D94" s="12">
        <v>12</v>
      </c>
      <c r="E94" s="13">
        <v>0</v>
      </c>
    </row>
    <row r="95" spans="2:13" ht="16.2">
      <c r="B95" s="10" t="s">
        <v>102</v>
      </c>
      <c r="C95" s="11">
        <v>764948.64</v>
      </c>
      <c r="D95" s="11">
        <v>764948.64</v>
      </c>
      <c r="E95" s="11">
        <v>0</v>
      </c>
      <c r="G95" s="4" t="s">
        <v>161</v>
      </c>
      <c r="H95" s="4" t="s">
        <v>162</v>
      </c>
      <c r="I95" s="4" t="s">
        <v>163</v>
      </c>
      <c r="J95" s="4" t="s">
        <v>164</v>
      </c>
      <c r="L95" s="2">
        <v>43496</v>
      </c>
      <c r="M95">
        <f>-J96</f>
        <v>-9998560</v>
      </c>
    </row>
    <row r="96" spans="2:13">
      <c r="B96" s="10" t="s">
        <v>103</v>
      </c>
      <c r="C96" s="11">
        <v>21</v>
      </c>
      <c r="D96" s="11">
        <v>21</v>
      </c>
      <c r="E96" s="11">
        <v>0</v>
      </c>
      <c r="G96" t="s">
        <v>165</v>
      </c>
      <c r="H96" s="2">
        <v>43466</v>
      </c>
      <c r="I96">
        <v>9998560</v>
      </c>
      <c r="J96">
        <v>9998560</v>
      </c>
      <c r="K96">
        <f>J96/MAX($J$96:J96) - 1</f>
        <v>0</v>
      </c>
      <c r="L96" s="2">
        <v>44524</v>
      </c>
      <c r="M96">
        <f>J130</f>
        <v>18459984</v>
      </c>
    </row>
    <row r="97" spans="2:13">
      <c r="B97" s="19"/>
      <c r="C97" s="19"/>
      <c r="D97" s="19"/>
      <c r="E97" s="19"/>
      <c r="G97" t="s">
        <v>165</v>
      </c>
      <c r="H97" s="2">
        <v>43497</v>
      </c>
      <c r="I97">
        <v>10124460</v>
      </c>
      <c r="J97">
        <v>10124460</v>
      </c>
      <c r="K97">
        <f>J97/MAX($J$96:J97) - 1</f>
        <v>0</v>
      </c>
    </row>
    <row r="98" spans="2:13">
      <c r="B98" s="18"/>
      <c r="C98" s="18"/>
      <c r="D98" s="18"/>
      <c r="E98" s="18"/>
      <c r="G98" t="s">
        <v>165</v>
      </c>
      <c r="H98" s="2">
        <v>43525</v>
      </c>
      <c r="I98">
        <v>10580361</v>
      </c>
      <c r="J98">
        <v>10580361</v>
      </c>
      <c r="K98">
        <f>J98/MAX($J$96:J98) - 1</f>
        <v>0</v>
      </c>
      <c r="M98" s="24">
        <f>XIRR(M95:M96, L95:L96)</f>
        <v>0.24322536587715149</v>
      </c>
    </row>
    <row r="99" spans="2:13">
      <c r="B99" s="10" t="s">
        <v>104</v>
      </c>
      <c r="C99" s="11" t="s">
        <v>141</v>
      </c>
      <c r="D99" s="11" t="s">
        <v>141</v>
      </c>
      <c r="E99" s="11" t="s">
        <v>92</v>
      </c>
      <c r="G99" t="s">
        <v>165</v>
      </c>
      <c r="H99" s="2">
        <v>43556</v>
      </c>
      <c r="I99">
        <v>10814583</v>
      </c>
      <c r="J99">
        <v>10814583</v>
      </c>
      <c r="K99">
        <f>J99/MAX($J$96:J99) - 1</f>
        <v>0</v>
      </c>
    </row>
    <row r="100" spans="2:13">
      <c r="B100" s="10" t="s">
        <v>106</v>
      </c>
      <c r="C100" s="11">
        <v>-89692.22</v>
      </c>
      <c r="D100" s="11">
        <v>-89692.22</v>
      </c>
      <c r="E100" s="11">
        <v>0</v>
      </c>
      <c r="G100" t="s">
        <v>165</v>
      </c>
      <c r="H100" s="2">
        <v>43586</v>
      </c>
      <c r="I100">
        <v>10984676</v>
      </c>
      <c r="J100">
        <v>10984676</v>
      </c>
      <c r="K100">
        <f>J100/MAX($J$96:J100) - 1</f>
        <v>0</v>
      </c>
      <c r="M100" s="24">
        <f>MIN(K96:K130)</f>
        <v>-0.24608739909799171</v>
      </c>
    </row>
    <row r="101" spans="2:13">
      <c r="B101" s="10" t="s">
        <v>107</v>
      </c>
      <c r="C101" s="11">
        <v>-14948.7</v>
      </c>
      <c r="D101" s="11">
        <v>-14948.7</v>
      </c>
      <c r="E101" s="11" t="s">
        <v>87</v>
      </c>
      <c r="G101" t="s">
        <v>165</v>
      </c>
      <c r="H101" s="2">
        <v>43644.652777777781</v>
      </c>
      <c r="I101">
        <v>10957230</v>
      </c>
      <c r="J101">
        <v>10957230</v>
      </c>
      <c r="K101">
        <f>J101/MAX($J$96:J101) - 1</f>
        <v>-2.4985716465374397E-3</v>
      </c>
    </row>
    <row r="102" spans="2:13">
      <c r="B102" s="10" t="s">
        <v>108</v>
      </c>
      <c r="C102" s="16">
        <v>-0.14219999999999999</v>
      </c>
      <c r="D102" s="16">
        <v>-0.14219999999999999</v>
      </c>
      <c r="E102" s="11" t="s">
        <v>87</v>
      </c>
      <c r="G102" t="s">
        <v>165</v>
      </c>
      <c r="H102" s="2">
        <v>43647</v>
      </c>
      <c r="I102">
        <v>10265515</v>
      </c>
      <c r="J102">
        <v>10265515</v>
      </c>
      <c r="K102">
        <f>J102/MAX($J$96:J102) - 1</f>
        <v>-6.5469477661425746E-2</v>
      </c>
    </row>
    <row r="103" spans="2:13">
      <c r="B103" s="10" t="s">
        <v>95</v>
      </c>
      <c r="C103" s="11">
        <v>37.67</v>
      </c>
      <c r="D103" s="11">
        <v>37.67</v>
      </c>
      <c r="E103" s="11" t="s">
        <v>87</v>
      </c>
      <c r="G103" t="s">
        <v>165</v>
      </c>
      <c r="H103" s="2">
        <v>43678</v>
      </c>
      <c r="I103">
        <v>10202670</v>
      </c>
      <c r="J103">
        <v>10202670</v>
      </c>
      <c r="K103">
        <f>J103/MAX($J$96:J103) - 1</f>
        <v>-7.1190629564313102E-2</v>
      </c>
    </row>
    <row r="104" spans="2:13">
      <c r="B104" s="10" t="s">
        <v>101</v>
      </c>
      <c r="C104" s="11">
        <v>1</v>
      </c>
      <c r="D104" s="11">
        <v>1</v>
      </c>
      <c r="E104" s="11">
        <v>0</v>
      </c>
      <c r="G104" t="s">
        <v>165</v>
      </c>
      <c r="H104" s="2">
        <v>43709</v>
      </c>
      <c r="I104">
        <v>10783893</v>
      </c>
      <c r="J104">
        <v>10783893</v>
      </c>
      <c r="K104">
        <f>J104/MAX($J$96:J104) - 1</f>
        <v>-1.82784635614196E-2</v>
      </c>
    </row>
    <row r="105" spans="2:13">
      <c r="B105" s="10" t="s">
        <v>109</v>
      </c>
      <c r="C105" s="11">
        <v>-33950.42</v>
      </c>
      <c r="D105" s="11">
        <v>-33950.42</v>
      </c>
      <c r="E105" s="11">
        <v>0</v>
      </c>
      <c r="G105" t="s">
        <v>165</v>
      </c>
      <c r="H105" s="2">
        <v>43739</v>
      </c>
      <c r="I105">
        <v>11231024</v>
      </c>
      <c r="J105">
        <v>11231024</v>
      </c>
      <c r="K105">
        <f>J105/MAX($J$96:J105) - 1</f>
        <v>0</v>
      </c>
    </row>
    <row r="106" spans="2:13">
      <c r="B106" s="10" t="s">
        <v>110</v>
      </c>
      <c r="C106" s="11">
        <v>34</v>
      </c>
      <c r="D106" s="11">
        <v>34</v>
      </c>
      <c r="E106" s="11">
        <v>0</v>
      </c>
      <c r="G106" t="s">
        <v>165</v>
      </c>
      <c r="H106" s="2">
        <v>43770</v>
      </c>
      <c r="I106">
        <v>11181740</v>
      </c>
      <c r="J106">
        <v>11181740</v>
      </c>
      <c r="K106">
        <f>J106/MAX($J$96:J106) - 1</f>
        <v>-4.3882018238051712E-3</v>
      </c>
    </row>
    <row r="107" spans="2:13">
      <c r="B107" s="19"/>
      <c r="C107" s="19"/>
      <c r="D107" s="19"/>
      <c r="E107" s="19"/>
      <c r="G107" t="s">
        <v>165</v>
      </c>
      <c r="H107" s="2">
        <v>43800</v>
      </c>
      <c r="I107">
        <v>11299453</v>
      </c>
      <c r="J107">
        <v>11299453</v>
      </c>
      <c r="K107">
        <f>J107/MAX($J$96:J107) - 1</f>
        <v>0</v>
      </c>
    </row>
    <row r="108" spans="2:13">
      <c r="B108" s="18"/>
      <c r="C108" s="18"/>
      <c r="D108" s="18"/>
      <c r="E108" s="18"/>
      <c r="G108" t="s">
        <v>165</v>
      </c>
      <c r="H108" s="2">
        <v>43831</v>
      </c>
      <c r="I108">
        <v>11220078</v>
      </c>
      <c r="J108">
        <v>11220078</v>
      </c>
      <c r="K108">
        <f>J108/MAX($J$96:J108) - 1</f>
        <v>-7.0246763272523438E-3</v>
      </c>
    </row>
    <row r="109" spans="2:13">
      <c r="B109" s="10" t="s">
        <v>111</v>
      </c>
      <c r="C109" s="11">
        <v>-195110.28</v>
      </c>
      <c r="D109" s="11">
        <v>-195110.28</v>
      </c>
      <c r="E109" s="11">
        <v>0</v>
      </c>
      <c r="G109" t="s">
        <v>165</v>
      </c>
      <c r="H109" s="2">
        <v>43862</v>
      </c>
      <c r="I109">
        <v>10591629</v>
      </c>
      <c r="J109">
        <v>10591629</v>
      </c>
      <c r="K109">
        <f>J109/MAX($J$96:J109) - 1</f>
        <v>-6.264232436738304E-2</v>
      </c>
    </row>
    <row r="110" spans="2:13">
      <c r="B110" s="10" t="s">
        <v>112</v>
      </c>
      <c r="C110" s="11">
        <v>-80.27</v>
      </c>
      <c r="D110" s="11">
        <v>-80.27</v>
      </c>
      <c r="E110" s="11">
        <v>0</v>
      </c>
      <c r="G110" t="s">
        <v>165</v>
      </c>
      <c r="H110" s="2">
        <v>43891</v>
      </c>
      <c r="I110">
        <v>8518800</v>
      </c>
      <c r="J110">
        <v>8518800</v>
      </c>
      <c r="K110">
        <f>J110/MAX($J$96:J110) - 1</f>
        <v>-0.24608739909799171</v>
      </c>
    </row>
    <row r="111" spans="2:13">
      <c r="B111" s="10" t="s">
        <v>113</v>
      </c>
      <c r="C111" s="11">
        <v>-2780653.92</v>
      </c>
      <c r="D111" s="11">
        <v>-2780653.92</v>
      </c>
      <c r="E111" s="11">
        <v>0</v>
      </c>
      <c r="G111" t="s">
        <v>165</v>
      </c>
      <c r="H111" s="2">
        <v>43922</v>
      </c>
      <c r="I111">
        <v>9611839</v>
      </c>
      <c r="J111">
        <v>9611839</v>
      </c>
      <c r="K111">
        <f>J111/MAX($J$96:J111) - 1</f>
        <v>-0.14935360145309684</v>
      </c>
    </row>
    <row r="112" spans="2:13">
      <c r="B112" s="10" t="s">
        <v>114</v>
      </c>
      <c r="C112" s="15">
        <v>-0.24610000000000001</v>
      </c>
      <c r="D112" s="15">
        <v>-0.24610000000000001</v>
      </c>
      <c r="E112" s="14">
        <v>0</v>
      </c>
      <c r="G112" t="s">
        <v>165</v>
      </c>
      <c r="H112" s="2">
        <v>43952</v>
      </c>
      <c r="I112">
        <v>9655862</v>
      </c>
      <c r="J112">
        <v>9655862</v>
      </c>
      <c r="K112">
        <f>J112/MAX($J$96:J112) - 1</f>
        <v>-0.14545757214973154</v>
      </c>
    </row>
    <row r="113" spans="2:11">
      <c r="B113" s="10" t="s">
        <v>115</v>
      </c>
      <c r="C113" s="12">
        <v>3.04</v>
      </c>
      <c r="D113" s="12">
        <v>3.04</v>
      </c>
      <c r="E113" s="11" t="s">
        <v>87</v>
      </c>
      <c r="G113" t="s">
        <v>165</v>
      </c>
      <c r="H113" s="2">
        <v>43983</v>
      </c>
      <c r="I113">
        <v>10150578</v>
      </c>
      <c r="J113">
        <v>10150578</v>
      </c>
      <c r="K113">
        <f>J113/MAX($J$96:J113) - 1</f>
        <v>-0.10167527578547386</v>
      </c>
    </row>
    <row r="114" spans="2:11">
      <c r="B114" s="10" t="s">
        <v>116</v>
      </c>
      <c r="C114" s="17">
        <v>0.99</v>
      </c>
      <c r="D114" s="17">
        <v>0.99</v>
      </c>
      <c r="E114" s="11" t="s">
        <v>87</v>
      </c>
      <c r="G114" t="s">
        <v>165</v>
      </c>
      <c r="H114" s="2">
        <v>44013</v>
      </c>
      <c r="I114">
        <v>10895113</v>
      </c>
      <c r="J114">
        <v>10895113</v>
      </c>
      <c r="K114">
        <f>J114/MAX($J$96:J114) - 1</f>
        <v>-3.5784033085495381E-2</v>
      </c>
    </row>
    <row r="115" spans="2:11">
      <c r="B115" s="10" t="s">
        <v>117</v>
      </c>
      <c r="C115" s="13">
        <v>1.06</v>
      </c>
      <c r="D115" s="13">
        <v>1.06</v>
      </c>
      <c r="E115" s="11" t="s">
        <v>87</v>
      </c>
      <c r="G115" t="s">
        <v>165</v>
      </c>
      <c r="H115" s="2">
        <v>44044</v>
      </c>
      <c r="I115">
        <v>11218649</v>
      </c>
      <c r="J115">
        <v>11218649</v>
      </c>
      <c r="K115">
        <f>J115/MAX($J$96:J115) - 1</f>
        <v>-7.1511426261076094E-3</v>
      </c>
    </row>
    <row r="116" spans="2:11">
      <c r="B116" s="10" t="s">
        <v>118</v>
      </c>
      <c r="C116" s="12">
        <v>95.32</v>
      </c>
      <c r="D116" s="12">
        <v>95.32</v>
      </c>
      <c r="E116" s="11" t="s">
        <v>87</v>
      </c>
      <c r="G116" t="s">
        <v>165</v>
      </c>
      <c r="H116" s="2">
        <v>44075</v>
      </c>
      <c r="I116">
        <v>11136671</v>
      </c>
      <c r="J116">
        <v>11136671</v>
      </c>
      <c r="K116">
        <f>J116/MAX($J$96:J116) - 1</f>
        <v>-1.4406184086964258E-2</v>
      </c>
    </row>
    <row r="117" spans="2:11">
      <c r="B117" s="10" t="s">
        <v>119</v>
      </c>
      <c r="C117" s="12">
        <v>13.3</v>
      </c>
      <c r="D117" s="12">
        <v>13.3</v>
      </c>
      <c r="E117" s="11" t="s">
        <v>87</v>
      </c>
      <c r="G117" t="s">
        <v>165</v>
      </c>
      <c r="H117" s="2">
        <v>44105</v>
      </c>
      <c r="I117">
        <v>11394367</v>
      </c>
      <c r="J117">
        <v>11394367</v>
      </c>
      <c r="K117">
        <f>J117/MAX($J$96:J117) - 1</f>
        <v>0</v>
      </c>
    </row>
    <row r="118" spans="2:11">
      <c r="B118" s="10" t="s">
        <v>120</v>
      </c>
      <c r="C118" s="11">
        <v>1526290.79</v>
      </c>
      <c r="D118" s="11">
        <v>1526290.79</v>
      </c>
      <c r="E118" s="11">
        <v>0</v>
      </c>
      <c r="G118" t="s">
        <v>165</v>
      </c>
      <c r="H118" s="2">
        <v>44136</v>
      </c>
      <c r="I118">
        <v>12735244</v>
      </c>
      <c r="J118">
        <v>12735244</v>
      </c>
      <c r="K118">
        <f>J118/MAX($J$96:J118) - 1</f>
        <v>0</v>
      </c>
    </row>
    <row r="119" spans="2:11">
      <c r="B119" s="10" t="s">
        <v>121</v>
      </c>
      <c r="C119" s="11">
        <v>2.17</v>
      </c>
      <c r="D119" s="11">
        <v>2.17</v>
      </c>
      <c r="E119" s="11" t="s">
        <v>87</v>
      </c>
      <c r="G119" t="s">
        <v>165</v>
      </c>
      <c r="H119" s="2">
        <v>44166</v>
      </c>
      <c r="I119">
        <v>13703015</v>
      </c>
      <c r="J119">
        <v>13703015</v>
      </c>
      <c r="K119">
        <f>J119/MAX($J$96:J119) - 1</f>
        <v>0</v>
      </c>
    </row>
    <row r="120" spans="2:11">
      <c r="B120" s="10" t="s">
        <v>122</v>
      </c>
      <c r="C120" s="11">
        <v>5.77</v>
      </c>
      <c r="D120" s="11">
        <v>5.77</v>
      </c>
      <c r="E120" s="11">
        <v>0</v>
      </c>
      <c r="G120" t="s">
        <v>165</v>
      </c>
      <c r="H120" s="2">
        <v>44197</v>
      </c>
      <c r="I120">
        <v>13602219</v>
      </c>
      <c r="J120">
        <v>13602219</v>
      </c>
      <c r="K120">
        <f>J120/MAX($J$96:J120) - 1</f>
        <v>-7.3557534600962038E-3</v>
      </c>
    </row>
    <row r="121" spans="2:11">
      <c r="B121" s="10" t="s">
        <v>123</v>
      </c>
      <c r="C121" s="11">
        <v>3.28</v>
      </c>
      <c r="D121" s="11">
        <v>3.28</v>
      </c>
      <c r="E121" s="11" t="s">
        <v>87</v>
      </c>
      <c r="G121" t="s">
        <v>165</v>
      </c>
      <c r="H121" s="2">
        <v>44228</v>
      </c>
      <c r="I121">
        <v>14500571</v>
      </c>
      <c r="J121">
        <v>14500571</v>
      </c>
      <c r="K121">
        <f>J121/MAX($J$96:J121) - 1</f>
        <v>0</v>
      </c>
    </row>
    <row r="122" spans="2:11">
      <c r="B122" s="10" t="s">
        <v>124</v>
      </c>
      <c r="C122" s="11">
        <v>0.55000000000000004</v>
      </c>
      <c r="D122" s="11">
        <v>0.55000000000000004</v>
      </c>
      <c r="E122" s="11">
        <v>0</v>
      </c>
      <c r="G122" t="s">
        <v>165</v>
      </c>
      <c r="H122" s="2">
        <v>44256</v>
      </c>
      <c r="I122">
        <v>14890753</v>
      </c>
      <c r="J122">
        <v>14890753</v>
      </c>
      <c r="K122">
        <f>J122/MAX($J$96:J122) - 1</f>
        <v>0</v>
      </c>
    </row>
    <row r="123" spans="2:11">
      <c r="B123" s="10" t="s">
        <v>125</v>
      </c>
      <c r="C123" s="11">
        <v>0.28000000000000003</v>
      </c>
      <c r="D123" s="11">
        <v>0.28000000000000003</v>
      </c>
      <c r="E123" s="11" t="s">
        <v>87</v>
      </c>
      <c r="G123" t="s">
        <v>165</v>
      </c>
      <c r="H123" s="2">
        <v>44287</v>
      </c>
      <c r="I123">
        <v>15281908</v>
      </c>
      <c r="J123">
        <v>15281908</v>
      </c>
      <c r="K123">
        <f>J123/MAX($J$96:J123) - 1</f>
        <v>0</v>
      </c>
    </row>
    <row r="124" spans="2:11">
      <c r="G124" t="s">
        <v>165</v>
      </c>
      <c r="H124" s="2">
        <v>44317</v>
      </c>
      <c r="I124">
        <v>16257404</v>
      </c>
      <c r="J124">
        <v>16257404</v>
      </c>
      <c r="K124">
        <f>J124/MAX($J$96:J124) - 1</f>
        <v>0</v>
      </c>
    </row>
    <row r="125" spans="2:11">
      <c r="G125" t="s">
        <v>165</v>
      </c>
      <c r="H125" s="2">
        <v>44377.697916666664</v>
      </c>
      <c r="I125">
        <v>16506536</v>
      </c>
      <c r="J125">
        <v>16506536</v>
      </c>
      <c r="K125">
        <f>J125/MAX($J$96:J125) - 1</f>
        <v>0</v>
      </c>
    </row>
    <row r="126" spans="2:11">
      <c r="G126" t="s">
        <v>165</v>
      </c>
      <c r="H126" s="2">
        <v>44378</v>
      </c>
      <c r="I126">
        <v>16648043</v>
      </c>
      <c r="J126">
        <v>16648043</v>
      </c>
      <c r="K126">
        <f>J126/MAX($J$96:J126) - 1</f>
        <v>0</v>
      </c>
    </row>
    <row r="127" spans="2:11">
      <c r="G127" t="s">
        <v>165</v>
      </c>
      <c r="H127" s="2">
        <v>44409</v>
      </c>
      <c r="I127">
        <v>17770996</v>
      </c>
      <c r="J127">
        <v>17770996</v>
      </c>
      <c r="K127">
        <f>J127/MAX($J$96:J127) - 1</f>
        <v>0</v>
      </c>
    </row>
    <row r="128" spans="2:11">
      <c r="G128" t="s">
        <v>165</v>
      </c>
      <c r="H128" s="2">
        <v>44440</v>
      </c>
      <c r="I128">
        <v>18241952</v>
      </c>
      <c r="J128">
        <v>18241952</v>
      </c>
      <c r="K128">
        <f>J128/MAX($J$96:J128) - 1</f>
        <v>0</v>
      </c>
    </row>
    <row r="129" spans="7:11">
      <c r="G129" t="s">
        <v>165</v>
      </c>
      <c r="H129" s="2">
        <v>44470</v>
      </c>
      <c r="I129">
        <v>18372204</v>
      </c>
      <c r="J129">
        <v>18372204</v>
      </c>
      <c r="K129">
        <f>J129/MAX($J$96:J129) - 1</f>
        <v>0</v>
      </c>
    </row>
    <row r="130" spans="7:11">
      <c r="G130" t="s">
        <v>165</v>
      </c>
      <c r="H130" s="2">
        <v>44524.475694444445</v>
      </c>
      <c r="I130">
        <v>18459984</v>
      </c>
      <c r="J130">
        <v>18459984</v>
      </c>
      <c r="K130">
        <f>J130/MAX($J$96:J130) - 1</f>
        <v>0</v>
      </c>
    </row>
    <row r="131" spans="7:11">
      <c r="H131" s="2"/>
    </row>
    <row r="132" spans="7:11">
      <c r="H132" s="2"/>
    </row>
    <row r="133" spans="7:11">
      <c r="H133" s="2"/>
    </row>
    <row r="134" spans="7:11">
      <c r="H134" s="2"/>
    </row>
    <row r="135" spans="7:11">
      <c r="H135" s="2"/>
    </row>
    <row r="136" spans="7:11">
      <c r="H136" s="2"/>
    </row>
    <row r="137" spans="7:11">
      <c r="H137" s="2"/>
    </row>
    <row r="138" spans="7:11">
      <c r="H138" s="2"/>
    </row>
    <row r="139" spans="7:11">
      <c r="H139" s="2"/>
    </row>
    <row r="140" spans="7:11">
      <c r="H140" s="2"/>
    </row>
    <row r="141" spans="7:11">
      <c r="H141" s="2"/>
    </row>
    <row r="142" spans="7:11">
      <c r="H142" s="2"/>
    </row>
    <row r="143" spans="7:11">
      <c r="H143" s="2"/>
    </row>
    <row r="144" spans="7:11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  <row r="221" spans="8:8">
      <c r="H221" s="2"/>
    </row>
    <row r="222" spans="8:8">
      <c r="H222" s="2"/>
    </row>
    <row r="223" spans="8:8">
      <c r="H223" s="2"/>
    </row>
    <row r="224" spans="8:8">
      <c r="H224" s="2"/>
    </row>
    <row r="225" spans="8:8">
      <c r="H225" s="2"/>
    </row>
    <row r="226" spans="8:8">
      <c r="H226" s="2"/>
    </row>
    <row r="227" spans="8:8">
      <c r="H227" s="2"/>
    </row>
    <row r="228" spans="8:8">
      <c r="H228" s="2"/>
    </row>
    <row r="229" spans="8:8">
      <c r="H229" s="2"/>
    </row>
    <row r="230" spans="8:8">
      <c r="H230" s="2"/>
    </row>
    <row r="231" spans="8:8">
      <c r="H231" s="2"/>
    </row>
    <row r="232" spans="8:8">
      <c r="H232" s="2"/>
    </row>
    <row r="233" spans="8:8">
      <c r="H233" s="2"/>
    </row>
    <row r="234" spans="8:8">
      <c r="H234" s="2"/>
    </row>
    <row r="235" spans="8:8">
      <c r="H235" s="2"/>
    </row>
    <row r="236" spans="8:8">
      <c r="H236" s="2"/>
    </row>
    <row r="237" spans="8:8">
      <c r="H237" s="2"/>
    </row>
    <row r="238" spans="8:8">
      <c r="H238" s="2"/>
    </row>
    <row r="239" spans="8:8">
      <c r="H239" s="2"/>
    </row>
    <row r="240" spans="8:8">
      <c r="H240" s="2"/>
    </row>
    <row r="241" spans="8:8">
      <c r="H241" s="2"/>
    </row>
    <row r="242" spans="8:8">
      <c r="H242" s="2"/>
    </row>
    <row r="243" spans="8:8">
      <c r="H243" s="2"/>
    </row>
    <row r="244" spans="8:8">
      <c r="H244" s="2"/>
    </row>
    <row r="245" spans="8:8">
      <c r="H245" s="2"/>
    </row>
    <row r="246" spans="8:8">
      <c r="H246" s="2"/>
    </row>
    <row r="247" spans="8:8">
      <c r="H247" s="2"/>
    </row>
    <row r="248" spans="8:8">
      <c r="H248" s="2"/>
    </row>
    <row r="249" spans="8:8">
      <c r="H249" s="2"/>
    </row>
    <row r="250" spans="8:8">
      <c r="H250" s="2"/>
    </row>
    <row r="251" spans="8:8">
      <c r="H251" s="2"/>
    </row>
    <row r="252" spans="8:8">
      <c r="H252" s="2"/>
    </row>
    <row r="253" spans="8:8">
      <c r="H253" s="2"/>
    </row>
    <row r="254" spans="8:8">
      <c r="H254" s="2"/>
    </row>
    <row r="255" spans="8:8">
      <c r="H255" s="2"/>
    </row>
    <row r="256" spans="8:8">
      <c r="H256" s="2"/>
    </row>
    <row r="257" spans="8:8">
      <c r="H257" s="2"/>
    </row>
    <row r="258" spans="8:8">
      <c r="H258" s="2"/>
    </row>
    <row r="259" spans="8:8">
      <c r="H259" s="2"/>
    </row>
    <row r="260" spans="8:8">
      <c r="H260" s="2"/>
    </row>
    <row r="261" spans="8:8">
      <c r="H261" s="2"/>
    </row>
    <row r="262" spans="8:8">
      <c r="H262" s="2"/>
    </row>
    <row r="263" spans="8:8">
      <c r="H263" s="2"/>
    </row>
    <row r="264" spans="8:8">
      <c r="H264" s="2"/>
    </row>
    <row r="265" spans="8:8">
      <c r="H265" s="2"/>
    </row>
    <row r="266" spans="8:8">
      <c r="H266" s="2"/>
    </row>
    <row r="267" spans="8:8">
      <c r="H267" s="2"/>
    </row>
    <row r="268" spans="8:8">
      <c r="H268" s="2"/>
    </row>
    <row r="269" spans="8:8">
      <c r="H269" s="2"/>
    </row>
    <row r="270" spans="8:8">
      <c r="H270" s="2"/>
    </row>
    <row r="271" spans="8:8">
      <c r="H271" s="2"/>
    </row>
    <row r="272" spans="8:8">
      <c r="H272" s="2"/>
    </row>
    <row r="273" spans="8:8">
      <c r="H273" s="2"/>
    </row>
    <row r="274" spans="8:8">
      <c r="H274" s="2"/>
    </row>
    <row r="275" spans="8:8">
      <c r="H275" s="2"/>
    </row>
    <row r="276" spans="8:8">
      <c r="H276" s="2"/>
    </row>
    <row r="277" spans="8:8">
      <c r="H277" s="2"/>
    </row>
    <row r="278" spans="8:8">
      <c r="H278" s="2"/>
    </row>
    <row r="279" spans="8:8">
      <c r="H279" s="2"/>
    </row>
    <row r="280" spans="8:8">
      <c r="H280" s="2"/>
    </row>
    <row r="281" spans="8:8">
      <c r="H281" s="2"/>
    </row>
    <row r="282" spans="8:8">
      <c r="H282" s="2"/>
    </row>
    <row r="283" spans="8:8">
      <c r="H283" s="2"/>
    </row>
    <row r="284" spans="8:8">
      <c r="H284" s="2"/>
    </row>
    <row r="285" spans="8:8">
      <c r="H285" s="2"/>
    </row>
    <row r="286" spans="8:8">
      <c r="H286" s="2"/>
    </row>
    <row r="287" spans="8:8">
      <c r="H287" s="2"/>
    </row>
    <row r="288" spans="8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  <row r="325" spans="8:8">
      <c r="H325" s="2"/>
    </row>
    <row r="326" spans="8:8">
      <c r="H326" s="2"/>
    </row>
    <row r="327" spans="8:8">
      <c r="H327" s="2"/>
    </row>
    <row r="328" spans="8:8">
      <c r="H328" s="2"/>
    </row>
    <row r="329" spans="8:8">
      <c r="H329" s="2"/>
    </row>
    <row r="330" spans="8:8">
      <c r="H330" s="2"/>
    </row>
    <row r="331" spans="8:8">
      <c r="H331" s="2"/>
    </row>
    <row r="332" spans="8:8">
      <c r="H332" s="2"/>
    </row>
    <row r="333" spans="8:8">
      <c r="H333" s="2"/>
    </row>
    <row r="334" spans="8:8">
      <c r="H334" s="2"/>
    </row>
    <row r="335" spans="8:8">
      <c r="H335" s="2"/>
    </row>
    <row r="336" spans="8:8">
      <c r="H336" s="2"/>
    </row>
    <row r="337" spans="8:8">
      <c r="H337" s="2"/>
    </row>
    <row r="338" spans="8:8">
      <c r="H338" s="2"/>
    </row>
    <row r="339" spans="8:8">
      <c r="H339" s="2"/>
    </row>
    <row r="340" spans="8:8">
      <c r="H340" s="2"/>
    </row>
    <row r="341" spans="8:8">
      <c r="H341" s="2"/>
    </row>
    <row r="342" spans="8:8">
      <c r="H342" s="2"/>
    </row>
    <row r="343" spans="8:8">
      <c r="H343" s="2"/>
    </row>
    <row r="344" spans="8:8">
      <c r="H344" s="2"/>
    </row>
    <row r="345" spans="8:8">
      <c r="H345" s="2"/>
    </row>
    <row r="346" spans="8:8">
      <c r="H346" s="2"/>
    </row>
    <row r="347" spans="8:8">
      <c r="H347" s="2"/>
    </row>
    <row r="348" spans="8:8">
      <c r="H348" s="2"/>
    </row>
    <row r="349" spans="8:8">
      <c r="H349" s="2"/>
    </row>
    <row r="350" spans="8:8">
      <c r="H350" s="2"/>
    </row>
    <row r="351" spans="8:8">
      <c r="H351" s="2"/>
    </row>
    <row r="352" spans="8:8">
      <c r="H352" s="2"/>
    </row>
    <row r="353" spans="8:8">
      <c r="H353" s="2"/>
    </row>
    <row r="354" spans="8:8">
      <c r="H354" s="2"/>
    </row>
    <row r="355" spans="8:8">
      <c r="H355" s="2"/>
    </row>
    <row r="356" spans="8:8">
      <c r="H356" s="2"/>
    </row>
    <row r="357" spans="8:8">
      <c r="H357" s="2"/>
    </row>
    <row r="358" spans="8:8">
      <c r="H358" s="2"/>
    </row>
    <row r="359" spans="8:8">
      <c r="H359" s="2"/>
    </row>
    <row r="360" spans="8:8">
      <c r="H360" s="2"/>
    </row>
    <row r="361" spans="8:8">
      <c r="H361" s="2"/>
    </row>
    <row r="362" spans="8:8">
      <c r="H362" s="2"/>
    </row>
    <row r="363" spans="8:8">
      <c r="H363" s="2"/>
    </row>
    <row r="364" spans="8:8">
      <c r="H364" s="2"/>
    </row>
    <row r="365" spans="8:8">
      <c r="H365" s="2"/>
    </row>
    <row r="366" spans="8:8">
      <c r="H366" s="2"/>
    </row>
    <row r="367" spans="8:8">
      <c r="H367" s="2"/>
    </row>
    <row r="368" spans="8:8">
      <c r="H368" s="2"/>
    </row>
    <row r="369" spans="8:8">
      <c r="H369" s="2"/>
    </row>
    <row r="370" spans="8:8">
      <c r="H370" s="2"/>
    </row>
    <row r="371" spans="8:8">
      <c r="H371" s="2"/>
    </row>
    <row r="372" spans="8:8">
      <c r="H372" s="2"/>
    </row>
    <row r="373" spans="8:8">
      <c r="H373" s="2"/>
    </row>
    <row r="374" spans="8:8">
      <c r="H374" s="2"/>
    </row>
    <row r="375" spans="8:8">
      <c r="H375" s="2"/>
    </row>
    <row r="376" spans="8:8">
      <c r="H376" s="2"/>
    </row>
    <row r="377" spans="8:8">
      <c r="H377" s="2"/>
    </row>
    <row r="378" spans="8:8">
      <c r="H378" s="2"/>
    </row>
    <row r="379" spans="8:8">
      <c r="H379" s="2"/>
    </row>
    <row r="380" spans="8:8">
      <c r="H380" s="2"/>
    </row>
    <row r="381" spans="8:8">
      <c r="H381" s="2"/>
    </row>
    <row r="382" spans="8:8">
      <c r="H382" s="2"/>
    </row>
    <row r="383" spans="8:8">
      <c r="H383" s="2"/>
    </row>
    <row r="384" spans="8:8">
      <c r="H384" s="2"/>
    </row>
    <row r="385" spans="8:8">
      <c r="H385" s="2"/>
    </row>
    <row r="386" spans="8:8">
      <c r="H386" s="2"/>
    </row>
    <row r="387" spans="8:8">
      <c r="H387" s="2"/>
    </row>
    <row r="388" spans="8:8">
      <c r="H388" s="2"/>
    </row>
    <row r="389" spans="8:8">
      <c r="H389" s="2"/>
    </row>
    <row r="390" spans="8:8">
      <c r="H390" s="2"/>
    </row>
    <row r="391" spans="8:8">
      <c r="H391" s="2"/>
    </row>
    <row r="392" spans="8:8">
      <c r="H392" s="2"/>
    </row>
    <row r="393" spans="8:8">
      <c r="H393" s="2"/>
    </row>
    <row r="394" spans="8:8">
      <c r="H394" s="2"/>
    </row>
    <row r="395" spans="8:8">
      <c r="H395" s="2"/>
    </row>
    <row r="396" spans="8:8">
      <c r="H396" s="2"/>
    </row>
    <row r="397" spans="8:8">
      <c r="H397" s="2"/>
    </row>
    <row r="398" spans="8:8">
      <c r="H398" s="2"/>
    </row>
    <row r="399" spans="8:8">
      <c r="H399" s="2"/>
    </row>
    <row r="400" spans="8:8">
      <c r="H400" s="2"/>
    </row>
    <row r="401" spans="8:8">
      <c r="H401" s="2"/>
    </row>
    <row r="402" spans="8:8">
      <c r="H402" s="2"/>
    </row>
    <row r="403" spans="8:8">
      <c r="H403" s="2"/>
    </row>
    <row r="404" spans="8:8">
      <c r="H404" s="2"/>
    </row>
    <row r="405" spans="8:8">
      <c r="H405" s="2"/>
    </row>
    <row r="406" spans="8:8">
      <c r="H406" s="2"/>
    </row>
    <row r="407" spans="8:8">
      <c r="H407" s="2"/>
    </row>
    <row r="408" spans="8:8">
      <c r="H408" s="2"/>
    </row>
    <row r="409" spans="8:8">
      <c r="H409" s="2"/>
    </row>
    <row r="410" spans="8:8">
      <c r="H410" s="2"/>
    </row>
    <row r="411" spans="8:8">
      <c r="H411" s="2"/>
    </row>
    <row r="412" spans="8:8">
      <c r="H412" s="2"/>
    </row>
    <row r="413" spans="8:8">
      <c r="H413" s="2"/>
    </row>
    <row r="414" spans="8:8">
      <c r="H414" s="2"/>
    </row>
    <row r="415" spans="8:8">
      <c r="H415" s="2"/>
    </row>
    <row r="416" spans="8:8">
      <c r="H416" s="2"/>
    </row>
    <row r="417" spans="8:8">
      <c r="H417" s="2"/>
    </row>
    <row r="418" spans="8:8">
      <c r="H418" s="2"/>
    </row>
    <row r="419" spans="8:8">
      <c r="H419" s="2"/>
    </row>
    <row r="420" spans="8:8">
      <c r="H420" s="2"/>
    </row>
    <row r="421" spans="8:8">
      <c r="H421" s="2"/>
    </row>
    <row r="422" spans="8:8">
      <c r="H422" s="2"/>
    </row>
    <row r="423" spans="8:8">
      <c r="H423" s="2"/>
    </row>
    <row r="424" spans="8:8">
      <c r="H424" s="2"/>
    </row>
    <row r="425" spans="8:8">
      <c r="H425" s="2"/>
    </row>
    <row r="426" spans="8:8">
      <c r="H426" s="2"/>
    </row>
    <row r="427" spans="8:8">
      <c r="H427" s="2"/>
    </row>
    <row r="428" spans="8:8">
      <c r="H428" s="2"/>
    </row>
    <row r="429" spans="8:8">
      <c r="H429" s="2"/>
    </row>
    <row r="430" spans="8:8">
      <c r="H430" s="2"/>
    </row>
    <row r="431" spans="8:8">
      <c r="H431" s="2"/>
    </row>
    <row r="432" spans="8:8">
      <c r="H432" s="2"/>
    </row>
    <row r="433" spans="8:8">
      <c r="H433" s="2"/>
    </row>
    <row r="434" spans="8:8">
      <c r="H434" s="2"/>
    </row>
    <row r="435" spans="8:8">
      <c r="H435" s="2"/>
    </row>
    <row r="436" spans="8:8">
      <c r="H436" s="2"/>
    </row>
    <row r="437" spans="8:8">
      <c r="H437" s="2"/>
    </row>
    <row r="438" spans="8:8">
      <c r="H438" s="2"/>
    </row>
    <row r="439" spans="8:8">
      <c r="H439" s="2"/>
    </row>
    <row r="440" spans="8:8">
      <c r="H440" s="2"/>
    </row>
    <row r="441" spans="8:8">
      <c r="H441" s="2"/>
    </row>
    <row r="442" spans="8:8">
      <c r="H442" s="2"/>
    </row>
    <row r="443" spans="8:8">
      <c r="H443" s="2"/>
    </row>
    <row r="444" spans="8:8">
      <c r="H444" s="2"/>
    </row>
    <row r="445" spans="8:8">
      <c r="H445" s="2"/>
    </row>
    <row r="446" spans="8:8">
      <c r="H446" s="2"/>
    </row>
    <row r="447" spans="8:8">
      <c r="H447" s="2"/>
    </row>
    <row r="448" spans="8:8">
      <c r="H448" s="2"/>
    </row>
    <row r="449" spans="8:8">
      <c r="H449" s="2"/>
    </row>
    <row r="450" spans="8:8">
      <c r="H450" s="2"/>
    </row>
    <row r="451" spans="8:8">
      <c r="H451" s="2"/>
    </row>
    <row r="452" spans="8:8">
      <c r="H452" s="2"/>
    </row>
    <row r="453" spans="8:8">
      <c r="H453" s="2"/>
    </row>
    <row r="454" spans="8:8">
      <c r="H454" s="2"/>
    </row>
    <row r="455" spans="8:8">
      <c r="H455" s="2"/>
    </row>
    <row r="456" spans="8:8">
      <c r="H456" s="2"/>
    </row>
    <row r="457" spans="8:8">
      <c r="H457" s="2"/>
    </row>
    <row r="458" spans="8:8">
      <c r="H458" s="2"/>
    </row>
    <row r="459" spans="8:8">
      <c r="H459" s="2"/>
    </row>
    <row r="460" spans="8:8">
      <c r="H460" s="2"/>
    </row>
    <row r="461" spans="8:8">
      <c r="H461" s="2"/>
    </row>
    <row r="462" spans="8:8">
      <c r="H462" s="2"/>
    </row>
    <row r="463" spans="8:8">
      <c r="H463" s="2"/>
    </row>
    <row r="464" spans="8:8">
      <c r="H464" s="2"/>
    </row>
    <row r="465" spans="8:8">
      <c r="H465" s="2"/>
    </row>
    <row r="466" spans="8:8">
      <c r="H466" s="2"/>
    </row>
    <row r="467" spans="8:8">
      <c r="H467" s="2"/>
    </row>
    <row r="468" spans="8:8">
      <c r="H468" s="2"/>
    </row>
    <row r="469" spans="8:8">
      <c r="H469" s="2"/>
    </row>
    <row r="470" spans="8:8">
      <c r="H470" s="2"/>
    </row>
    <row r="471" spans="8:8">
      <c r="H471" s="2"/>
    </row>
    <row r="472" spans="8:8">
      <c r="H472" s="2"/>
    </row>
    <row r="473" spans="8:8">
      <c r="H473" s="2"/>
    </row>
    <row r="474" spans="8:8">
      <c r="H474" s="2"/>
    </row>
    <row r="475" spans="8:8">
      <c r="H475" s="2"/>
    </row>
    <row r="476" spans="8:8">
      <c r="H476" s="2"/>
    </row>
    <row r="477" spans="8:8">
      <c r="H477" s="2"/>
    </row>
    <row r="478" spans="8:8">
      <c r="H478" s="2"/>
    </row>
    <row r="479" spans="8:8">
      <c r="H479" s="2"/>
    </row>
    <row r="480" spans="8:8">
      <c r="H480" s="2"/>
    </row>
    <row r="481" spans="8:8">
      <c r="H481" s="2"/>
    </row>
    <row r="482" spans="8:8">
      <c r="H482" s="2"/>
    </row>
    <row r="483" spans="8:8">
      <c r="H483" s="2"/>
    </row>
    <row r="484" spans="8:8">
      <c r="H484" s="2"/>
    </row>
    <row r="485" spans="8:8">
      <c r="H485" s="2"/>
    </row>
    <row r="486" spans="8:8">
      <c r="H486" s="2"/>
    </row>
    <row r="487" spans="8:8">
      <c r="H487" s="2"/>
    </row>
    <row r="488" spans="8:8">
      <c r="H488" s="2"/>
    </row>
    <row r="489" spans="8:8">
      <c r="H489" s="2"/>
    </row>
    <row r="490" spans="8:8">
      <c r="H490" s="2"/>
    </row>
    <row r="491" spans="8:8">
      <c r="H491" s="2"/>
    </row>
    <row r="492" spans="8:8">
      <c r="H492" s="2"/>
    </row>
    <row r="493" spans="8:8">
      <c r="H493" s="2"/>
    </row>
    <row r="494" spans="8:8">
      <c r="H494" s="2"/>
    </row>
    <row r="495" spans="8:8">
      <c r="H495" s="2"/>
    </row>
    <row r="496" spans="8:8">
      <c r="H496" s="2"/>
    </row>
    <row r="497" spans="8:8">
      <c r="H497" s="2"/>
    </row>
    <row r="498" spans="8:8">
      <c r="H498" s="2"/>
    </row>
    <row r="499" spans="8:8">
      <c r="H499" s="2"/>
    </row>
    <row r="500" spans="8:8">
      <c r="H500" s="2"/>
    </row>
    <row r="501" spans="8:8">
      <c r="H501" s="2"/>
    </row>
    <row r="502" spans="8:8">
      <c r="H502" s="2"/>
    </row>
    <row r="503" spans="8:8">
      <c r="H503" s="2"/>
    </row>
    <row r="504" spans="8:8">
      <c r="H504" s="2"/>
    </row>
    <row r="505" spans="8:8">
      <c r="H505" s="2"/>
    </row>
    <row r="506" spans="8:8">
      <c r="H506" s="2"/>
    </row>
    <row r="507" spans="8:8">
      <c r="H507" s="2"/>
    </row>
    <row r="508" spans="8:8">
      <c r="H508" s="2"/>
    </row>
    <row r="509" spans="8:8">
      <c r="H509" s="2"/>
    </row>
    <row r="510" spans="8:8">
      <c r="H510" s="2"/>
    </row>
    <row r="511" spans="8:8">
      <c r="H511" s="2"/>
    </row>
    <row r="512" spans="8:8">
      <c r="H512" s="2"/>
    </row>
    <row r="513" spans="8:8">
      <c r="H513" s="2"/>
    </row>
    <row r="514" spans="8:8">
      <c r="H514" s="2"/>
    </row>
    <row r="515" spans="8:8">
      <c r="H515" s="2"/>
    </row>
    <row r="516" spans="8:8">
      <c r="H516" s="2"/>
    </row>
    <row r="517" spans="8:8">
      <c r="H517" s="2"/>
    </row>
    <row r="518" spans="8:8">
      <c r="H518" s="2"/>
    </row>
    <row r="519" spans="8:8">
      <c r="H519" s="2"/>
    </row>
    <row r="520" spans="8:8">
      <c r="H520" s="2"/>
    </row>
    <row r="521" spans="8:8">
      <c r="H521" s="2"/>
    </row>
    <row r="522" spans="8:8">
      <c r="H522" s="2"/>
    </row>
    <row r="523" spans="8:8">
      <c r="H523" s="2"/>
    </row>
    <row r="524" spans="8:8">
      <c r="H524" s="2"/>
    </row>
    <row r="525" spans="8:8">
      <c r="H525" s="2"/>
    </row>
    <row r="526" spans="8:8">
      <c r="H526" s="2"/>
    </row>
    <row r="527" spans="8:8">
      <c r="H527" s="2"/>
    </row>
    <row r="528" spans="8:8">
      <c r="H528" s="2"/>
    </row>
    <row r="529" spans="8:8">
      <c r="H529" s="2"/>
    </row>
    <row r="530" spans="8:8">
      <c r="H530" s="2"/>
    </row>
    <row r="531" spans="8:8">
      <c r="H531" s="2"/>
    </row>
    <row r="532" spans="8:8">
      <c r="H532" s="2"/>
    </row>
    <row r="533" spans="8:8">
      <c r="H533" s="2"/>
    </row>
    <row r="534" spans="8:8">
      <c r="H534" s="2"/>
    </row>
    <row r="535" spans="8:8">
      <c r="H535" s="2"/>
    </row>
    <row r="536" spans="8:8">
      <c r="H536" s="2"/>
    </row>
    <row r="537" spans="8:8">
      <c r="H537" s="2"/>
    </row>
    <row r="538" spans="8:8">
      <c r="H538" s="2"/>
    </row>
    <row r="539" spans="8:8">
      <c r="H539" s="2"/>
    </row>
    <row r="540" spans="8:8">
      <c r="H540" s="2"/>
    </row>
    <row r="541" spans="8:8">
      <c r="H541" s="2"/>
    </row>
    <row r="542" spans="8:8">
      <c r="H542" s="2"/>
    </row>
    <row r="543" spans="8:8">
      <c r="H543" s="2"/>
    </row>
    <row r="544" spans="8:8">
      <c r="H544" s="2"/>
    </row>
    <row r="545" spans="8:8">
      <c r="H545" s="2"/>
    </row>
    <row r="546" spans="8:8">
      <c r="H546" s="2"/>
    </row>
    <row r="547" spans="8:8">
      <c r="H547" s="2"/>
    </row>
    <row r="548" spans="8:8">
      <c r="H548" s="2"/>
    </row>
    <row r="549" spans="8:8">
      <c r="H549" s="2"/>
    </row>
    <row r="550" spans="8:8">
      <c r="H550" s="2"/>
    </row>
    <row r="551" spans="8:8">
      <c r="H551" s="2"/>
    </row>
    <row r="552" spans="8:8">
      <c r="H552" s="2"/>
    </row>
    <row r="553" spans="8:8">
      <c r="H553" s="2"/>
    </row>
    <row r="554" spans="8:8">
      <c r="H554" s="2"/>
    </row>
    <row r="555" spans="8:8">
      <c r="H555" s="2"/>
    </row>
    <row r="556" spans="8:8">
      <c r="H556" s="2"/>
    </row>
    <row r="557" spans="8:8">
      <c r="H557" s="2"/>
    </row>
    <row r="558" spans="8:8">
      <c r="H558" s="2"/>
    </row>
    <row r="559" spans="8:8">
      <c r="H559" s="2"/>
    </row>
    <row r="560" spans="8:8">
      <c r="H560" s="2"/>
    </row>
    <row r="561" spans="8:8">
      <c r="H561" s="2"/>
    </row>
    <row r="562" spans="8:8">
      <c r="H562" s="2"/>
    </row>
    <row r="563" spans="8:8">
      <c r="H563" s="2"/>
    </row>
    <row r="564" spans="8:8">
      <c r="H564" s="2"/>
    </row>
    <row r="565" spans="8:8">
      <c r="H565" s="2"/>
    </row>
    <row r="566" spans="8:8">
      <c r="H566" s="2"/>
    </row>
    <row r="567" spans="8:8">
      <c r="H567" s="2"/>
    </row>
    <row r="568" spans="8:8">
      <c r="H568" s="2"/>
    </row>
    <row r="569" spans="8:8">
      <c r="H569" s="2"/>
    </row>
    <row r="570" spans="8:8">
      <c r="H570" s="2"/>
    </row>
    <row r="571" spans="8:8">
      <c r="H571" s="2"/>
    </row>
    <row r="572" spans="8:8">
      <c r="H572" s="2"/>
    </row>
    <row r="573" spans="8:8">
      <c r="H573" s="2"/>
    </row>
    <row r="574" spans="8:8">
      <c r="H574" s="2"/>
    </row>
    <row r="575" spans="8:8">
      <c r="H575" s="2"/>
    </row>
    <row r="576" spans="8:8">
      <c r="H576" s="2"/>
    </row>
    <row r="577" spans="8:8">
      <c r="H577" s="2"/>
    </row>
    <row r="578" spans="8:8">
      <c r="H578" s="2"/>
    </row>
    <row r="579" spans="8:8">
      <c r="H579" s="2"/>
    </row>
    <row r="580" spans="8:8">
      <c r="H580" s="2"/>
    </row>
    <row r="581" spans="8:8">
      <c r="H581" s="2"/>
    </row>
    <row r="582" spans="8:8">
      <c r="H582" s="2"/>
    </row>
    <row r="583" spans="8:8">
      <c r="H583" s="2"/>
    </row>
    <row r="584" spans="8:8">
      <c r="H584" s="2"/>
    </row>
    <row r="585" spans="8:8">
      <c r="H585" s="2"/>
    </row>
    <row r="586" spans="8:8">
      <c r="H586" s="2"/>
    </row>
    <row r="587" spans="8:8">
      <c r="H587" s="2"/>
    </row>
    <row r="588" spans="8:8">
      <c r="H588" s="2"/>
    </row>
    <row r="589" spans="8:8">
      <c r="H589" s="2"/>
    </row>
    <row r="590" spans="8:8">
      <c r="H590" s="2"/>
    </row>
    <row r="591" spans="8:8">
      <c r="H591" s="2"/>
    </row>
    <row r="592" spans="8:8">
      <c r="H592" s="2"/>
    </row>
    <row r="593" spans="8:8">
      <c r="H593" s="2"/>
    </row>
    <row r="594" spans="8:8">
      <c r="H594" s="2"/>
    </row>
    <row r="595" spans="8:8">
      <c r="H595" s="2"/>
    </row>
    <row r="596" spans="8:8">
      <c r="H596" s="2"/>
    </row>
    <row r="597" spans="8:8">
      <c r="H597" s="2"/>
    </row>
    <row r="598" spans="8:8">
      <c r="H598" s="2"/>
    </row>
    <row r="599" spans="8:8">
      <c r="H599" s="2"/>
    </row>
    <row r="600" spans="8:8">
      <c r="H600" s="2"/>
    </row>
    <row r="601" spans="8:8">
      <c r="H601" s="2"/>
    </row>
    <row r="602" spans="8:8">
      <c r="H602" s="2"/>
    </row>
    <row r="603" spans="8:8">
      <c r="H603" s="2"/>
    </row>
    <row r="604" spans="8:8">
      <c r="H604" s="2"/>
    </row>
    <row r="605" spans="8:8">
      <c r="H605" s="2"/>
    </row>
    <row r="606" spans="8:8">
      <c r="H606" s="2"/>
    </row>
    <row r="607" spans="8:8">
      <c r="H607" s="2"/>
    </row>
    <row r="608" spans="8:8">
      <c r="H608" s="2"/>
    </row>
    <row r="609" spans="8:8">
      <c r="H609" s="2"/>
    </row>
    <row r="610" spans="8:8">
      <c r="H610" s="2"/>
    </row>
    <row r="611" spans="8:8">
      <c r="H611" s="2"/>
    </row>
    <row r="612" spans="8:8">
      <c r="H612" s="2"/>
    </row>
    <row r="613" spans="8:8">
      <c r="H613" s="2"/>
    </row>
    <row r="614" spans="8:8">
      <c r="H614" s="2"/>
    </row>
    <row r="615" spans="8:8">
      <c r="H615" s="2"/>
    </row>
    <row r="616" spans="8:8">
      <c r="H616" s="2"/>
    </row>
    <row r="617" spans="8:8">
      <c r="H617" s="2"/>
    </row>
    <row r="618" spans="8:8">
      <c r="H618" s="2"/>
    </row>
    <row r="619" spans="8:8">
      <c r="H619" s="2"/>
    </row>
    <row r="620" spans="8:8">
      <c r="H620" s="2"/>
    </row>
    <row r="621" spans="8:8">
      <c r="H621" s="2"/>
    </row>
    <row r="622" spans="8:8">
      <c r="H622" s="2"/>
    </row>
    <row r="623" spans="8:8">
      <c r="H623" s="2"/>
    </row>
    <row r="624" spans="8:8">
      <c r="H624" s="2"/>
    </row>
    <row r="625" spans="8:8">
      <c r="H625" s="2"/>
    </row>
    <row r="626" spans="8:8">
      <c r="H626" s="2"/>
    </row>
    <row r="627" spans="8:8">
      <c r="H627" s="2"/>
    </row>
    <row r="628" spans="8:8">
      <c r="H628" s="2"/>
    </row>
    <row r="629" spans="8:8">
      <c r="H629" s="2"/>
    </row>
    <row r="630" spans="8:8">
      <c r="H630" s="2"/>
    </row>
    <row r="631" spans="8:8">
      <c r="H631" s="2"/>
    </row>
    <row r="632" spans="8:8">
      <c r="H632" s="2"/>
    </row>
    <row r="633" spans="8:8">
      <c r="H633" s="2"/>
    </row>
    <row r="634" spans="8:8">
      <c r="H634" s="2"/>
    </row>
    <row r="635" spans="8:8">
      <c r="H635" s="2"/>
    </row>
    <row r="636" spans="8:8">
      <c r="H636" s="2"/>
    </row>
    <row r="637" spans="8:8">
      <c r="H637" s="2"/>
    </row>
    <row r="638" spans="8:8">
      <c r="H638" s="2"/>
    </row>
    <row r="639" spans="8:8">
      <c r="H639" s="2"/>
    </row>
    <row r="640" spans="8:8">
      <c r="H640" s="2"/>
    </row>
    <row r="641" spans="8:8">
      <c r="H641" s="2"/>
    </row>
    <row r="642" spans="8:8">
      <c r="H642" s="2"/>
    </row>
    <row r="643" spans="8:8">
      <c r="H643" s="2"/>
    </row>
    <row r="644" spans="8:8">
      <c r="H644" s="2"/>
    </row>
    <row r="645" spans="8:8">
      <c r="H645" s="2"/>
    </row>
    <row r="646" spans="8:8">
      <c r="H646" s="2"/>
    </row>
    <row r="647" spans="8:8">
      <c r="H647" s="2"/>
    </row>
    <row r="648" spans="8:8">
      <c r="H648" s="2"/>
    </row>
    <row r="649" spans="8:8">
      <c r="H649" s="2"/>
    </row>
    <row r="650" spans="8:8">
      <c r="H650" s="2"/>
    </row>
    <row r="651" spans="8:8">
      <c r="H651" s="2"/>
    </row>
    <row r="652" spans="8:8">
      <c r="H652" s="2"/>
    </row>
    <row r="653" spans="8:8">
      <c r="H653" s="2"/>
    </row>
    <row r="654" spans="8:8">
      <c r="H654" s="2"/>
    </row>
    <row r="655" spans="8:8">
      <c r="H655" s="2"/>
    </row>
    <row r="656" spans="8:8">
      <c r="H656" s="2"/>
    </row>
    <row r="657" spans="8:8">
      <c r="H657" s="2"/>
    </row>
    <row r="658" spans="8:8">
      <c r="H658" s="2"/>
    </row>
    <row r="659" spans="8:8">
      <c r="H659" s="2"/>
    </row>
    <row r="660" spans="8:8">
      <c r="H660" s="2"/>
    </row>
    <row r="661" spans="8:8">
      <c r="H661" s="2"/>
    </row>
    <row r="662" spans="8:8">
      <c r="H662" s="2"/>
    </row>
    <row r="663" spans="8:8">
      <c r="H663" s="2"/>
    </row>
    <row r="664" spans="8:8">
      <c r="H664" s="2"/>
    </row>
    <row r="665" spans="8:8">
      <c r="H665" s="2"/>
    </row>
    <row r="666" spans="8:8">
      <c r="H666" s="2"/>
    </row>
    <row r="667" spans="8:8">
      <c r="H667" s="2"/>
    </row>
    <row r="668" spans="8:8">
      <c r="H668" s="2"/>
    </row>
    <row r="669" spans="8:8">
      <c r="H669" s="2"/>
    </row>
    <row r="670" spans="8:8">
      <c r="H670" s="2"/>
    </row>
    <row r="671" spans="8:8">
      <c r="H671" s="2"/>
    </row>
    <row r="672" spans="8:8">
      <c r="H672" s="2"/>
    </row>
    <row r="673" spans="8:8">
      <c r="H673" s="2"/>
    </row>
    <row r="674" spans="8:8">
      <c r="H674" s="2"/>
    </row>
    <row r="675" spans="8:8">
      <c r="H675" s="2"/>
    </row>
    <row r="676" spans="8:8">
      <c r="H676" s="2"/>
    </row>
    <row r="677" spans="8:8">
      <c r="H677" s="2"/>
    </row>
    <row r="678" spans="8:8">
      <c r="H678" s="2"/>
    </row>
    <row r="679" spans="8:8">
      <c r="H679" s="2"/>
    </row>
    <row r="680" spans="8:8">
      <c r="H680" s="2"/>
    </row>
    <row r="681" spans="8:8">
      <c r="H681" s="2"/>
    </row>
    <row r="682" spans="8:8">
      <c r="H682" s="2"/>
    </row>
    <row r="683" spans="8:8">
      <c r="H683" s="2"/>
    </row>
    <row r="684" spans="8:8">
      <c r="H684" s="2"/>
    </row>
    <row r="685" spans="8:8">
      <c r="H685" s="2"/>
    </row>
    <row r="686" spans="8:8">
      <c r="H686" s="2"/>
    </row>
    <row r="687" spans="8:8">
      <c r="H687" s="2"/>
    </row>
    <row r="688" spans="8:8">
      <c r="H688" s="2"/>
    </row>
    <row r="689" spans="8:8">
      <c r="H689" s="2"/>
    </row>
    <row r="690" spans="8:8">
      <c r="H690" s="2"/>
    </row>
    <row r="691" spans="8:8">
      <c r="H691" s="2"/>
    </row>
    <row r="692" spans="8:8">
      <c r="H692" s="2"/>
    </row>
    <row r="693" spans="8:8">
      <c r="H693" s="2"/>
    </row>
    <row r="694" spans="8:8">
      <c r="H694" s="2"/>
    </row>
    <row r="695" spans="8:8">
      <c r="H695" s="2"/>
    </row>
    <row r="696" spans="8:8">
      <c r="H696" s="2"/>
    </row>
    <row r="697" spans="8:8">
      <c r="H697" s="2"/>
    </row>
    <row r="698" spans="8:8">
      <c r="H698" s="2"/>
    </row>
    <row r="699" spans="8:8">
      <c r="H699" s="2"/>
    </row>
    <row r="700" spans="8:8">
      <c r="H700" s="2"/>
    </row>
    <row r="701" spans="8:8">
      <c r="H701" s="2"/>
    </row>
    <row r="702" spans="8:8">
      <c r="H702" s="2"/>
    </row>
    <row r="703" spans="8:8">
      <c r="H703" s="2"/>
    </row>
    <row r="704" spans="8:8">
      <c r="H704" s="2"/>
    </row>
    <row r="705" spans="8:8">
      <c r="H705" s="2"/>
    </row>
    <row r="706" spans="8:8">
      <c r="H706" s="2"/>
    </row>
    <row r="707" spans="8:8">
      <c r="H707" s="2"/>
    </row>
    <row r="708" spans="8:8">
      <c r="H708" s="2"/>
    </row>
    <row r="709" spans="8:8">
      <c r="H709" s="2"/>
    </row>
    <row r="710" spans="8:8">
      <c r="H710" s="2"/>
    </row>
    <row r="711" spans="8:8">
      <c r="H711" s="2"/>
    </row>
    <row r="712" spans="8:8">
      <c r="H712" s="2"/>
    </row>
    <row r="713" spans="8:8">
      <c r="H713" s="2"/>
    </row>
    <row r="714" spans="8:8">
      <c r="H714" s="2"/>
    </row>
    <row r="715" spans="8:8">
      <c r="H715" s="2"/>
    </row>
    <row r="716" spans="8:8">
      <c r="H716" s="2"/>
    </row>
    <row r="717" spans="8:8">
      <c r="H717" s="2"/>
    </row>
    <row r="718" spans="8:8">
      <c r="H718" s="2"/>
    </row>
    <row r="719" spans="8:8">
      <c r="H719" s="2"/>
    </row>
    <row r="720" spans="8:8">
      <c r="H720" s="2"/>
    </row>
    <row r="721" spans="8:8">
      <c r="H721" s="2"/>
    </row>
    <row r="722" spans="8:8">
      <c r="H722" s="2"/>
    </row>
    <row r="723" spans="8:8">
      <c r="H723" s="2"/>
    </row>
    <row r="724" spans="8:8">
      <c r="H724" s="2"/>
    </row>
    <row r="725" spans="8:8">
      <c r="H725" s="2"/>
    </row>
    <row r="726" spans="8:8">
      <c r="H726" s="2"/>
    </row>
    <row r="727" spans="8:8">
      <c r="H727" s="2"/>
    </row>
    <row r="728" spans="8:8">
      <c r="H728" s="2"/>
    </row>
    <row r="729" spans="8:8">
      <c r="H729" s="2"/>
    </row>
    <row r="730" spans="8:8">
      <c r="H730" s="2"/>
    </row>
    <row r="731" spans="8:8">
      <c r="H731" s="2"/>
    </row>
    <row r="732" spans="8:8">
      <c r="H732" s="2"/>
    </row>
    <row r="733" spans="8:8">
      <c r="H733" s="2"/>
    </row>
    <row r="734" spans="8:8">
      <c r="H734" s="2"/>
    </row>
    <row r="735" spans="8:8">
      <c r="H735" s="2"/>
    </row>
    <row r="736" spans="8:8">
      <c r="H736" s="2"/>
    </row>
    <row r="737" spans="8:8">
      <c r="H737" s="2"/>
    </row>
    <row r="738" spans="8:8">
      <c r="H738" s="2"/>
    </row>
    <row r="739" spans="8:8">
      <c r="H739" s="2"/>
    </row>
    <row r="740" spans="8:8">
      <c r="H740" s="2"/>
    </row>
    <row r="741" spans="8:8">
      <c r="H741" s="2"/>
    </row>
    <row r="742" spans="8:8">
      <c r="H742" s="2"/>
    </row>
    <row r="743" spans="8:8">
      <c r="H743" s="2"/>
    </row>
    <row r="744" spans="8:8">
      <c r="H744" s="2"/>
    </row>
    <row r="745" spans="8:8">
      <c r="H745" s="2"/>
    </row>
    <row r="746" spans="8:8">
      <c r="H746" s="2"/>
    </row>
    <row r="747" spans="8:8">
      <c r="H747" s="2"/>
    </row>
    <row r="748" spans="8:8">
      <c r="H748" s="2"/>
    </row>
    <row r="749" spans="8:8">
      <c r="H749" s="2"/>
    </row>
    <row r="750" spans="8:8">
      <c r="H750" s="2"/>
    </row>
    <row r="751" spans="8:8">
      <c r="H751" s="2"/>
    </row>
    <row r="752" spans="8:8">
      <c r="H752" s="2"/>
    </row>
    <row r="753" spans="8:8">
      <c r="H753" s="2"/>
    </row>
    <row r="754" spans="8:8">
      <c r="H754" s="2"/>
    </row>
    <row r="755" spans="8:8">
      <c r="H755" s="2"/>
    </row>
    <row r="756" spans="8:8">
      <c r="H756" s="2"/>
    </row>
    <row r="757" spans="8:8">
      <c r="H757" s="2"/>
    </row>
    <row r="758" spans="8:8">
      <c r="H758" s="2"/>
    </row>
    <row r="759" spans="8:8">
      <c r="H759" s="2"/>
    </row>
    <row r="760" spans="8:8">
      <c r="H760" s="2"/>
    </row>
    <row r="761" spans="8:8">
      <c r="H761" s="2"/>
    </row>
    <row r="762" spans="8:8">
      <c r="H762" s="2"/>
    </row>
    <row r="763" spans="8:8">
      <c r="H763" s="2"/>
    </row>
    <row r="764" spans="8:8">
      <c r="H764" s="2"/>
    </row>
    <row r="765" spans="8:8">
      <c r="H765" s="2"/>
    </row>
    <row r="766" spans="8:8">
      <c r="H766" s="2"/>
    </row>
    <row r="767" spans="8:8">
      <c r="H767" s="2"/>
    </row>
    <row r="768" spans="8:8">
      <c r="H768" s="2"/>
    </row>
    <row r="769" spans="8:8">
      <c r="H769" s="2"/>
    </row>
    <row r="770" spans="8:8">
      <c r="H770" s="2"/>
    </row>
    <row r="771" spans="8:8">
      <c r="H771" s="2"/>
    </row>
    <row r="772" spans="8:8">
      <c r="H772" s="2"/>
    </row>
    <row r="773" spans="8:8">
      <c r="H773" s="2"/>
    </row>
    <row r="774" spans="8:8">
      <c r="H774" s="2"/>
    </row>
    <row r="775" spans="8:8">
      <c r="H775" s="2"/>
    </row>
    <row r="776" spans="8:8">
      <c r="H776" s="2"/>
    </row>
    <row r="777" spans="8:8">
      <c r="H777" s="2"/>
    </row>
    <row r="778" spans="8:8">
      <c r="H778" s="2"/>
    </row>
    <row r="779" spans="8:8">
      <c r="H779" s="2"/>
    </row>
    <row r="780" spans="8:8">
      <c r="H780" s="2"/>
    </row>
    <row r="781" spans="8:8">
      <c r="H781" s="2"/>
    </row>
    <row r="782" spans="8:8">
      <c r="H782" s="2"/>
    </row>
    <row r="783" spans="8:8">
      <c r="H783" s="2"/>
    </row>
    <row r="784" spans="8:8">
      <c r="H784" s="2"/>
    </row>
    <row r="785" spans="8:8">
      <c r="H785" s="2"/>
    </row>
    <row r="786" spans="8:8">
      <c r="H786" s="2"/>
    </row>
    <row r="787" spans="8:8">
      <c r="H787" s="2"/>
    </row>
    <row r="788" spans="8:8">
      <c r="H788" s="2"/>
    </row>
    <row r="789" spans="8:8">
      <c r="H789" s="2"/>
    </row>
    <row r="790" spans="8:8">
      <c r="H790" s="2"/>
    </row>
    <row r="791" spans="8:8">
      <c r="H791" s="2"/>
    </row>
    <row r="792" spans="8:8">
      <c r="H792" s="2"/>
    </row>
    <row r="793" spans="8:8">
      <c r="H793" s="2"/>
    </row>
    <row r="794" spans="8:8">
      <c r="H794" s="2"/>
    </row>
    <row r="795" spans="8:8">
      <c r="H795" s="2"/>
    </row>
    <row r="796" spans="8:8">
      <c r="H796" s="2"/>
    </row>
    <row r="797" spans="8:8">
      <c r="H797" s="2"/>
    </row>
    <row r="798" spans="8:8">
      <c r="H798" s="2"/>
    </row>
    <row r="799" spans="8:8">
      <c r="H799" s="2"/>
    </row>
    <row r="800" spans="8:8">
      <c r="H800" s="2"/>
    </row>
    <row r="801" spans="8:8">
      <c r="H801" s="2"/>
    </row>
    <row r="802" spans="8:8">
      <c r="H802" s="2"/>
    </row>
    <row r="803" spans="8:8">
      <c r="H803" s="2"/>
    </row>
    <row r="804" spans="8:8">
      <c r="H804" s="2"/>
    </row>
    <row r="805" spans="8:8">
      <c r="H805" s="2"/>
    </row>
    <row r="806" spans="8:8">
      <c r="H806" s="2"/>
    </row>
    <row r="807" spans="8:8">
      <c r="H807" s="2"/>
    </row>
    <row r="808" spans="8:8">
      <c r="H808" s="2"/>
    </row>
    <row r="809" spans="8:8">
      <c r="H809" s="2"/>
    </row>
    <row r="810" spans="8:8">
      <c r="H810" s="2"/>
    </row>
    <row r="811" spans="8:8">
      <c r="H811" s="2"/>
    </row>
    <row r="812" spans="8:8">
      <c r="H812" s="2"/>
    </row>
    <row r="813" spans="8:8">
      <c r="H813" s="2"/>
    </row>
    <row r="814" spans="8:8">
      <c r="H814" s="2"/>
    </row>
    <row r="815" spans="8:8">
      <c r="H815" s="2"/>
    </row>
    <row r="816" spans="8:8">
      <c r="H816" s="2"/>
    </row>
    <row r="817" spans="8:8">
      <c r="H817" s="2"/>
    </row>
    <row r="818" spans="8:8">
      <c r="H818" s="2"/>
    </row>
    <row r="819" spans="8:8">
      <c r="H819" s="2"/>
    </row>
    <row r="820" spans="8:8">
      <c r="H820" s="2"/>
    </row>
    <row r="821" spans="8:8">
      <c r="H821" s="2"/>
    </row>
    <row r="822" spans="8:8">
      <c r="H822" s="2"/>
    </row>
    <row r="823" spans="8:8">
      <c r="H823" s="2"/>
    </row>
    <row r="824" spans="8:8">
      <c r="H824" s="2"/>
    </row>
    <row r="825" spans="8:8">
      <c r="H825" s="2"/>
    </row>
    <row r="826" spans="8:8">
      <c r="H826" s="2"/>
    </row>
    <row r="827" spans="8:8">
      <c r="H827" s="2"/>
    </row>
    <row r="828" spans="8:8">
      <c r="H828" s="2"/>
    </row>
    <row r="829" spans="8:8">
      <c r="H829" s="2"/>
    </row>
    <row r="830" spans="8:8">
      <c r="H830" s="2"/>
    </row>
    <row r="831" spans="8:8">
      <c r="H831" s="2"/>
    </row>
    <row r="832" spans="8:8">
      <c r="H832" s="2"/>
    </row>
    <row r="833" spans="8:8">
      <c r="H833" s="2"/>
    </row>
    <row r="834" spans="8:8">
      <c r="H834" s="2"/>
    </row>
    <row r="835" spans="8:8">
      <c r="H835" s="2"/>
    </row>
    <row r="836" spans="8:8">
      <c r="H836" s="2"/>
    </row>
    <row r="837" spans="8:8">
      <c r="H837" s="2"/>
    </row>
    <row r="838" spans="8:8">
      <c r="H838" s="2"/>
    </row>
    <row r="839" spans="8:8">
      <c r="H839" s="2"/>
    </row>
    <row r="840" spans="8:8">
      <c r="H840" s="2"/>
    </row>
    <row r="841" spans="8:8">
      <c r="H841" s="2"/>
    </row>
    <row r="842" spans="8:8">
      <c r="H842" s="2"/>
    </row>
    <row r="843" spans="8:8">
      <c r="H843" s="2"/>
    </row>
    <row r="844" spans="8:8">
      <c r="H844" s="2"/>
    </row>
    <row r="845" spans="8:8">
      <c r="H845" s="2"/>
    </row>
    <row r="846" spans="8:8">
      <c r="H846" s="2"/>
    </row>
    <row r="847" spans="8:8">
      <c r="H847" s="2"/>
    </row>
    <row r="848" spans="8:8">
      <c r="H848" s="2"/>
    </row>
    <row r="849" spans="8:8">
      <c r="H849" s="2"/>
    </row>
    <row r="850" spans="8:8">
      <c r="H850" s="2"/>
    </row>
    <row r="851" spans="8:8">
      <c r="H851" s="2"/>
    </row>
    <row r="852" spans="8:8">
      <c r="H852" s="2"/>
    </row>
    <row r="853" spans="8:8">
      <c r="H853" s="2"/>
    </row>
    <row r="854" spans="8:8">
      <c r="H854" s="2"/>
    </row>
    <row r="855" spans="8:8">
      <c r="H855" s="2"/>
    </row>
    <row r="856" spans="8:8">
      <c r="H856" s="2"/>
    </row>
    <row r="857" spans="8:8">
      <c r="H857" s="2"/>
    </row>
    <row r="858" spans="8:8">
      <c r="H858" s="2"/>
    </row>
    <row r="859" spans="8:8">
      <c r="H859" s="2"/>
    </row>
    <row r="860" spans="8:8">
      <c r="H860" s="2"/>
    </row>
    <row r="861" spans="8:8">
      <c r="H861" s="2"/>
    </row>
    <row r="862" spans="8:8">
      <c r="H862" s="2"/>
    </row>
    <row r="863" spans="8:8">
      <c r="H863" s="2"/>
    </row>
    <row r="864" spans="8:8">
      <c r="H864" s="2"/>
    </row>
    <row r="865" spans="8:8">
      <c r="H865" s="2"/>
    </row>
    <row r="866" spans="8:8">
      <c r="H866" s="2"/>
    </row>
    <row r="867" spans="8:8">
      <c r="H867" s="2"/>
    </row>
    <row r="868" spans="8:8">
      <c r="H868" s="2"/>
    </row>
    <row r="869" spans="8:8">
      <c r="H869" s="2"/>
    </row>
    <row r="870" spans="8:8">
      <c r="H870" s="2"/>
    </row>
    <row r="871" spans="8:8">
      <c r="H871" s="2"/>
    </row>
    <row r="872" spans="8:8">
      <c r="H872" s="2"/>
    </row>
    <row r="873" spans="8:8">
      <c r="H873" s="2"/>
    </row>
    <row r="874" spans="8:8">
      <c r="H874" s="2"/>
    </row>
    <row r="875" spans="8:8">
      <c r="H875" s="2"/>
    </row>
    <row r="876" spans="8:8">
      <c r="H876" s="2"/>
    </row>
    <row r="877" spans="8:8">
      <c r="H877" s="2"/>
    </row>
    <row r="878" spans="8:8">
      <c r="H878" s="2"/>
    </row>
    <row r="879" spans="8:8">
      <c r="H879" s="2"/>
    </row>
    <row r="880" spans="8:8">
      <c r="H880" s="2"/>
    </row>
    <row r="881" spans="8:8">
      <c r="H881" s="2"/>
    </row>
    <row r="882" spans="8:8">
      <c r="H882" s="2"/>
    </row>
    <row r="883" spans="8:8">
      <c r="H883" s="2"/>
    </row>
    <row r="884" spans="8:8">
      <c r="H884" s="2"/>
    </row>
    <row r="885" spans="8:8">
      <c r="H885" s="2"/>
    </row>
    <row r="886" spans="8:8">
      <c r="H886" s="2"/>
    </row>
    <row r="887" spans="8:8">
      <c r="H887" s="2"/>
    </row>
    <row r="888" spans="8:8">
      <c r="H888" s="2"/>
    </row>
    <row r="889" spans="8:8">
      <c r="H889" s="2"/>
    </row>
    <row r="890" spans="8:8">
      <c r="H890" s="2"/>
    </row>
    <row r="891" spans="8:8">
      <c r="H891" s="2"/>
    </row>
    <row r="892" spans="8:8">
      <c r="H892" s="2"/>
    </row>
    <row r="893" spans="8:8">
      <c r="H893" s="2"/>
    </row>
    <row r="894" spans="8:8">
      <c r="H894" s="2"/>
    </row>
    <row r="895" spans="8:8">
      <c r="H895" s="2"/>
    </row>
    <row r="896" spans="8:8">
      <c r="H896" s="2"/>
    </row>
    <row r="897" spans="8:8">
      <c r="H897" s="2"/>
    </row>
    <row r="898" spans="8:8">
      <c r="H898" s="2"/>
    </row>
    <row r="899" spans="8:8">
      <c r="H899" s="2"/>
    </row>
    <row r="900" spans="8:8">
      <c r="H900" s="2"/>
    </row>
    <row r="901" spans="8:8">
      <c r="H901" s="2"/>
    </row>
    <row r="902" spans="8:8">
      <c r="H902" s="2"/>
    </row>
    <row r="903" spans="8:8">
      <c r="H903" s="2"/>
    </row>
    <row r="904" spans="8:8">
      <c r="H904" s="2"/>
    </row>
    <row r="905" spans="8:8">
      <c r="H905" s="2"/>
    </row>
    <row r="906" spans="8:8">
      <c r="H906" s="2"/>
    </row>
    <row r="907" spans="8:8">
      <c r="H907" s="2"/>
    </row>
    <row r="908" spans="8:8">
      <c r="H908" s="2"/>
    </row>
    <row r="909" spans="8:8">
      <c r="H909" s="2"/>
    </row>
    <row r="910" spans="8:8">
      <c r="H910" s="2"/>
    </row>
    <row r="911" spans="8:8">
      <c r="H911" s="2"/>
    </row>
    <row r="912" spans="8:8">
      <c r="H912" s="2"/>
    </row>
    <row r="913" spans="8:8">
      <c r="H913" s="2"/>
    </row>
    <row r="914" spans="8:8">
      <c r="H914" s="2"/>
    </row>
    <row r="915" spans="8:8">
      <c r="H915" s="2"/>
    </row>
    <row r="916" spans="8:8">
      <c r="H916" s="2"/>
    </row>
    <row r="917" spans="8:8">
      <c r="H917" s="2"/>
    </row>
    <row r="918" spans="8:8">
      <c r="H918" s="2"/>
    </row>
    <row r="919" spans="8:8">
      <c r="H919" s="2"/>
    </row>
    <row r="920" spans="8:8">
      <c r="H920" s="2"/>
    </row>
    <row r="921" spans="8:8">
      <c r="H921" s="2"/>
    </row>
    <row r="922" spans="8:8">
      <c r="H922" s="2"/>
    </row>
    <row r="923" spans="8:8">
      <c r="H923" s="2"/>
    </row>
    <row r="924" spans="8:8">
      <c r="H924" s="2"/>
    </row>
    <row r="925" spans="8:8">
      <c r="H925" s="2"/>
    </row>
    <row r="926" spans="8:8">
      <c r="H926" s="2"/>
    </row>
    <row r="927" spans="8:8">
      <c r="H927" s="2"/>
    </row>
    <row r="928" spans="8:8">
      <c r="H928" s="2"/>
    </row>
    <row r="929" spans="8:8">
      <c r="H929" s="2"/>
    </row>
    <row r="930" spans="8:8">
      <c r="H930" s="2"/>
    </row>
    <row r="931" spans="8:8">
      <c r="H931" s="2"/>
    </row>
    <row r="932" spans="8:8">
      <c r="H932" s="2"/>
    </row>
    <row r="933" spans="8:8">
      <c r="H933" s="2"/>
    </row>
    <row r="934" spans="8:8">
      <c r="H934" s="2"/>
    </row>
    <row r="935" spans="8:8">
      <c r="H935" s="2"/>
    </row>
    <row r="936" spans="8:8">
      <c r="H936" s="2"/>
    </row>
    <row r="937" spans="8:8">
      <c r="H937" s="2"/>
    </row>
    <row r="938" spans="8:8">
      <c r="H938" s="2"/>
    </row>
    <row r="939" spans="8:8">
      <c r="H939" s="2"/>
    </row>
    <row r="940" spans="8:8">
      <c r="H940" s="2"/>
    </row>
    <row r="941" spans="8:8">
      <c r="H941" s="2"/>
    </row>
    <row r="942" spans="8:8">
      <c r="H942" s="2"/>
    </row>
    <row r="943" spans="8:8">
      <c r="H943" s="2"/>
    </row>
    <row r="944" spans="8:8">
      <c r="H944" s="2"/>
    </row>
    <row r="945" spans="8:8">
      <c r="H945" s="2"/>
    </row>
    <row r="946" spans="8:8">
      <c r="H946" s="2"/>
    </row>
    <row r="947" spans="8:8">
      <c r="H947" s="2"/>
    </row>
    <row r="948" spans="8:8">
      <c r="H948" s="2"/>
    </row>
    <row r="949" spans="8:8">
      <c r="H949" s="2"/>
    </row>
    <row r="950" spans="8:8">
      <c r="H950" s="2"/>
    </row>
    <row r="951" spans="8:8">
      <c r="H951" s="2"/>
    </row>
    <row r="952" spans="8:8">
      <c r="H952" s="2"/>
    </row>
    <row r="953" spans="8:8">
      <c r="H953" s="2"/>
    </row>
    <row r="954" spans="8:8">
      <c r="H954" s="2"/>
    </row>
    <row r="955" spans="8:8">
      <c r="H955" s="2"/>
    </row>
    <row r="956" spans="8:8">
      <c r="H956" s="2"/>
    </row>
    <row r="957" spans="8:8">
      <c r="H957" s="2"/>
    </row>
    <row r="958" spans="8:8">
      <c r="H958" s="2"/>
    </row>
    <row r="959" spans="8:8">
      <c r="H959" s="2"/>
    </row>
    <row r="960" spans="8:8">
      <c r="H960" s="2"/>
    </row>
    <row r="961" spans="8:8">
      <c r="H961" s="2"/>
    </row>
    <row r="962" spans="8:8">
      <c r="H962" s="2"/>
    </row>
    <row r="963" spans="8:8">
      <c r="H963" s="2"/>
    </row>
    <row r="964" spans="8:8">
      <c r="H964" s="2"/>
    </row>
    <row r="965" spans="8:8">
      <c r="H965" s="2"/>
    </row>
    <row r="966" spans="8:8">
      <c r="H966" s="2"/>
    </row>
    <row r="967" spans="8:8">
      <c r="H967" s="2"/>
    </row>
    <row r="968" spans="8:8">
      <c r="H968" s="2"/>
    </row>
    <row r="969" spans="8:8">
      <c r="H969" s="2"/>
    </row>
    <row r="970" spans="8:8">
      <c r="H970" s="2"/>
    </row>
    <row r="971" spans="8:8">
      <c r="H971" s="2"/>
    </row>
    <row r="972" spans="8:8">
      <c r="H972" s="2"/>
    </row>
    <row r="973" spans="8:8">
      <c r="H973" s="2"/>
    </row>
    <row r="974" spans="8:8">
      <c r="H974" s="2"/>
    </row>
    <row r="975" spans="8:8">
      <c r="H975" s="2"/>
    </row>
    <row r="976" spans="8:8">
      <c r="H976" s="2"/>
    </row>
    <row r="977" spans="8:8">
      <c r="H977" s="2"/>
    </row>
    <row r="978" spans="8:8">
      <c r="H978" s="2"/>
    </row>
    <row r="979" spans="8:8">
      <c r="H979" s="2"/>
    </row>
    <row r="980" spans="8:8">
      <c r="H980" s="2"/>
    </row>
    <row r="981" spans="8:8">
      <c r="H981" s="2"/>
    </row>
    <row r="982" spans="8:8">
      <c r="H982" s="2"/>
    </row>
    <row r="983" spans="8:8">
      <c r="H983" s="2"/>
    </row>
    <row r="984" spans="8:8">
      <c r="H984" s="2"/>
    </row>
    <row r="985" spans="8:8">
      <c r="H985" s="2"/>
    </row>
    <row r="986" spans="8:8">
      <c r="H986" s="2"/>
    </row>
    <row r="987" spans="8:8">
      <c r="H987" s="2"/>
    </row>
    <row r="988" spans="8:8">
      <c r="H988" s="2"/>
    </row>
    <row r="989" spans="8:8">
      <c r="H989" s="2"/>
    </row>
    <row r="990" spans="8:8">
      <c r="H990" s="2"/>
    </row>
    <row r="991" spans="8:8">
      <c r="H991" s="2"/>
    </row>
    <row r="992" spans="8:8">
      <c r="H992" s="2"/>
    </row>
    <row r="993" spans="8:8">
      <c r="H993" s="2"/>
    </row>
    <row r="994" spans="8:8">
      <c r="H994" s="2"/>
    </row>
    <row r="995" spans="8:8">
      <c r="H995" s="2"/>
    </row>
    <row r="996" spans="8:8">
      <c r="H996" s="2"/>
    </row>
    <row r="997" spans="8:8">
      <c r="H997" s="2"/>
    </row>
    <row r="998" spans="8:8">
      <c r="H998" s="2"/>
    </row>
    <row r="999" spans="8:8">
      <c r="H999" s="2"/>
    </row>
    <row r="1000" spans="8:8">
      <c r="H1000" s="2"/>
    </row>
    <row r="1001" spans="8:8">
      <c r="H1001" s="2"/>
    </row>
    <row r="1002" spans="8:8">
      <c r="H1002" s="2"/>
    </row>
    <row r="1003" spans="8:8">
      <c r="H1003" s="2"/>
    </row>
    <row r="1004" spans="8:8">
      <c r="H1004" s="2"/>
    </row>
    <row r="1005" spans="8:8">
      <c r="H1005" s="2"/>
    </row>
    <row r="1006" spans="8:8">
      <c r="H1006" s="2"/>
    </row>
    <row r="1007" spans="8:8">
      <c r="H1007" s="2"/>
    </row>
    <row r="1008" spans="8:8">
      <c r="H1008" s="2"/>
    </row>
    <row r="1009" spans="8:8">
      <c r="H1009" s="2"/>
    </row>
    <row r="1010" spans="8:8">
      <c r="H1010" s="2"/>
    </row>
    <row r="1011" spans="8:8">
      <c r="H1011" s="2"/>
    </row>
    <row r="1012" spans="8:8">
      <c r="H1012" s="2"/>
    </row>
    <row r="1013" spans="8:8">
      <c r="H1013" s="2"/>
    </row>
    <row r="1014" spans="8:8">
      <c r="H1014" s="2"/>
    </row>
    <row r="1015" spans="8:8">
      <c r="H1015" s="2"/>
    </row>
    <row r="1016" spans="8:8">
      <c r="H1016" s="2"/>
    </row>
    <row r="1017" spans="8:8">
      <c r="H1017" s="2"/>
    </row>
    <row r="1018" spans="8:8">
      <c r="H1018" s="2"/>
    </row>
    <row r="1019" spans="8:8">
      <c r="H1019" s="2"/>
    </row>
    <row r="1020" spans="8:8">
      <c r="H1020" s="2"/>
    </row>
    <row r="1021" spans="8:8">
      <c r="H1021" s="2"/>
    </row>
    <row r="1022" spans="8:8">
      <c r="H1022" s="2"/>
    </row>
    <row r="1023" spans="8:8">
      <c r="H1023" s="2"/>
    </row>
    <row r="1024" spans="8:8">
      <c r="H1024" s="2"/>
    </row>
    <row r="1025" spans="8:8">
      <c r="H1025" s="2"/>
    </row>
    <row r="1026" spans="8:8">
      <c r="H1026" s="2"/>
    </row>
    <row r="1027" spans="8:8">
      <c r="H1027" s="2"/>
    </row>
    <row r="1028" spans="8:8">
      <c r="H1028" s="2"/>
    </row>
    <row r="1029" spans="8:8">
      <c r="H1029" s="2"/>
    </row>
    <row r="1030" spans="8:8">
      <c r="H1030" s="2"/>
    </row>
    <row r="1031" spans="8:8">
      <c r="H1031" s="2"/>
    </row>
    <row r="1032" spans="8:8">
      <c r="H1032" s="2"/>
    </row>
    <row r="1033" spans="8:8">
      <c r="H1033" s="2"/>
    </row>
    <row r="1034" spans="8:8">
      <c r="H1034" s="2"/>
    </row>
    <row r="1035" spans="8:8">
      <c r="H1035" s="2"/>
    </row>
    <row r="1036" spans="8:8">
      <c r="H1036" s="2"/>
    </row>
    <row r="1037" spans="8:8">
      <c r="H1037" s="2"/>
    </row>
    <row r="1038" spans="8:8">
      <c r="H1038" s="2"/>
    </row>
    <row r="1039" spans="8:8">
      <c r="H1039" s="2"/>
    </row>
    <row r="1040" spans="8:8">
      <c r="H1040" s="2"/>
    </row>
    <row r="1041" spans="8:8">
      <c r="H1041" s="2"/>
    </row>
    <row r="1042" spans="8:8">
      <c r="H1042" s="2"/>
    </row>
    <row r="1043" spans="8:8">
      <c r="H1043" s="2"/>
    </row>
    <row r="1044" spans="8:8">
      <c r="H1044" s="2"/>
    </row>
    <row r="1045" spans="8:8">
      <c r="H1045" s="2"/>
    </row>
    <row r="1046" spans="8:8">
      <c r="H1046" s="2"/>
    </row>
    <row r="1047" spans="8:8">
      <c r="H1047" s="2"/>
    </row>
    <row r="1048" spans="8:8">
      <c r="H1048" s="2"/>
    </row>
    <row r="1049" spans="8:8">
      <c r="H1049" s="2"/>
    </row>
    <row r="1050" spans="8:8">
      <c r="H1050" s="2"/>
    </row>
    <row r="1051" spans="8:8">
      <c r="H1051" s="2"/>
    </row>
    <row r="1052" spans="8:8">
      <c r="H1052" s="2"/>
    </row>
    <row r="1053" spans="8:8">
      <c r="H1053" s="2"/>
    </row>
    <row r="1054" spans="8:8">
      <c r="H1054" s="2"/>
    </row>
    <row r="1055" spans="8:8">
      <c r="H1055" s="2"/>
    </row>
    <row r="1056" spans="8:8">
      <c r="H1056" s="2"/>
    </row>
    <row r="1057" spans="8:8">
      <c r="H1057" s="2"/>
    </row>
    <row r="1058" spans="8:8">
      <c r="H1058" s="2"/>
    </row>
    <row r="1059" spans="8:8">
      <c r="H1059" s="2"/>
    </row>
    <row r="1060" spans="8:8">
      <c r="H1060" s="2"/>
    </row>
    <row r="1061" spans="8:8">
      <c r="H1061" s="2"/>
    </row>
    <row r="1062" spans="8:8">
      <c r="H1062" s="2"/>
    </row>
    <row r="1063" spans="8:8">
      <c r="H1063" s="2"/>
    </row>
    <row r="1064" spans="8:8">
      <c r="H1064" s="2"/>
    </row>
    <row r="1065" spans="8:8">
      <c r="H1065" s="2"/>
    </row>
    <row r="1066" spans="8:8">
      <c r="H1066" s="2"/>
    </row>
    <row r="1067" spans="8:8">
      <c r="H1067" s="2"/>
    </row>
    <row r="1068" spans="8:8">
      <c r="H1068" s="2"/>
    </row>
    <row r="1069" spans="8:8">
      <c r="H1069" s="2"/>
    </row>
    <row r="1070" spans="8:8">
      <c r="H1070" s="2"/>
    </row>
    <row r="1071" spans="8:8">
      <c r="H1071" s="2"/>
    </row>
    <row r="1072" spans="8:8">
      <c r="H1072" s="2"/>
    </row>
    <row r="1073" spans="8:8">
      <c r="H1073" s="2"/>
    </row>
    <row r="1074" spans="8:8">
      <c r="H1074" s="2"/>
    </row>
    <row r="1075" spans="8:8">
      <c r="H1075" s="2"/>
    </row>
    <row r="1076" spans="8:8">
      <c r="H1076" s="2"/>
    </row>
    <row r="1077" spans="8:8">
      <c r="H1077" s="2"/>
    </row>
    <row r="1078" spans="8:8">
      <c r="H1078" s="2"/>
    </row>
    <row r="1079" spans="8:8">
      <c r="H1079" s="2"/>
    </row>
    <row r="1080" spans="8:8">
      <c r="H1080" s="2"/>
    </row>
    <row r="1081" spans="8:8">
      <c r="H1081" s="2"/>
    </row>
    <row r="1082" spans="8:8">
      <c r="H1082" s="2"/>
    </row>
    <row r="1083" spans="8:8">
      <c r="H1083" s="2"/>
    </row>
    <row r="1084" spans="8:8">
      <c r="H1084" s="2"/>
    </row>
    <row r="1085" spans="8:8">
      <c r="H1085" s="2"/>
    </row>
    <row r="1086" spans="8:8">
      <c r="H1086" s="2"/>
    </row>
    <row r="1087" spans="8:8">
      <c r="H1087" s="2"/>
    </row>
    <row r="1088" spans="8:8">
      <c r="H1088" s="2"/>
    </row>
    <row r="1089" spans="8:8">
      <c r="H1089" s="2"/>
    </row>
    <row r="1090" spans="8:8">
      <c r="H1090" s="2"/>
    </row>
    <row r="1091" spans="8:8">
      <c r="H1091" s="2"/>
    </row>
    <row r="1092" spans="8:8">
      <c r="H1092" s="2"/>
    </row>
    <row r="1093" spans="8:8">
      <c r="H1093" s="2"/>
    </row>
    <row r="1094" spans="8:8">
      <c r="H1094" s="2"/>
    </row>
    <row r="1095" spans="8:8">
      <c r="H1095" s="2"/>
    </row>
    <row r="1096" spans="8:8">
      <c r="H1096" s="2"/>
    </row>
    <row r="1097" spans="8:8">
      <c r="H1097" s="2"/>
    </row>
    <row r="1098" spans="8:8">
      <c r="H1098" s="2"/>
    </row>
    <row r="1099" spans="8:8">
      <c r="H1099" s="2"/>
    </row>
    <row r="1100" spans="8:8">
      <c r="H1100" s="2"/>
    </row>
    <row r="1101" spans="8:8">
      <c r="H1101" s="2"/>
    </row>
    <row r="1102" spans="8:8">
      <c r="H1102" s="2"/>
    </row>
    <row r="1103" spans="8:8">
      <c r="H1103" s="2"/>
    </row>
    <row r="1104" spans="8:8">
      <c r="H1104" s="2"/>
    </row>
    <row r="1105" spans="8:8">
      <c r="H1105" s="2"/>
    </row>
    <row r="1106" spans="8:8">
      <c r="H1106" s="2"/>
    </row>
    <row r="1107" spans="8:8">
      <c r="H1107" s="2"/>
    </row>
    <row r="1108" spans="8:8">
      <c r="H1108" s="2"/>
    </row>
    <row r="1109" spans="8:8">
      <c r="H1109" s="2"/>
    </row>
    <row r="1110" spans="8:8">
      <c r="H1110" s="2"/>
    </row>
    <row r="1111" spans="8:8">
      <c r="H1111" s="2"/>
    </row>
    <row r="1112" spans="8:8">
      <c r="H1112" s="2"/>
    </row>
    <row r="1113" spans="8:8">
      <c r="H1113" s="2"/>
    </row>
    <row r="1114" spans="8:8">
      <c r="H1114" s="2"/>
    </row>
    <row r="1115" spans="8:8">
      <c r="H1115" s="2"/>
    </row>
    <row r="1116" spans="8:8">
      <c r="H1116" s="2"/>
    </row>
    <row r="1117" spans="8:8">
      <c r="H1117" s="2"/>
    </row>
    <row r="1118" spans="8:8">
      <c r="H1118" s="2"/>
    </row>
    <row r="1119" spans="8:8">
      <c r="H1119" s="2"/>
    </row>
    <row r="1120" spans="8:8">
      <c r="H1120" s="2"/>
    </row>
    <row r="1121" spans="8:8">
      <c r="H1121" s="2"/>
    </row>
    <row r="1122" spans="8:8">
      <c r="H1122" s="2"/>
    </row>
    <row r="1123" spans="8:8">
      <c r="H1123" s="2"/>
    </row>
    <row r="1124" spans="8:8">
      <c r="H1124" s="2"/>
    </row>
    <row r="1125" spans="8:8">
      <c r="H1125" s="2"/>
    </row>
    <row r="1126" spans="8:8">
      <c r="H1126" s="2"/>
    </row>
    <row r="1127" spans="8:8">
      <c r="H1127" s="2"/>
    </row>
    <row r="1128" spans="8:8">
      <c r="H1128" s="2"/>
    </row>
    <row r="1129" spans="8:8">
      <c r="H1129" s="2"/>
    </row>
    <row r="1130" spans="8:8">
      <c r="H1130" s="2"/>
    </row>
    <row r="1131" spans="8:8">
      <c r="H1131" s="2"/>
    </row>
    <row r="1132" spans="8:8">
      <c r="H1132" s="2"/>
    </row>
    <row r="1133" spans="8:8">
      <c r="H1133" s="2"/>
    </row>
    <row r="1134" spans="8:8">
      <c r="H1134" s="2"/>
    </row>
    <row r="1135" spans="8:8">
      <c r="H1135" s="2"/>
    </row>
    <row r="1136" spans="8:8">
      <c r="H1136" s="2"/>
    </row>
    <row r="1137" spans="8:8">
      <c r="H1137" s="2"/>
    </row>
    <row r="1138" spans="8:8">
      <c r="H1138" s="2"/>
    </row>
    <row r="1139" spans="8:8">
      <c r="H1139" s="2"/>
    </row>
    <row r="1140" spans="8:8">
      <c r="H1140" s="2"/>
    </row>
    <row r="1141" spans="8:8">
      <c r="H1141" s="2"/>
    </row>
    <row r="1142" spans="8:8">
      <c r="H1142" s="2"/>
    </row>
    <row r="1143" spans="8:8">
      <c r="H1143" s="2"/>
    </row>
    <row r="1144" spans="8:8">
      <c r="H1144" s="2"/>
    </row>
    <row r="1145" spans="8:8">
      <c r="H1145" s="2"/>
    </row>
    <row r="1146" spans="8:8">
      <c r="H1146" s="2"/>
    </row>
    <row r="1147" spans="8:8">
      <c r="H1147" s="2"/>
    </row>
    <row r="1148" spans="8:8">
      <c r="H1148" s="2"/>
    </row>
    <row r="1149" spans="8:8">
      <c r="H1149" s="2"/>
    </row>
    <row r="1150" spans="8:8">
      <c r="H1150" s="2"/>
    </row>
    <row r="1151" spans="8:8">
      <c r="H1151" s="2"/>
    </row>
    <row r="1152" spans="8:8">
      <c r="H1152" s="2"/>
    </row>
    <row r="1153" spans="8:8">
      <c r="H1153" s="2"/>
    </row>
    <row r="1154" spans="8:8">
      <c r="H1154" s="2"/>
    </row>
    <row r="1155" spans="8:8">
      <c r="H1155" s="2"/>
    </row>
    <row r="1156" spans="8:8">
      <c r="H1156" s="2"/>
    </row>
    <row r="1157" spans="8:8">
      <c r="H1157" s="2"/>
    </row>
    <row r="1158" spans="8:8">
      <c r="H1158" s="2"/>
    </row>
    <row r="1159" spans="8:8">
      <c r="H1159" s="2"/>
    </row>
    <row r="1160" spans="8:8">
      <c r="H1160" s="2"/>
    </row>
    <row r="1161" spans="8:8">
      <c r="H1161" s="2"/>
    </row>
    <row r="1162" spans="8:8">
      <c r="H1162" s="2"/>
    </row>
    <row r="1163" spans="8:8">
      <c r="H1163" s="2"/>
    </row>
    <row r="1164" spans="8:8">
      <c r="H1164" s="2"/>
    </row>
    <row r="1165" spans="8:8">
      <c r="H1165" s="2"/>
    </row>
    <row r="1166" spans="8:8">
      <c r="H1166" s="2"/>
    </row>
    <row r="1167" spans="8:8">
      <c r="H1167" s="2"/>
    </row>
    <row r="1168" spans="8:8">
      <c r="H1168" s="2"/>
    </row>
    <row r="1169" spans="8:8">
      <c r="H1169" s="2"/>
    </row>
    <row r="1170" spans="8:8">
      <c r="H1170" s="2"/>
    </row>
    <row r="1171" spans="8:8">
      <c r="H1171" s="2"/>
    </row>
    <row r="1172" spans="8:8">
      <c r="H1172" s="2"/>
    </row>
    <row r="1173" spans="8:8">
      <c r="H1173" s="2"/>
    </row>
    <row r="1174" spans="8:8">
      <c r="H1174" s="2"/>
    </row>
    <row r="1175" spans="8:8">
      <c r="H1175" s="2"/>
    </row>
    <row r="1176" spans="8:8">
      <c r="H1176" s="2"/>
    </row>
    <row r="1177" spans="8:8">
      <c r="H1177" s="2"/>
    </row>
    <row r="1178" spans="8:8">
      <c r="H1178" s="2"/>
    </row>
    <row r="1179" spans="8:8">
      <c r="H1179" s="2"/>
    </row>
    <row r="1180" spans="8:8">
      <c r="H1180" s="2"/>
    </row>
    <row r="1181" spans="8:8">
      <c r="H1181" s="2"/>
    </row>
    <row r="1182" spans="8:8">
      <c r="H1182" s="2"/>
    </row>
    <row r="1183" spans="8:8">
      <c r="H1183" s="2"/>
    </row>
    <row r="1184" spans="8:8">
      <c r="H1184" s="2"/>
    </row>
    <row r="1185" spans="8:8">
      <c r="H1185" s="2"/>
    </row>
    <row r="1186" spans="8:8">
      <c r="H1186" s="2"/>
    </row>
    <row r="1187" spans="8:8">
      <c r="H1187" s="2"/>
    </row>
    <row r="1188" spans="8:8">
      <c r="H1188" s="2"/>
    </row>
    <row r="1189" spans="8:8">
      <c r="H1189" s="2"/>
    </row>
    <row r="1190" spans="8:8">
      <c r="H1190" s="2"/>
    </row>
    <row r="1191" spans="8:8">
      <c r="H1191" s="2"/>
    </row>
    <row r="1192" spans="8:8">
      <c r="H1192" s="2"/>
    </row>
    <row r="1193" spans="8:8">
      <c r="H1193" s="2"/>
    </row>
    <row r="1194" spans="8:8">
      <c r="H1194" s="2"/>
    </row>
    <row r="1195" spans="8:8">
      <c r="H1195" s="2"/>
    </row>
    <row r="1196" spans="8:8">
      <c r="H1196" s="2"/>
    </row>
    <row r="1197" spans="8:8">
      <c r="H1197" s="2"/>
    </row>
    <row r="1198" spans="8:8">
      <c r="H1198" s="2"/>
    </row>
    <row r="1199" spans="8:8">
      <c r="H1199" s="2"/>
    </row>
    <row r="1200" spans="8:8">
      <c r="H1200" s="2"/>
    </row>
    <row r="1201" spans="8:8">
      <c r="H1201" s="2"/>
    </row>
    <row r="1202" spans="8:8">
      <c r="H1202" s="2"/>
    </row>
    <row r="1203" spans="8:8">
      <c r="H1203" s="2"/>
    </row>
    <row r="1204" spans="8:8">
      <c r="H1204" s="2"/>
    </row>
    <row r="1205" spans="8:8">
      <c r="H1205" s="2"/>
    </row>
    <row r="1206" spans="8:8">
      <c r="H1206" s="2"/>
    </row>
    <row r="1207" spans="8:8">
      <c r="H1207" s="2"/>
    </row>
    <row r="1208" spans="8:8">
      <c r="H1208" s="2"/>
    </row>
    <row r="1209" spans="8:8">
      <c r="H1209" s="2"/>
    </row>
    <row r="1210" spans="8:8">
      <c r="H1210" s="2"/>
    </row>
    <row r="1211" spans="8:8">
      <c r="H1211" s="2"/>
    </row>
    <row r="1212" spans="8:8">
      <c r="H1212" s="2"/>
    </row>
    <row r="1213" spans="8:8">
      <c r="H1213" s="2"/>
    </row>
    <row r="1214" spans="8:8">
      <c r="H1214" s="2"/>
    </row>
    <row r="1215" spans="8:8">
      <c r="H1215" s="2"/>
    </row>
    <row r="1216" spans="8:8">
      <c r="H1216" s="2"/>
    </row>
    <row r="1217" spans="8:8">
      <c r="H1217" s="2"/>
    </row>
    <row r="1218" spans="8:8">
      <c r="H1218" s="2"/>
    </row>
    <row r="1219" spans="8:8">
      <c r="H1219" s="2"/>
    </row>
    <row r="1220" spans="8:8">
      <c r="H1220" s="2"/>
    </row>
    <row r="1221" spans="8:8">
      <c r="H1221" s="2"/>
    </row>
    <row r="1222" spans="8:8">
      <c r="H1222" s="2"/>
    </row>
    <row r="1223" spans="8:8">
      <c r="H1223" s="2"/>
    </row>
    <row r="1224" spans="8:8">
      <c r="H1224" s="2"/>
    </row>
    <row r="1225" spans="8:8">
      <c r="H1225" s="2"/>
    </row>
    <row r="1226" spans="8:8">
      <c r="H1226" s="2"/>
    </row>
    <row r="1227" spans="8:8">
      <c r="H1227" s="2"/>
    </row>
    <row r="1228" spans="8:8">
      <c r="H1228" s="2"/>
    </row>
    <row r="1229" spans="8:8">
      <c r="H1229" s="2"/>
    </row>
    <row r="1230" spans="8:8">
      <c r="H1230" s="2"/>
    </row>
    <row r="1231" spans="8:8">
      <c r="H1231" s="2"/>
    </row>
    <row r="1232" spans="8:8">
      <c r="H1232" s="2"/>
    </row>
    <row r="1233" spans="8:8">
      <c r="H1233" s="2"/>
    </row>
    <row r="1234" spans="8:8">
      <c r="H1234" s="2"/>
    </row>
    <row r="1235" spans="8:8">
      <c r="H1235" s="2"/>
    </row>
    <row r="1236" spans="8:8">
      <c r="H1236" s="2"/>
    </row>
    <row r="1237" spans="8:8">
      <c r="H1237" s="2"/>
    </row>
    <row r="1238" spans="8:8">
      <c r="H1238" s="2"/>
    </row>
    <row r="1239" spans="8:8">
      <c r="H1239" s="2"/>
    </row>
    <row r="1240" spans="8:8">
      <c r="H1240" s="2"/>
    </row>
    <row r="1241" spans="8:8">
      <c r="H1241" s="2"/>
    </row>
    <row r="1242" spans="8:8">
      <c r="H1242" s="2"/>
    </row>
    <row r="1243" spans="8:8">
      <c r="H1243" s="2"/>
    </row>
    <row r="1244" spans="8:8">
      <c r="H1244" s="2"/>
    </row>
    <row r="1245" spans="8:8">
      <c r="H1245" s="2"/>
    </row>
    <row r="1246" spans="8:8">
      <c r="H1246" s="2"/>
    </row>
    <row r="1247" spans="8:8">
      <c r="H1247" s="2"/>
    </row>
    <row r="1248" spans="8:8">
      <c r="H1248" s="2"/>
    </row>
    <row r="1249" spans="8:8">
      <c r="H1249" s="2"/>
    </row>
    <row r="1250" spans="8:8">
      <c r="H1250" s="2"/>
    </row>
    <row r="1251" spans="8:8">
      <c r="H1251" s="2"/>
    </row>
    <row r="1252" spans="8:8">
      <c r="H1252" s="2"/>
    </row>
    <row r="1253" spans="8:8">
      <c r="H1253" s="2"/>
    </row>
    <row r="1254" spans="8:8">
      <c r="H1254" s="2"/>
    </row>
    <row r="1255" spans="8:8">
      <c r="H1255" s="2"/>
    </row>
    <row r="1256" spans="8:8">
      <c r="H1256" s="2"/>
    </row>
    <row r="1257" spans="8:8">
      <c r="H1257" s="2"/>
    </row>
    <row r="1258" spans="8:8">
      <c r="H1258" s="2"/>
    </row>
    <row r="1259" spans="8:8">
      <c r="H1259" s="2"/>
    </row>
    <row r="1260" spans="8:8">
      <c r="H1260" s="2"/>
    </row>
    <row r="1261" spans="8:8">
      <c r="H1261" s="2"/>
    </row>
    <row r="1262" spans="8:8">
      <c r="H1262" s="2"/>
    </row>
    <row r="1263" spans="8:8">
      <c r="H1263" s="2"/>
    </row>
    <row r="1264" spans="8:8">
      <c r="H1264" s="2"/>
    </row>
    <row r="1265" spans="8:8">
      <c r="H1265" s="2"/>
    </row>
    <row r="1266" spans="8:8">
      <c r="H1266" s="2"/>
    </row>
    <row r="1267" spans="8:8">
      <c r="H1267" s="2"/>
    </row>
    <row r="1268" spans="8:8">
      <c r="H1268" s="2"/>
    </row>
    <row r="1269" spans="8:8">
      <c r="H1269" s="2"/>
    </row>
    <row r="1270" spans="8:8">
      <c r="H1270" s="2"/>
    </row>
    <row r="1271" spans="8:8">
      <c r="H1271" s="2"/>
    </row>
    <row r="1272" spans="8:8">
      <c r="H1272" s="2"/>
    </row>
    <row r="1273" spans="8:8">
      <c r="H1273" s="2"/>
    </row>
    <row r="1274" spans="8:8">
      <c r="H1274" s="2"/>
    </row>
    <row r="1275" spans="8:8">
      <c r="H1275" s="2"/>
    </row>
    <row r="1276" spans="8:8">
      <c r="H1276" s="2"/>
    </row>
    <row r="1277" spans="8:8">
      <c r="H1277" s="2"/>
    </row>
    <row r="1278" spans="8:8">
      <c r="H1278" s="2"/>
    </row>
    <row r="1279" spans="8:8">
      <c r="H1279" s="2"/>
    </row>
    <row r="1280" spans="8:8">
      <c r="H1280" s="2"/>
    </row>
    <row r="1281" spans="8:8">
      <c r="H1281" s="2"/>
    </row>
    <row r="1282" spans="8:8">
      <c r="H1282" s="2"/>
    </row>
    <row r="1283" spans="8:8">
      <c r="H1283" s="2"/>
    </row>
    <row r="1284" spans="8:8">
      <c r="H1284" s="2"/>
    </row>
    <row r="1285" spans="8:8">
      <c r="H1285" s="2"/>
    </row>
    <row r="1286" spans="8:8">
      <c r="H1286" s="2"/>
    </row>
    <row r="1287" spans="8:8">
      <c r="H1287" s="2"/>
    </row>
    <row r="1288" spans="8:8">
      <c r="H1288" s="2"/>
    </row>
    <row r="1289" spans="8:8">
      <c r="H1289" s="2"/>
    </row>
    <row r="1290" spans="8:8">
      <c r="H1290" s="2"/>
    </row>
    <row r="1291" spans="8:8">
      <c r="H1291" s="2"/>
    </row>
    <row r="1292" spans="8:8">
      <c r="H1292" s="2"/>
    </row>
    <row r="1293" spans="8:8">
      <c r="H1293" s="2"/>
    </row>
    <row r="1294" spans="8:8">
      <c r="H1294" s="2"/>
    </row>
    <row r="1295" spans="8:8">
      <c r="H1295" s="2"/>
    </row>
    <row r="1296" spans="8:8">
      <c r="H1296" s="2"/>
    </row>
    <row r="1297" spans="8:8">
      <c r="H1297" s="2"/>
    </row>
    <row r="1298" spans="8:8">
      <c r="H1298" s="2"/>
    </row>
    <row r="1299" spans="8:8">
      <c r="H1299" s="2"/>
    </row>
    <row r="1300" spans="8:8">
      <c r="H1300" s="2"/>
    </row>
    <row r="1301" spans="8:8">
      <c r="H1301" s="2"/>
    </row>
    <row r="1302" spans="8:8">
      <c r="H1302" s="2"/>
    </row>
    <row r="1303" spans="8:8">
      <c r="H1303" s="2"/>
    </row>
    <row r="1304" spans="8:8">
      <c r="H1304" s="2"/>
    </row>
    <row r="1305" spans="8:8">
      <c r="H1305" s="2"/>
    </row>
    <row r="1306" spans="8:8">
      <c r="H1306" s="2"/>
    </row>
    <row r="1307" spans="8:8">
      <c r="H1307" s="2"/>
    </row>
    <row r="1308" spans="8:8">
      <c r="H1308" s="2"/>
    </row>
    <row r="1309" spans="8:8">
      <c r="H1309" s="2"/>
    </row>
    <row r="1310" spans="8:8">
      <c r="H1310" s="2"/>
    </row>
    <row r="1311" spans="8:8">
      <c r="H1311" s="2"/>
    </row>
    <row r="1312" spans="8:8">
      <c r="H1312" s="2"/>
    </row>
    <row r="1313" spans="8:8">
      <c r="H1313" s="2"/>
    </row>
    <row r="1314" spans="8:8">
      <c r="H1314" s="2"/>
    </row>
    <row r="1315" spans="8:8">
      <c r="H1315" s="2"/>
    </row>
    <row r="1316" spans="8:8">
      <c r="H1316" s="2"/>
    </row>
    <row r="1317" spans="8:8">
      <c r="H1317" s="2"/>
    </row>
    <row r="1318" spans="8:8">
      <c r="H1318" s="2"/>
    </row>
    <row r="1319" spans="8:8">
      <c r="H1319" s="2"/>
    </row>
    <row r="1320" spans="8:8">
      <c r="H1320" s="2"/>
    </row>
    <row r="1321" spans="8:8">
      <c r="H1321" s="2"/>
    </row>
    <row r="1322" spans="8:8">
      <c r="H1322" s="2"/>
    </row>
    <row r="1323" spans="8:8">
      <c r="H1323" s="2"/>
    </row>
    <row r="1324" spans="8:8">
      <c r="H1324" s="2"/>
    </row>
    <row r="1325" spans="8:8">
      <c r="H1325" s="2"/>
    </row>
    <row r="1326" spans="8:8">
      <c r="H1326" s="2"/>
    </row>
    <row r="1327" spans="8:8">
      <c r="H1327" s="2"/>
    </row>
    <row r="1328" spans="8:8">
      <c r="H1328" s="2"/>
    </row>
    <row r="1329" spans="8:8">
      <c r="H1329" s="2"/>
    </row>
    <row r="1330" spans="8:8">
      <c r="H1330" s="2"/>
    </row>
    <row r="1331" spans="8:8">
      <c r="H1331" s="2"/>
    </row>
    <row r="1332" spans="8:8">
      <c r="H1332" s="2"/>
    </row>
    <row r="1333" spans="8:8">
      <c r="H1333" s="2"/>
    </row>
    <row r="1334" spans="8:8">
      <c r="H1334" s="2"/>
    </row>
    <row r="1335" spans="8:8">
      <c r="H1335" s="2"/>
    </row>
    <row r="1336" spans="8:8">
      <c r="H1336" s="2"/>
    </row>
    <row r="1337" spans="8:8">
      <c r="H1337" s="2"/>
    </row>
    <row r="1338" spans="8:8">
      <c r="H1338" s="2"/>
    </row>
    <row r="1339" spans="8:8">
      <c r="H1339" s="2"/>
    </row>
    <row r="1340" spans="8:8">
      <c r="H1340" s="2"/>
    </row>
    <row r="1341" spans="8:8">
      <c r="H1341" s="2"/>
    </row>
    <row r="1342" spans="8:8">
      <c r="H1342" s="2"/>
    </row>
    <row r="1343" spans="8:8">
      <c r="H1343" s="2"/>
    </row>
    <row r="1344" spans="8:8">
      <c r="H1344" s="2"/>
    </row>
    <row r="1345" spans="8:8">
      <c r="H1345" s="2"/>
    </row>
    <row r="1346" spans="8:8">
      <c r="H1346" s="2"/>
    </row>
    <row r="1347" spans="8:8">
      <c r="H1347" s="2"/>
    </row>
    <row r="1348" spans="8:8">
      <c r="H1348" s="2"/>
    </row>
    <row r="1349" spans="8:8">
      <c r="H1349" s="2"/>
    </row>
    <row r="1350" spans="8:8">
      <c r="H1350" s="2"/>
    </row>
    <row r="1351" spans="8:8">
      <c r="H1351" s="2"/>
    </row>
    <row r="1352" spans="8:8">
      <c r="H1352" s="2"/>
    </row>
    <row r="1353" spans="8:8">
      <c r="H1353" s="2"/>
    </row>
    <row r="1354" spans="8:8">
      <c r="H1354" s="2"/>
    </row>
    <row r="1355" spans="8:8">
      <c r="H1355" s="2"/>
    </row>
    <row r="1356" spans="8:8">
      <c r="H1356" s="2"/>
    </row>
    <row r="1357" spans="8:8">
      <c r="H1357" s="2"/>
    </row>
    <row r="1358" spans="8:8">
      <c r="H1358" s="2"/>
    </row>
    <row r="1359" spans="8:8">
      <c r="H1359" s="2"/>
    </row>
    <row r="1360" spans="8:8">
      <c r="H1360" s="2"/>
    </row>
    <row r="1361" spans="8:8">
      <c r="H1361" s="2"/>
    </row>
    <row r="1362" spans="8:8">
      <c r="H1362" s="2"/>
    </row>
    <row r="1363" spans="8:8">
      <c r="H1363" s="2"/>
    </row>
    <row r="1364" spans="8:8">
      <c r="H1364" s="2"/>
    </row>
    <row r="1365" spans="8:8">
      <c r="H1365" s="2"/>
    </row>
    <row r="1366" spans="8:8">
      <c r="H1366" s="2"/>
    </row>
    <row r="1367" spans="8:8">
      <c r="H1367" s="2"/>
    </row>
    <row r="1368" spans="8:8">
      <c r="H1368" s="2"/>
    </row>
    <row r="1369" spans="8:8">
      <c r="H1369" s="2"/>
    </row>
    <row r="1370" spans="8:8">
      <c r="H1370" s="2"/>
    </row>
    <row r="1371" spans="8:8">
      <c r="H1371" s="2"/>
    </row>
    <row r="1372" spans="8:8">
      <c r="H1372" s="2"/>
    </row>
    <row r="1373" spans="8:8">
      <c r="H1373" s="2"/>
    </row>
    <row r="1374" spans="8:8">
      <c r="H1374" s="2"/>
    </row>
    <row r="1375" spans="8:8">
      <c r="H1375" s="2"/>
    </row>
    <row r="1376" spans="8:8">
      <c r="H1376" s="2"/>
    </row>
    <row r="1377" spans="8:8">
      <c r="H1377" s="2"/>
    </row>
    <row r="1378" spans="8:8">
      <c r="H1378" s="2"/>
    </row>
    <row r="1379" spans="8:8">
      <c r="H1379" s="2"/>
    </row>
    <row r="1380" spans="8:8">
      <c r="H1380" s="2"/>
    </row>
    <row r="1381" spans="8:8">
      <c r="H1381" s="2"/>
    </row>
    <row r="1382" spans="8:8">
      <c r="H1382" s="2"/>
    </row>
    <row r="1383" spans="8:8">
      <c r="H1383" s="2"/>
    </row>
    <row r="1384" spans="8:8">
      <c r="H1384" s="2"/>
    </row>
    <row r="1385" spans="8:8">
      <c r="H1385" s="2"/>
    </row>
    <row r="1386" spans="8:8">
      <c r="H1386" s="2"/>
    </row>
    <row r="1387" spans="8:8">
      <c r="H1387" s="2"/>
    </row>
    <row r="1388" spans="8:8">
      <c r="H1388" s="2"/>
    </row>
    <row r="1389" spans="8:8">
      <c r="H1389" s="2"/>
    </row>
    <row r="1390" spans="8:8">
      <c r="H1390" s="2"/>
    </row>
    <row r="1391" spans="8:8">
      <c r="H1391" s="2"/>
    </row>
    <row r="1392" spans="8:8">
      <c r="H1392" s="2"/>
    </row>
    <row r="1393" spans="8:8">
      <c r="H1393" s="2"/>
    </row>
    <row r="1394" spans="8:8">
      <c r="H1394" s="2"/>
    </row>
    <row r="1395" spans="8:8">
      <c r="H1395" s="2"/>
    </row>
    <row r="1396" spans="8:8">
      <c r="H1396" s="2"/>
    </row>
    <row r="1397" spans="8:8">
      <c r="H1397" s="2"/>
    </row>
    <row r="1398" spans="8:8">
      <c r="H1398" s="2"/>
    </row>
    <row r="1399" spans="8:8">
      <c r="H1399" s="2"/>
    </row>
    <row r="1400" spans="8:8">
      <c r="H1400" s="2"/>
    </row>
    <row r="1401" spans="8:8">
      <c r="H1401" s="2"/>
    </row>
    <row r="1402" spans="8:8">
      <c r="H1402" s="2"/>
    </row>
    <row r="1403" spans="8:8">
      <c r="H1403" s="2"/>
    </row>
    <row r="1404" spans="8:8">
      <c r="H1404" s="2"/>
    </row>
    <row r="1405" spans="8:8">
      <c r="H1405" s="2"/>
    </row>
    <row r="1406" spans="8:8">
      <c r="H1406" s="2"/>
    </row>
    <row r="1407" spans="8:8">
      <c r="H1407" s="2"/>
    </row>
    <row r="1408" spans="8:8">
      <c r="H1408" s="2"/>
    </row>
    <row r="1409" spans="8:8">
      <c r="H1409" s="2"/>
    </row>
    <row r="1410" spans="8:8">
      <c r="H1410" s="2"/>
    </row>
    <row r="1411" spans="8:8">
      <c r="H1411" s="2"/>
    </row>
    <row r="1412" spans="8:8">
      <c r="H1412" s="2"/>
    </row>
    <row r="1413" spans="8:8">
      <c r="H1413" s="2"/>
    </row>
    <row r="1414" spans="8:8">
      <c r="H1414" s="2"/>
    </row>
    <row r="1415" spans="8:8">
      <c r="H1415" s="2"/>
    </row>
    <row r="1416" spans="8:8">
      <c r="H1416" s="2"/>
    </row>
    <row r="1417" spans="8:8">
      <c r="H1417" s="2"/>
    </row>
    <row r="1418" spans="8:8">
      <c r="H1418" s="2"/>
    </row>
    <row r="1419" spans="8:8">
      <c r="H1419" s="2"/>
    </row>
    <row r="1420" spans="8:8">
      <c r="H1420" s="2"/>
    </row>
    <row r="1421" spans="8:8">
      <c r="H1421" s="2"/>
    </row>
    <row r="1422" spans="8:8">
      <c r="H1422" s="2"/>
    </row>
    <row r="1423" spans="8:8">
      <c r="H1423" s="2"/>
    </row>
    <row r="1424" spans="8:8">
      <c r="H1424" s="2"/>
    </row>
    <row r="1425" spans="8:8">
      <c r="H1425" s="2"/>
    </row>
    <row r="1426" spans="8:8">
      <c r="H1426" s="2"/>
    </row>
    <row r="1427" spans="8:8">
      <c r="H1427" s="2"/>
    </row>
    <row r="1428" spans="8:8">
      <c r="H1428" s="2"/>
    </row>
    <row r="1429" spans="8:8">
      <c r="H1429" s="2"/>
    </row>
    <row r="1430" spans="8:8">
      <c r="H1430" s="2"/>
    </row>
    <row r="1431" spans="8:8">
      <c r="H1431" s="2"/>
    </row>
    <row r="1432" spans="8:8">
      <c r="H1432" s="2"/>
    </row>
    <row r="1433" spans="8:8">
      <c r="H1433" s="2"/>
    </row>
    <row r="1434" spans="8:8">
      <c r="H1434" s="2"/>
    </row>
    <row r="1435" spans="8:8">
      <c r="H1435" s="2"/>
    </row>
    <row r="1436" spans="8:8">
      <c r="H1436" s="2"/>
    </row>
    <row r="1437" spans="8:8">
      <c r="H1437" s="2"/>
    </row>
    <row r="1438" spans="8:8">
      <c r="H1438" s="2"/>
    </row>
    <row r="1439" spans="8:8">
      <c r="H1439" s="2"/>
    </row>
    <row r="1440" spans="8:8">
      <c r="H1440" s="2"/>
    </row>
    <row r="1441" spans="8:8">
      <c r="H1441" s="2"/>
    </row>
    <row r="1442" spans="8:8">
      <c r="H1442" s="2"/>
    </row>
    <row r="1443" spans="8:8">
      <c r="H1443" s="2"/>
    </row>
    <row r="1444" spans="8:8">
      <c r="H1444" s="2"/>
    </row>
    <row r="1445" spans="8:8">
      <c r="H1445" s="2"/>
    </row>
    <row r="1446" spans="8:8">
      <c r="H1446" s="2"/>
    </row>
    <row r="1447" spans="8:8">
      <c r="H1447" s="2"/>
    </row>
    <row r="1448" spans="8:8">
      <c r="H1448" s="2"/>
    </row>
    <row r="1449" spans="8:8">
      <c r="H1449" s="2"/>
    </row>
    <row r="1450" spans="8:8">
      <c r="H1450" s="2"/>
    </row>
    <row r="1451" spans="8:8">
      <c r="H1451" s="2"/>
    </row>
    <row r="1452" spans="8:8">
      <c r="H1452" s="2"/>
    </row>
    <row r="1453" spans="8:8">
      <c r="H1453" s="2"/>
    </row>
    <row r="1454" spans="8:8">
      <c r="H1454" s="2"/>
    </row>
    <row r="1455" spans="8:8">
      <c r="H1455" s="2"/>
    </row>
    <row r="1456" spans="8:8">
      <c r="H1456" s="2"/>
    </row>
    <row r="1457" spans="8:8">
      <c r="H1457" s="2"/>
    </row>
    <row r="1458" spans="8:8">
      <c r="H1458" s="2"/>
    </row>
    <row r="1459" spans="8:8">
      <c r="H1459" s="2"/>
    </row>
    <row r="1460" spans="8:8">
      <c r="H1460" s="2"/>
    </row>
    <row r="1461" spans="8:8">
      <c r="H1461" s="2"/>
    </row>
    <row r="1462" spans="8:8">
      <c r="H1462" s="2"/>
    </row>
    <row r="1463" spans="8:8">
      <c r="H1463" s="2"/>
    </row>
    <row r="1464" spans="8:8">
      <c r="H1464" s="2"/>
    </row>
    <row r="1465" spans="8:8">
      <c r="H1465" s="2"/>
    </row>
    <row r="1466" spans="8:8">
      <c r="H1466" s="2"/>
    </row>
    <row r="1467" spans="8:8">
      <c r="H1467" s="2"/>
    </row>
    <row r="1468" spans="8:8">
      <c r="H1468" s="2"/>
    </row>
    <row r="1469" spans="8:8">
      <c r="H1469" s="2"/>
    </row>
    <row r="1470" spans="8:8">
      <c r="H1470" s="2"/>
    </row>
    <row r="1471" spans="8:8">
      <c r="H1471" s="2"/>
    </row>
    <row r="1472" spans="8:8">
      <c r="H1472" s="2"/>
    </row>
    <row r="1473" spans="8:8">
      <c r="H1473" s="2"/>
    </row>
    <row r="1474" spans="8:8">
      <c r="H1474" s="2"/>
    </row>
    <row r="1475" spans="8:8">
      <c r="H1475" s="2"/>
    </row>
    <row r="1476" spans="8:8">
      <c r="H1476" s="2"/>
    </row>
    <row r="1477" spans="8:8">
      <c r="H1477" s="2"/>
    </row>
    <row r="1478" spans="8:8">
      <c r="H1478" s="2"/>
    </row>
    <row r="1479" spans="8:8">
      <c r="H1479" s="2"/>
    </row>
    <row r="1480" spans="8:8">
      <c r="H1480" s="2"/>
    </row>
    <row r="1481" spans="8:8">
      <c r="H1481" s="2"/>
    </row>
    <row r="1482" spans="8:8">
      <c r="H1482" s="2"/>
    </row>
    <row r="1483" spans="8:8">
      <c r="H1483" s="2"/>
    </row>
    <row r="1484" spans="8:8">
      <c r="H1484" s="2"/>
    </row>
    <row r="1485" spans="8:8">
      <c r="H1485" s="2"/>
    </row>
    <row r="1486" spans="8:8">
      <c r="H1486" s="2"/>
    </row>
    <row r="1487" spans="8:8">
      <c r="H1487" s="2"/>
    </row>
    <row r="1488" spans="8:8">
      <c r="H1488" s="2"/>
    </row>
    <row r="1489" spans="8:8">
      <c r="H1489" s="2"/>
    </row>
    <row r="1490" spans="8:8">
      <c r="H1490" s="2"/>
    </row>
    <row r="1491" spans="8:8">
      <c r="H1491" s="2"/>
    </row>
    <row r="1492" spans="8:8">
      <c r="H1492" s="2"/>
    </row>
    <row r="1493" spans="8:8">
      <c r="H1493" s="2"/>
    </row>
    <row r="1494" spans="8:8">
      <c r="H1494" s="2"/>
    </row>
    <row r="1495" spans="8:8">
      <c r="H1495" s="2"/>
    </row>
    <row r="1496" spans="8:8">
      <c r="H1496" s="2"/>
    </row>
    <row r="1497" spans="8:8">
      <c r="H1497" s="2"/>
    </row>
    <row r="1498" spans="8:8">
      <c r="H1498" s="2"/>
    </row>
    <row r="1499" spans="8:8">
      <c r="H1499" s="2"/>
    </row>
    <row r="1500" spans="8:8">
      <c r="H1500" s="2"/>
    </row>
    <row r="1501" spans="8:8">
      <c r="H1501" s="2"/>
    </row>
    <row r="1502" spans="8:8">
      <c r="H1502" s="2"/>
    </row>
    <row r="1503" spans="8:8">
      <c r="H1503" s="2"/>
    </row>
    <row r="1504" spans="8:8">
      <c r="H1504" s="2"/>
    </row>
    <row r="1505" spans="8:8">
      <c r="H1505" s="2"/>
    </row>
    <row r="1506" spans="8:8">
      <c r="H1506" s="2"/>
    </row>
    <row r="1507" spans="8:8">
      <c r="H1507" s="2"/>
    </row>
    <row r="1508" spans="8:8">
      <c r="H1508" s="2"/>
    </row>
    <row r="1509" spans="8:8">
      <c r="H1509" s="2"/>
    </row>
    <row r="1510" spans="8:8">
      <c r="H1510" s="2"/>
    </row>
    <row r="1511" spans="8:8">
      <c r="H1511" s="2"/>
    </row>
    <row r="1512" spans="8:8">
      <c r="H1512" s="2"/>
    </row>
    <row r="1513" spans="8:8">
      <c r="H1513" s="2"/>
    </row>
    <row r="1514" spans="8:8">
      <c r="H1514" s="2"/>
    </row>
    <row r="1515" spans="8:8">
      <c r="H1515" s="2"/>
    </row>
    <row r="1516" spans="8:8">
      <c r="H1516" s="2"/>
    </row>
    <row r="1517" spans="8:8">
      <c r="H1517" s="2"/>
    </row>
    <row r="1518" spans="8:8">
      <c r="H1518" s="2"/>
    </row>
    <row r="1519" spans="8:8">
      <c r="H1519" s="2"/>
    </row>
    <row r="1520" spans="8:8">
      <c r="H1520" s="2"/>
    </row>
    <row r="1521" spans="8:8">
      <c r="H1521" s="2"/>
    </row>
    <row r="1522" spans="8:8">
      <c r="H1522" s="2"/>
    </row>
    <row r="1523" spans="8:8">
      <c r="H1523" s="2"/>
    </row>
    <row r="1524" spans="8:8">
      <c r="H1524" s="2"/>
    </row>
    <row r="1525" spans="8:8">
      <c r="H1525" s="2"/>
    </row>
    <row r="1526" spans="8:8">
      <c r="H1526" s="2"/>
    </row>
    <row r="1527" spans="8:8">
      <c r="H1527" s="2"/>
    </row>
    <row r="1528" spans="8:8">
      <c r="H1528" s="2"/>
    </row>
    <row r="1529" spans="8:8">
      <c r="H1529" s="2"/>
    </row>
    <row r="1530" spans="8:8">
      <c r="H1530" s="2"/>
    </row>
    <row r="1531" spans="8:8">
      <c r="H1531" s="2"/>
    </row>
    <row r="1532" spans="8:8">
      <c r="H1532" s="2"/>
    </row>
    <row r="1533" spans="8:8">
      <c r="H1533" s="2"/>
    </row>
    <row r="1534" spans="8:8">
      <c r="H1534" s="2"/>
    </row>
    <row r="1535" spans="8:8">
      <c r="H1535" s="2"/>
    </row>
    <row r="1536" spans="8:8">
      <c r="H1536" s="2"/>
    </row>
    <row r="1537" spans="8:8">
      <c r="H1537" s="2"/>
    </row>
    <row r="1538" spans="8:8">
      <c r="H1538" s="2"/>
    </row>
    <row r="1539" spans="8:8">
      <c r="H1539" s="2"/>
    </row>
    <row r="1540" spans="8:8">
      <c r="H1540" s="2"/>
    </row>
    <row r="1541" spans="8:8">
      <c r="H1541" s="2"/>
    </row>
    <row r="1542" spans="8:8">
      <c r="H1542" s="2"/>
    </row>
    <row r="1543" spans="8:8">
      <c r="H1543" s="2"/>
    </row>
    <row r="1544" spans="8:8">
      <c r="H1544" s="2"/>
    </row>
    <row r="1545" spans="8:8">
      <c r="H1545" s="2"/>
    </row>
    <row r="1546" spans="8:8">
      <c r="H1546" s="2"/>
    </row>
    <row r="1547" spans="8:8">
      <c r="H1547" s="2"/>
    </row>
    <row r="1548" spans="8:8">
      <c r="H1548" s="2"/>
    </row>
    <row r="1549" spans="8:8">
      <c r="H1549" s="2"/>
    </row>
    <row r="1550" spans="8:8">
      <c r="H1550" s="2"/>
    </row>
    <row r="1551" spans="8:8">
      <c r="H1551" s="2"/>
    </row>
    <row r="1552" spans="8:8">
      <c r="H1552" s="2"/>
    </row>
    <row r="1553" spans="8:8">
      <c r="H1553" s="2"/>
    </row>
    <row r="1554" spans="8:8">
      <c r="H1554" s="2"/>
    </row>
    <row r="1555" spans="8:8">
      <c r="H1555" s="2"/>
    </row>
    <row r="1556" spans="8:8">
      <c r="H1556" s="2"/>
    </row>
    <row r="1557" spans="8:8">
      <c r="H1557" s="2"/>
    </row>
    <row r="1558" spans="8:8">
      <c r="H1558" s="2"/>
    </row>
    <row r="1559" spans="8:8">
      <c r="H1559" s="2"/>
    </row>
    <row r="1560" spans="8:8">
      <c r="H1560" s="2"/>
    </row>
    <row r="1561" spans="8:8">
      <c r="H1561" s="2"/>
    </row>
    <row r="1562" spans="8:8">
      <c r="H1562" s="2"/>
    </row>
    <row r="1563" spans="8:8">
      <c r="H1563" s="2"/>
    </row>
    <row r="1564" spans="8:8">
      <c r="H1564" s="2"/>
    </row>
    <row r="1565" spans="8:8">
      <c r="H1565" s="2"/>
    </row>
    <row r="1566" spans="8:8">
      <c r="H1566" s="2"/>
    </row>
    <row r="1567" spans="8:8">
      <c r="H1567" s="2"/>
    </row>
    <row r="1568" spans="8:8">
      <c r="H1568" s="2"/>
    </row>
    <row r="1569" spans="8:8">
      <c r="H1569" s="2"/>
    </row>
    <row r="1570" spans="8:8">
      <c r="H1570" s="2"/>
    </row>
    <row r="1571" spans="8:8">
      <c r="H1571" s="2"/>
    </row>
    <row r="1572" spans="8:8">
      <c r="H1572" s="2"/>
    </row>
    <row r="1573" spans="8:8">
      <c r="H1573" s="2"/>
    </row>
    <row r="1574" spans="8:8">
      <c r="H1574" s="2"/>
    </row>
    <row r="1575" spans="8:8">
      <c r="H1575" s="2"/>
    </row>
    <row r="1576" spans="8:8">
      <c r="H1576" s="2"/>
    </row>
    <row r="1577" spans="8:8">
      <c r="H1577" s="2"/>
    </row>
    <row r="1578" spans="8:8">
      <c r="H1578" s="2"/>
    </row>
    <row r="1579" spans="8:8">
      <c r="H1579" s="2"/>
    </row>
    <row r="1580" spans="8:8">
      <c r="H1580" s="2"/>
    </row>
    <row r="1581" spans="8:8">
      <c r="H1581" s="2"/>
    </row>
    <row r="1582" spans="8:8">
      <c r="H1582" s="2"/>
    </row>
    <row r="1583" spans="8:8">
      <c r="H1583" s="2"/>
    </row>
    <row r="1584" spans="8:8">
      <c r="H1584" s="2"/>
    </row>
    <row r="1585" spans="8:8">
      <c r="H1585" s="2"/>
    </row>
    <row r="1586" spans="8:8">
      <c r="H1586" s="2"/>
    </row>
    <row r="1587" spans="8:8">
      <c r="H1587" s="2"/>
    </row>
    <row r="1588" spans="8:8">
      <c r="H1588" s="2"/>
    </row>
    <row r="1589" spans="8:8">
      <c r="H1589" s="2"/>
    </row>
    <row r="1590" spans="8:8">
      <c r="H1590" s="2"/>
    </row>
    <row r="1591" spans="8:8">
      <c r="H1591" s="2"/>
    </row>
    <row r="1592" spans="8:8">
      <c r="H1592" s="2"/>
    </row>
    <row r="1593" spans="8:8">
      <c r="H1593" s="2"/>
    </row>
    <row r="1594" spans="8:8">
      <c r="H1594" s="2"/>
    </row>
    <row r="1595" spans="8:8">
      <c r="H1595" s="2"/>
    </row>
    <row r="1596" spans="8:8">
      <c r="H1596" s="2"/>
    </row>
    <row r="1597" spans="8:8">
      <c r="H1597" s="2"/>
    </row>
    <row r="1598" spans="8:8">
      <c r="H1598" s="2"/>
    </row>
    <row r="1599" spans="8:8">
      <c r="H1599" s="2"/>
    </row>
    <row r="1600" spans="8:8">
      <c r="H1600" s="2"/>
    </row>
    <row r="1601" spans="8:8">
      <c r="H1601" s="2"/>
    </row>
    <row r="1602" spans="8:8">
      <c r="H1602" s="2"/>
    </row>
    <row r="1603" spans="8:8">
      <c r="H1603" s="2"/>
    </row>
    <row r="1604" spans="8:8">
      <c r="H1604" s="2"/>
    </row>
    <row r="1605" spans="8:8">
      <c r="H1605" s="2"/>
    </row>
    <row r="1606" spans="8:8">
      <c r="H1606" s="2"/>
    </row>
    <row r="1607" spans="8:8">
      <c r="H1607" s="2"/>
    </row>
    <row r="1608" spans="8:8">
      <c r="H1608" s="2"/>
    </row>
    <row r="1609" spans="8:8">
      <c r="H1609" s="2"/>
    </row>
    <row r="1610" spans="8:8">
      <c r="H1610" s="2"/>
    </row>
    <row r="1611" spans="8:8">
      <c r="H1611" s="2"/>
    </row>
    <row r="1612" spans="8:8">
      <c r="H1612" s="2"/>
    </row>
    <row r="1613" spans="8:8">
      <c r="H1613" s="2"/>
    </row>
    <row r="1614" spans="8:8">
      <c r="H1614" s="2"/>
    </row>
    <row r="1615" spans="8:8">
      <c r="H1615" s="2"/>
    </row>
    <row r="1616" spans="8:8">
      <c r="H1616" s="2"/>
    </row>
    <row r="1617" spans="8:8">
      <c r="H1617" s="2"/>
    </row>
    <row r="1618" spans="8:8">
      <c r="H1618" s="2"/>
    </row>
    <row r="1619" spans="8:8">
      <c r="H1619" s="2"/>
    </row>
    <row r="1620" spans="8:8">
      <c r="H1620" s="2"/>
    </row>
    <row r="1621" spans="8:8">
      <c r="H1621" s="2"/>
    </row>
    <row r="1622" spans="8:8">
      <c r="H1622" s="2"/>
    </row>
    <row r="1623" spans="8:8">
      <c r="H1623" s="2"/>
    </row>
    <row r="1624" spans="8:8">
      <c r="H1624" s="2"/>
    </row>
    <row r="1625" spans="8:8">
      <c r="H1625" s="2"/>
    </row>
    <row r="1626" spans="8:8">
      <c r="H1626" s="2"/>
    </row>
    <row r="1627" spans="8:8">
      <c r="H1627" s="2"/>
    </row>
    <row r="1628" spans="8:8">
      <c r="H1628" s="2"/>
    </row>
    <row r="1629" spans="8:8">
      <c r="H1629" s="2"/>
    </row>
    <row r="1630" spans="8:8">
      <c r="H1630" s="2"/>
    </row>
    <row r="1631" spans="8:8">
      <c r="H1631" s="2"/>
    </row>
    <row r="1632" spans="8:8">
      <c r="H1632" s="2"/>
    </row>
    <row r="1633" spans="8:8">
      <c r="H1633" s="2"/>
    </row>
    <row r="1634" spans="8:8">
      <c r="H1634" s="2"/>
    </row>
    <row r="1635" spans="8:8">
      <c r="H1635" s="2"/>
    </row>
    <row r="1636" spans="8:8">
      <c r="H1636" s="2"/>
    </row>
    <row r="1637" spans="8:8">
      <c r="H1637" s="2"/>
    </row>
    <row r="1638" spans="8:8">
      <c r="H1638" s="2"/>
    </row>
    <row r="1639" spans="8:8">
      <c r="H1639" s="2"/>
    </row>
    <row r="1640" spans="8:8">
      <c r="H1640" s="2"/>
    </row>
    <row r="1641" spans="8:8">
      <c r="H1641" s="2"/>
    </row>
    <row r="1642" spans="8:8">
      <c r="H1642" s="2"/>
    </row>
    <row r="1643" spans="8:8">
      <c r="H1643" s="2"/>
    </row>
    <row r="1644" spans="8:8">
      <c r="H1644" s="2"/>
    </row>
    <row r="1645" spans="8:8">
      <c r="H1645" s="2"/>
    </row>
    <row r="1646" spans="8:8">
      <c r="H1646" s="2"/>
    </row>
    <row r="1647" spans="8:8">
      <c r="H1647" s="2"/>
    </row>
    <row r="1648" spans="8:8">
      <c r="H1648" s="2"/>
    </row>
    <row r="1649" spans="8:8">
      <c r="H1649" s="2"/>
    </row>
    <row r="1650" spans="8:8">
      <c r="H1650" s="2"/>
    </row>
    <row r="1651" spans="8:8">
      <c r="H1651" s="2"/>
    </row>
    <row r="1652" spans="8:8">
      <c r="H1652" s="2"/>
    </row>
    <row r="1653" spans="8:8">
      <c r="H1653" s="2"/>
    </row>
    <row r="1654" spans="8:8">
      <c r="H1654" s="2"/>
    </row>
    <row r="1655" spans="8:8">
      <c r="H1655" s="2"/>
    </row>
    <row r="1656" spans="8:8">
      <c r="H1656" s="2"/>
    </row>
    <row r="1657" spans="8:8">
      <c r="H1657" s="2"/>
    </row>
    <row r="1658" spans="8:8">
      <c r="H1658" s="2"/>
    </row>
    <row r="1659" spans="8:8">
      <c r="H1659" s="2"/>
    </row>
    <row r="1660" spans="8:8">
      <c r="H1660" s="2"/>
    </row>
    <row r="1661" spans="8:8">
      <c r="H1661" s="2"/>
    </row>
    <row r="1662" spans="8:8">
      <c r="H1662" s="2"/>
    </row>
    <row r="1663" spans="8:8">
      <c r="H1663" s="2"/>
    </row>
    <row r="1664" spans="8:8">
      <c r="H1664" s="2"/>
    </row>
    <row r="1665" spans="8:8">
      <c r="H1665" s="2"/>
    </row>
    <row r="1666" spans="8:8">
      <c r="H1666" s="2"/>
    </row>
    <row r="1667" spans="8:8">
      <c r="H1667" s="2"/>
    </row>
    <row r="1668" spans="8:8">
      <c r="H1668" s="2"/>
    </row>
    <row r="1669" spans="8:8">
      <c r="H1669" s="2"/>
    </row>
    <row r="1670" spans="8:8">
      <c r="H1670" s="2"/>
    </row>
    <row r="1671" spans="8:8">
      <c r="H1671" s="2"/>
    </row>
    <row r="1672" spans="8:8">
      <c r="H1672" s="2"/>
    </row>
    <row r="1673" spans="8:8">
      <c r="H1673" s="2"/>
    </row>
    <row r="1674" spans="8:8">
      <c r="H1674" s="2"/>
    </row>
    <row r="1675" spans="8:8">
      <c r="H1675" s="2"/>
    </row>
    <row r="1676" spans="8:8">
      <c r="H1676" s="2"/>
    </row>
    <row r="1677" spans="8:8">
      <c r="H1677" s="2"/>
    </row>
    <row r="1678" spans="8:8">
      <c r="H1678" s="2"/>
    </row>
    <row r="1679" spans="8:8">
      <c r="H1679" s="2"/>
    </row>
    <row r="1680" spans="8:8">
      <c r="H1680" s="2"/>
    </row>
    <row r="1681" spans="8:8">
      <c r="H1681" s="2"/>
    </row>
    <row r="1682" spans="8:8">
      <c r="H1682" s="2"/>
    </row>
    <row r="1683" spans="8:8">
      <c r="H1683" s="2"/>
    </row>
    <row r="1684" spans="8:8">
      <c r="H1684" s="2"/>
    </row>
    <row r="1685" spans="8:8">
      <c r="H1685" s="2"/>
    </row>
    <row r="1686" spans="8:8">
      <c r="H1686" s="2"/>
    </row>
    <row r="1687" spans="8:8">
      <c r="H1687" s="2"/>
    </row>
    <row r="1688" spans="8:8">
      <c r="H1688" s="2"/>
    </row>
    <row r="1689" spans="8:8">
      <c r="H1689" s="2"/>
    </row>
    <row r="1690" spans="8:8">
      <c r="H1690" s="2"/>
    </row>
    <row r="1691" spans="8:8">
      <c r="H1691" s="2"/>
    </row>
    <row r="1692" spans="8:8">
      <c r="H1692" s="2"/>
    </row>
    <row r="1693" spans="8:8">
      <c r="H1693" s="2"/>
    </row>
    <row r="1694" spans="8:8">
      <c r="H1694" s="2"/>
    </row>
    <row r="1695" spans="8:8">
      <c r="H1695" s="2"/>
    </row>
    <row r="1696" spans="8:8">
      <c r="H1696" s="2"/>
    </row>
    <row r="1697" spans="8:8">
      <c r="H1697" s="2"/>
    </row>
    <row r="1698" spans="8:8">
      <c r="H1698" s="2"/>
    </row>
    <row r="1699" spans="8:8">
      <c r="H1699" s="2"/>
    </row>
    <row r="1700" spans="8:8">
      <c r="H1700" s="2"/>
    </row>
    <row r="1701" spans="8:8">
      <c r="H1701" s="2"/>
    </row>
    <row r="1702" spans="8:8">
      <c r="H1702" s="2"/>
    </row>
    <row r="1703" spans="8:8">
      <c r="H1703" s="2"/>
    </row>
    <row r="1704" spans="8:8">
      <c r="H1704" s="2"/>
    </row>
    <row r="1705" spans="8:8">
      <c r="H1705" s="2"/>
    </row>
    <row r="1706" spans="8:8">
      <c r="H1706" s="2"/>
    </row>
    <row r="1707" spans="8:8">
      <c r="H1707" s="2"/>
    </row>
    <row r="1708" spans="8:8">
      <c r="H1708" s="2"/>
    </row>
    <row r="1709" spans="8:8">
      <c r="H1709" s="2"/>
    </row>
    <row r="1710" spans="8:8">
      <c r="H1710" s="2"/>
    </row>
    <row r="1711" spans="8:8">
      <c r="H1711" s="2"/>
    </row>
    <row r="1712" spans="8:8">
      <c r="H1712" s="2"/>
    </row>
  </sheetData>
  <mergeCells count="5">
    <mergeCell ref="B70:F70"/>
    <mergeCell ref="B81:E82"/>
    <mergeCell ref="B87:E88"/>
    <mergeCell ref="B97:E98"/>
    <mergeCell ref="B107:E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83"/>
  <sheetViews>
    <sheetView topLeftCell="A60" workbookViewId="0">
      <selection activeCell="K66" sqref="K66"/>
    </sheetView>
  </sheetViews>
  <sheetFormatPr defaultRowHeight="14.4"/>
  <cols>
    <col min="2" max="2" width="20.44140625" bestFit="1" customWidth="1"/>
    <col min="3" max="3" width="9.6640625" bestFit="1" customWidth="1"/>
    <col min="4" max="4" width="15.44140625" bestFit="1" customWidth="1"/>
    <col min="5" max="5" width="9" bestFit="1" customWidth="1"/>
    <col min="6" max="6" width="15.44140625" bestFit="1" customWidth="1"/>
    <col min="7" max="7" width="9" bestFit="1" customWidth="1"/>
    <col min="8" max="8" width="10.21875" customWidth="1"/>
    <col min="9" max="9" width="15.44140625" bestFit="1" customWidth="1"/>
    <col min="10" max="11" width="9" customWidth="1"/>
    <col min="12" max="12" width="12.33203125" bestFit="1" customWidth="1"/>
    <col min="13" max="13" width="15.44140625" bestFit="1" customWidth="1"/>
    <col min="14" max="14" width="9" customWidth="1"/>
    <col min="15" max="15" width="9" bestFit="1" customWidth="1"/>
    <col min="16" max="16" width="7.6640625" customWidth="1"/>
    <col min="17" max="17" width="8" customWidth="1"/>
    <col min="18" max="18" width="11" bestFit="1" customWidth="1"/>
  </cols>
  <sheetData>
    <row r="1" spans="2:23">
      <c r="B1" s="6" t="s">
        <v>69</v>
      </c>
    </row>
    <row r="2" spans="2:23">
      <c r="B2" s="6" t="s">
        <v>70</v>
      </c>
    </row>
    <row r="3" spans="2:23">
      <c r="B3" s="6" t="s">
        <v>71</v>
      </c>
    </row>
    <row r="4" spans="2:23">
      <c r="B4" s="6" t="s">
        <v>72</v>
      </c>
    </row>
    <row r="5" spans="2:23">
      <c r="B5" s="7" t="s">
        <v>73</v>
      </c>
    </row>
    <row r="6" spans="2:23">
      <c r="B6" s="7" t="s">
        <v>74</v>
      </c>
    </row>
    <row r="7" spans="2:23">
      <c r="B7" s="7" t="s">
        <v>75</v>
      </c>
    </row>
    <row r="11" spans="2:23">
      <c r="B11" s="1" t="s">
        <v>0</v>
      </c>
      <c r="C11" s="1" t="s">
        <v>159</v>
      </c>
      <c r="T11" s="1" t="s">
        <v>56</v>
      </c>
    </row>
    <row r="13" spans="2:23" ht="16.2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</row>
    <row r="14" spans="2:23">
      <c r="B14" t="s">
        <v>18</v>
      </c>
      <c r="C14" t="s">
        <v>19</v>
      </c>
      <c r="D14" s="2">
        <v>43466.378472222219</v>
      </c>
      <c r="E14">
        <v>311.2</v>
      </c>
      <c r="F14" s="2">
        <v>44524.378472222219</v>
      </c>
      <c r="G14">
        <v>765</v>
      </c>
      <c r="H14" s="3">
        <v>1.4581999999999999</v>
      </c>
      <c r="I14">
        <v>291576.08</v>
      </c>
      <c r="J14" s="3">
        <v>1.4579</v>
      </c>
      <c r="K14">
        <v>642.67349999999999</v>
      </c>
      <c r="L14">
        <v>200000.02</v>
      </c>
      <c r="M14">
        <v>291576.08</v>
      </c>
      <c r="N14">
        <v>739</v>
      </c>
      <c r="O14">
        <v>394.55</v>
      </c>
      <c r="P14" s="3">
        <v>-0.38690000000000002</v>
      </c>
      <c r="Q14" s="3">
        <v>1.8952</v>
      </c>
      <c r="R14" t="s">
        <v>20</v>
      </c>
    </row>
    <row r="15" spans="2:23">
      <c r="B15" t="s">
        <v>21</v>
      </c>
      <c r="C15" t="s">
        <v>19</v>
      </c>
      <c r="D15" s="2">
        <v>43466.378472222219</v>
      </c>
      <c r="E15">
        <v>1371.55</v>
      </c>
      <c r="F15" s="2">
        <v>44524.378472222219</v>
      </c>
      <c r="G15">
        <v>3196.3</v>
      </c>
      <c r="H15" s="3">
        <v>1.3304</v>
      </c>
      <c r="I15">
        <v>266018.14</v>
      </c>
      <c r="J15" s="3">
        <v>1.3301000000000001</v>
      </c>
      <c r="K15">
        <v>145.81979999999999</v>
      </c>
      <c r="L15">
        <v>199999.2</v>
      </c>
      <c r="M15">
        <v>557594.22</v>
      </c>
      <c r="N15">
        <v>739</v>
      </c>
      <c r="O15">
        <v>359.97</v>
      </c>
      <c r="P15" s="3">
        <v>-5.8500000000000003E-2</v>
      </c>
      <c r="Q15" s="3">
        <v>1.5555000000000001</v>
      </c>
      <c r="R15" t="s">
        <v>20</v>
      </c>
      <c r="T15" s="5" t="s">
        <v>57</v>
      </c>
      <c r="U15" s="5"/>
      <c r="V15" s="5"/>
      <c r="W15" s="5"/>
    </row>
    <row r="16" spans="2:23">
      <c r="B16" t="s">
        <v>22</v>
      </c>
      <c r="C16" t="s">
        <v>19</v>
      </c>
      <c r="D16" s="2">
        <v>43466.378472222219</v>
      </c>
      <c r="E16">
        <v>627.29999999999995</v>
      </c>
      <c r="F16" s="2">
        <v>44524.378472222219</v>
      </c>
      <c r="G16">
        <v>692.75</v>
      </c>
      <c r="H16" s="3">
        <v>0.1043</v>
      </c>
      <c r="I16">
        <v>20824.96</v>
      </c>
      <c r="J16" s="3">
        <v>0.1041</v>
      </c>
      <c r="K16">
        <v>318.82420000000002</v>
      </c>
      <c r="L16">
        <v>199998.41</v>
      </c>
      <c r="M16">
        <v>578419.18000000005</v>
      </c>
      <c r="N16">
        <v>739</v>
      </c>
      <c r="O16">
        <v>28.18</v>
      </c>
      <c r="P16" s="3">
        <v>-0.54410000000000003</v>
      </c>
      <c r="Q16" s="3">
        <v>0.38200000000000001</v>
      </c>
      <c r="R16" t="s">
        <v>20</v>
      </c>
      <c r="T16" s="5" t="s">
        <v>58</v>
      </c>
      <c r="U16" s="5"/>
      <c r="V16" s="5"/>
      <c r="W16" s="5"/>
    </row>
    <row r="17" spans="2:23">
      <c r="B17" t="s">
        <v>23</v>
      </c>
      <c r="C17" t="s">
        <v>19</v>
      </c>
      <c r="D17" s="2">
        <v>43466.378472222219</v>
      </c>
      <c r="E17">
        <v>2726.65</v>
      </c>
      <c r="F17" s="2">
        <v>44524.378472222219</v>
      </c>
      <c r="G17">
        <v>3440</v>
      </c>
      <c r="H17" s="3">
        <v>0.2616</v>
      </c>
      <c r="I17">
        <v>52278.42</v>
      </c>
      <c r="J17" s="3">
        <v>0.26140000000000002</v>
      </c>
      <c r="K17">
        <v>73.349209999999999</v>
      </c>
      <c r="L17">
        <v>199997.61</v>
      </c>
      <c r="M17">
        <v>630697.6</v>
      </c>
      <c r="N17">
        <v>739</v>
      </c>
      <c r="O17">
        <v>70.739999999999995</v>
      </c>
      <c r="P17" s="3">
        <v>-0.34399999999999997</v>
      </c>
      <c r="Q17" s="3">
        <v>0.59950000000000003</v>
      </c>
      <c r="R17" t="s">
        <v>20</v>
      </c>
      <c r="T17" s="5"/>
      <c r="U17" s="5"/>
      <c r="V17" s="5"/>
      <c r="W17" s="5"/>
    </row>
    <row r="18" spans="2:23">
      <c r="B18" t="s">
        <v>24</v>
      </c>
      <c r="C18" t="s">
        <v>19</v>
      </c>
      <c r="D18" s="2">
        <v>43466.378472222219</v>
      </c>
      <c r="E18">
        <v>6521.95</v>
      </c>
      <c r="F18" s="2">
        <v>44524.378472222219</v>
      </c>
      <c r="G18">
        <v>17249.55</v>
      </c>
      <c r="H18" s="3">
        <v>1.6448</v>
      </c>
      <c r="I18">
        <v>328890.93</v>
      </c>
      <c r="J18" s="3">
        <v>1.6445000000000001</v>
      </c>
      <c r="K18">
        <v>30.665179999999999</v>
      </c>
      <c r="L18">
        <v>199996.79999999999</v>
      </c>
      <c r="M18">
        <v>959588.54</v>
      </c>
      <c r="N18">
        <v>739</v>
      </c>
      <c r="O18">
        <v>445.05</v>
      </c>
      <c r="P18" s="3">
        <v>-0.38890000000000002</v>
      </c>
      <c r="Q18" s="3">
        <v>1.9631000000000001</v>
      </c>
      <c r="R18" t="s">
        <v>20</v>
      </c>
      <c r="T18" s="5" t="s">
        <v>59</v>
      </c>
      <c r="U18" s="5" t="s">
        <v>60</v>
      </c>
      <c r="V18" s="5"/>
      <c r="W18" s="5"/>
    </row>
    <row r="19" spans="2:23">
      <c r="B19" t="s">
        <v>25</v>
      </c>
      <c r="C19" t="s">
        <v>19</v>
      </c>
      <c r="D19" s="2">
        <v>43466.378472222219</v>
      </c>
      <c r="E19">
        <v>2656.85</v>
      </c>
      <c r="F19" s="2">
        <v>44524.378472222219</v>
      </c>
      <c r="G19">
        <v>7136.6</v>
      </c>
      <c r="H19" s="3">
        <v>1.6860999999999999</v>
      </c>
      <c r="I19">
        <v>337142.17</v>
      </c>
      <c r="J19" s="3">
        <v>1.6857</v>
      </c>
      <c r="K19">
        <v>75.275599999999997</v>
      </c>
      <c r="L19">
        <v>199996</v>
      </c>
      <c r="M19">
        <v>1296730.7</v>
      </c>
      <c r="N19">
        <v>739</v>
      </c>
      <c r="O19">
        <v>456.21</v>
      </c>
      <c r="P19" s="3">
        <v>-0.32890000000000003</v>
      </c>
      <c r="Q19" s="3">
        <v>2.0299</v>
      </c>
      <c r="R19" t="s">
        <v>20</v>
      </c>
      <c r="T19" s="5" t="s">
        <v>61</v>
      </c>
      <c r="U19" s="5"/>
      <c r="V19" s="5"/>
      <c r="W19" s="5"/>
    </row>
    <row r="20" spans="2:23">
      <c r="B20" t="s">
        <v>26</v>
      </c>
      <c r="C20" t="s">
        <v>19</v>
      </c>
      <c r="D20" s="2">
        <v>43466.378472222219</v>
      </c>
      <c r="E20">
        <v>319.5</v>
      </c>
      <c r="F20" s="2">
        <v>44524.378472222219</v>
      </c>
      <c r="G20">
        <v>773.4</v>
      </c>
      <c r="H20" s="3">
        <v>1.4207000000000001</v>
      </c>
      <c r="I20">
        <v>284056.23</v>
      </c>
      <c r="J20" s="3">
        <v>1.4202999999999999</v>
      </c>
      <c r="K20">
        <v>625.96310000000005</v>
      </c>
      <c r="L20">
        <v>199995.2</v>
      </c>
      <c r="M20">
        <v>1580786.93</v>
      </c>
      <c r="N20">
        <v>739</v>
      </c>
      <c r="O20">
        <v>384.38</v>
      </c>
      <c r="P20" s="3">
        <v>-8.3400000000000002E-2</v>
      </c>
      <c r="Q20" s="3">
        <v>1.4469000000000001</v>
      </c>
      <c r="R20" t="s">
        <v>20</v>
      </c>
      <c r="T20" s="5"/>
      <c r="U20" s="5"/>
      <c r="V20" s="5"/>
      <c r="W20" s="5"/>
    </row>
    <row r="21" spans="2:23">
      <c r="B21" t="s">
        <v>27</v>
      </c>
      <c r="C21" t="s">
        <v>19</v>
      </c>
      <c r="D21" s="2">
        <v>43466.378472222219</v>
      </c>
      <c r="E21">
        <v>367.2</v>
      </c>
      <c r="F21" s="2">
        <v>44524.378472222219</v>
      </c>
      <c r="G21">
        <v>404.2</v>
      </c>
      <c r="H21" s="3">
        <v>0.1008</v>
      </c>
      <c r="I21">
        <v>20109.93</v>
      </c>
      <c r="J21" s="3">
        <v>0.10059999999999999</v>
      </c>
      <c r="K21">
        <v>544.64700000000005</v>
      </c>
      <c r="L21">
        <v>199994.39</v>
      </c>
      <c r="M21">
        <v>1600896.86</v>
      </c>
      <c r="N21">
        <v>739</v>
      </c>
      <c r="O21">
        <v>27.21</v>
      </c>
      <c r="P21" s="3">
        <v>-0.31369999999999998</v>
      </c>
      <c r="Q21" s="3">
        <v>0.49509999999999998</v>
      </c>
      <c r="R21" t="s">
        <v>20</v>
      </c>
      <c r="T21" s="5" t="s">
        <v>62</v>
      </c>
      <c r="U21" s="5"/>
      <c r="V21" s="5"/>
      <c r="W21" s="5"/>
    </row>
    <row r="22" spans="2:23">
      <c r="B22" t="s">
        <v>28</v>
      </c>
      <c r="C22" t="s">
        <v>19</v>
      </c>
      <c r="D22" s="2">
        <v>43466.378472222219</v>
      </c>
      <c r="E22">
        <v>3103.05</v>
      </c>
      <c r="F22" s="2">
        <v>44524.378472222219</v>
      </c>
      <c r="G22">
        <v>3673</v>
      </c>
      <c r="H22" s="3">
        <v>0.1837</v>
      </c>
      <c r="I22">
        <v>36689.980000000003</v>
      </c>
      <c r="J22" s="3">
        <v>0.1835</v>
      </c>
      <c r="K22">
        <v>64.450649999999996</v>
      </c>
      <c r="L22">
        <v>199993.61</v>
      </c>
      <c r="M22">
        <v>1637586.84</v>
      </c>
      <c r="N22">
        <v>739</v>
      </c>
      <c r="O22">
        <v>49.65</v>
      </c>
      <c r="P22" s="3">
        <v>-0.32319999999999999</v>
      </c>
      <c r="Q22" s="3">
        <v>0.33839999999999998</v>
      </c>
      <c r="R22" t="s">
        <v>20</v>
      </c>
      <c r="T22" s="5" t="s">
        <v>63</v>
      </c>
      <c r="U22" s="5"/>
      <c r="V22" s="5"/>
      <c r="W22" s="5"/>
    </row>
    <row r="23" spans="2:23">
      <c r="B23" t="s">
        <v>29</v>
      </c>
      <c r="C23" t="s">
        <v>19</v>
      </c>
      <c r="D23" s="2">
        <v>43466.378472222219</v>
      </c>
      <c r="E23">
        <v>523.04999999999995</v>
      </c>
      <c r="F23" s="2">
        <v>44524.378472222219</v>
      </c>
      <c r="G23">
        <v>904.7</v>
      </c>
      <c r="H23" s="3">
        <v>0.72970000000000002</v>
      </c>
      <c r="I23">
        <v>145872.67000000001</v>
      </c>
      <c r="J23" s="3">
        <v>0.72940000000000005</v>
      </c>
      <c r="K23">
        <v>382.35890000000001</v>
      </c>
      <c r="L23">
        <v>199992.8</v>
      </c>
      <c r="M23">
        <v>1783459.5</v>
      </c>
      <c r="N23">
        <v>739</v>
      </c>
      <c r="O23">
        <v>197.39</v>
      </c>
      <c r="P23" s="3">
        <v>-0.32069999999999999</v>
      </c>
      <c r="Q23" s="3">
        <v>0.9214</v>
      </c>
      <c r="R23" t="s">
        <v>20</v>
      </c>
      <c r="T23" s="5"/>
      <c r="U23" s="5"/>
      <c r="V23" s="5"/>
      <c r="W23" s="5"/>
    </row>
    <row r="24" spans="2:23">
      <c r="B24" t="s">
        <v>30</v>
      </c>
      <c r="C24" t="s">
        <v>19</v>
      </c>
      <c r="D24" s="2">
        <v>43466.378472222219</v>
      </c>
      <c r="E24">
        <v>193.2</v>
      </c>
      <c r="F24" s="2">
        <v>44524.378472222219</v>
      </c>
      <c r="G24">
        <v>159.5</v>
      </c>
      <c r="H24" s="3">
        <v>-0.1744</v>
      </c>
      <c r="I24">
        <v>-34921.24</v>
      </c>
      <c r="J24" s="3">
        <v>-0.17460000000000001</v>
      </c>
      <c r="K24">
        <v>1035.155</v>
      </c>
      <c r="L24">
        <v>199992</v>
      </c>
      <c r="M24">
        <v>1748538.26</v>
      </c>
      <c r="N24">
        <v>739</v>
      </c>
      <c r="O24">
        <v>-47.25</v>
      </c>
      <c r="P24" s="3">
        <v>-0.48799999999999999</v>
      </c>
      <c r="Q24" s="3">
        <v>0.124</v>
      </c>
      <c r="R24" t="s">
        <v>20</v>
      </c>
      <c r="T24" s="5" t="s">
        <v>64</v>
      </c>
      <c r="U24" s="5"/>
      <c r="V24" s="5"/>
      <c r="W24" s="5"/>
    </row>
    <row r="25" spans="2:23">
      <c r="B25" t="s">
        <v>31</v>
      </c>
      <c r="C25" t="s">
        <v>19</v>
      </c>
      <c r="D25" s="2">
        <v>43466.378472222219</v>
      </c>
      <c r="E25">
        <v>1475.45</v>
      </c>
      <c r="F25" s="2">
        <v>44524.378472222219</v>
      </c>
      <c r="G25">
        <v>4719</v>
      </c>
      <c r="H25" s="3">
        <v>2.1983000000000001</v>
      </c>
      <c r="I25">
        <v>439565.94</v>
      </c>
      <c r="J25" s="3">
        <v>2.1979000000000002</v>
      </c>
      <c r="K25">
        <v>135.54589999999999</v>
      </c>
      <c r="L25">
        <v>199991.19</v>
      </c>
      <c r="M25">
        <v>2188104.19</v>
      </c>
      <c r="N25">
        <v>739</v>
      </c>
      <c r="O25">
        <v>594.80999999999995</v>
      </c>
      <c r="P25" s="3">
        <v>-3.2000000000000001E-2</v>
      </c>
      <c r="Q25" s="3">
        <v>2.6768999999999998</v>
      </c>
      <c r="R25" t="s">
        <v>20</v>
      </c>
      <c r="T25" s="5" t="s">
        <v>65</v>
      </c>
      <c r="U25" s="5"/>
      <c r="V25" s="5"/>
      <c r="W25" s="5"/>
    </row>
    <row r="26" spans="2:23">
      <c r="B26" t="s">
        <v>32</v>
      </c>
      <c r="C26" t="s">
        <v>19</v>
      </c>
      <c r="D26" s="2">
        <v>43466.378472222219</v>
      </c>
      <c r="E26">
        <v>2607.0500000000002</v>
      </c>
      <c r="F26" s="2">
        <v>44524.378472222219</v>
      </c>
      <c r="G26">
        <v>4620.6499999999996</v>
      </c>
      <c r="H26" s="3">
        <v>0.77239999999999998</v>
      </c>
      <c r="I26">
        <v>154410.59</v>
      </c>
      <c r="J26" s="3">
        <v>0.77210000000000001</v>
      </c>
      <c r="K26">
        <v>76.711380000000005</v>
      </c>
      <c r="L26">
        <v>199990.41</v>
      </c>
      <c r="M26">
        <v>2342514.7799999998</v>
      </c>
      <c r="N26">
        <v>739</v>
      </c>
      <c r="O26">
        <v>208.95</v>
      </c>
      <c r="P26" s="3">
        <v>-0.28160000000000002</v>
      </c>
      <c r="Q26" s="3">
        <v>1.1536</v>
      </c>
      <c r="R26" t="s">
        <v>20</v>
      </c>
      <c r="T26" s="5"/>
      <c r="U26" s="5"/>
      <c r="V26" s="5"/>
      <c r="W26" s="5"/>
    </row>
    <row r="27" spans="2:23">
      <c r="B27" t="s">
        <v>33</v>
      </c>
      <c r="C27" t="s">
        <v>19</v>
      </c>
      <c r="D27" s="2">
        <v>43466.378472222219</v>
      </c>
      <c r="E27">
        <v>2319.5100000000002</v>
      </c>
      <c r="F27" s="2">
        <v>44524.378472222219</v>
      </c>
      <c r="G27">
        <v>2580</v>
      </c>
      <c r="H27" s="3">
        <v>0.1123</v>
      </c>
      <c r="I27">
        <v>22417.37</v>
      </c>
      <c r="J27" s="3">
        <v>0.11210000000000001</v>
      </c>
      <c r="K27">
        <v>86.22063</v>
      </c>
      <c r="L27">
        <v>199989.61</v>
      </c>
      <c r="M27">
        <v>2364932.15</v>
      </c>
      <c r="N27">
        <v>739</v>
      </c>
      <c r="O27">
        <v>30.33</v>
      </c>
      <c r="P27" s="3">
        <v>-0.4632</v>
      </c>
      <c r="Q27" s="3">
        <v>0.30930000000000002</v>
      </c>
      <c r="R27" t="s">
        <v>20</v>
      </c>
      <c r="T27" s="5"/>
      <c r="U27" s="5"/>
      <c r="V27" s="5"/>
      <c r="W27" s="5"/>
    </row>
    <row r="28" spans="2:23">
      <c r="B28" t="s">
        <v>34</v>
      </c>
      <c r="C28" t="s">
        <v>19</v>
      </c>
      <c r="D28" s="2">
        <v>43466.378472222219</v>
      </c>
      <c r="E28">
        <v>833.5</v>
      </c>
      <c r="F28" s="2">
        <v>44524.378472222219</v>
      </c>
      <c r="G28">
        <v>1767</v>
      </c>
      <c r="H28" s="3">
        <v>1.1200000000000001</v>
      </c>
      <c r="I28">
        <v>223920.26</v>
      </c>
      <c r="J28" s="3">
        <v>1.1196999999999999</v>
      </c>
      <c r="K28">
        <v>239.93860000000001</v>
      </c>
      <c r="L28">
        <v>199988.8</v>
      </c>
      <c r="M28">
        <v>2588852.41</v>
      </c>
      <c r="N28">
        <v>739</v>
      </c>
      <c r="O28">
        <v>303</v>
      </c>
      <c r="P28" s="3">
        <v>-0.53800000000000003</v>
      </c>
      <c r="Q28" s="3">
        <v>1.2710999999999999</v>
      </c>
      <c r="R28" t="s">
        <v>20</v>
      </c>
      <c r="T28" s="5" t="s">
        <v>66</v>
      </c>
      <c r="U28" s="5"/>
      <c r="V28" s="5"/>
      <c r="W28" s="5"/>
    </row>
    <row r="29" spans="2:23">
      <c r="B29" t="s">
        <v>35</v>
      </c>
      <c r="C29" t="s">
        <v>19</v>
      </c>
      <c r="D29" s="2">
        <v>43466.378472222219</v>
      </c>
      <c r="E29">
        <v>383.94</v>
      </c>
      <c r="F29" s="2">
        <v>44524.378472222219</v>
      </c>
      <c r="G29">
        <v>1125.5999999999999</v>
      </c>
      <c r="H29" s="3">
        <v>1.9317</v>
      </c>
      <c r="I29">
        <v>386239.82</v>
      </c>
      <c r="J29" s="3">
        <v>1.9313</v>
      </c>
      <c r="K29">
        <v>520.88350000000003</v>
      </c>
      <c r="L29">
        <v>199988</v>
      </c>
      <c r="M29">
        <v>2975092.22</v>
      </c>
      <c r="N29">
        <v>739</v>
      </c>
      <c r="O29">
        <v>522.65</v>
      </c>
      <c r="P29" s="3">
        <v>-0.17499999999999999</v>
      </c>
      <c r="Q29" s="3">
        <v>2.5884999999999998</v>
      </c>
      <c r="R29" t="s">
        <v>20</v>
      </c>
      <c r="T29" s="5" t="s">
        <v>67</v>
      </c>
      <c r="U29" s="5"/>
      <c r="V29" s="5"/>
      <c r="W29" s="5"/>
    </row>
    <row r="30" spans="2:23">
      <c r="B30" t="s">
        <v>36</v>
      </c>
      <c r="C30" t="s">
        <v>19</v>
      </c>
      <c r="D30" s="2">
        <v>43466.378472222219</v>
      </c>
      <c r="E30">
        <v>2009</v>
      </c>
      <c r="F30" s="2">
        <v>44524.378472222219</v>
      </c>
      <c r="G30">
        <v>2907.55</v>
      </c>
      <c r="H30" s="3">
        <v>0.44729999999999998</v>
      </c>
      <c r="I30">
        <v>89397.8</v>
      </c>
      <c r="J30" s="3">
        <v>0.44700000000000001</v>
      </c>
      <c r="K30">
        <v>99.545649999999995</v>
      </c>
      <c r="L30">
        <v>199987.20000000001</v>
      </c>
      <c r="M30">
        <v>3064490.02</v>
      </c>
      <c r="N30">
        <v>739</v>
      </c>
      <c r="O30">
        <v>120.97</v>
      </c>
      <c r="P30" s="3">
        <v>-0.2666</v>
      </c>
      <c r="Q30" s="3">
        <v>0.50380000000000003</v>
      </c>
      <c r="R30" t="s">
        <v>20</v>
      </c>
      <c r="T30" s="5" t="s">
        <v>68</v>
      </c>
      <c r="U30" s="5"/>
      <c r="V30" s="5"/>
      <c r="W30" s="5"/>
    </row>
    <row r="31" spans="2:23">
      <c r="B31" t="s">
        <v>37</v>
      </c>
      <c r="C31" t="s">
        <v>19</v>
      </c>
      <c r="D31" s="2">
        <v>43466.378472222219</v>
      </c>
      <c r="E31">
        <v>1074.05</v>
      </c>
      <c r="F31" s="2">
        <v>44524.378472222219</v>
      </c>
      <c r="G31">
        <v>1533.15</v>
      </c>
      <c r="H31" s="3">
        <v>0.4274</v>
      </c>
      <c r="I31">
        <v>85435.14</v>
      </c>
      <c r="J31" s="3">
        <v>0.42720000000000002</v>
      </c>
      <c r="K31">
        <v>186.19839999999999</v>
      </c>
      <c r="L31">
        <v>199986.39</v>
      </c>
      <c r="M31">
        <v>3149925.16</v>
      </c>
      <c r="N31">
        <v>739</v>
      </c>
      <c r="O31">
        <v>115.61</v>
      </c>
      <c r="P31" s="3">
        <v>-0.31219999999999998</v>
      </c>
      <c r="Q31" s="3">
        <v>0.60609999999999997</v>
      </c>
      <c r="R31" t="s">
        <v>20</v>
      </c>
    </row>
    <row r="32" spans="2:23">
      <c r="B32" t="s">
        <v>38</v>
      </c>
      <c r="C32" t="s">
        <v>19</v>
      </c>
      <c r="D32" s="2">
        <v>43466.378472222219</v>
      </c>
      <c r="E32">
        <v>386.4</v>
      </c>
      <c r="F32" s="2">
        <v>44524.378472222219</v>
      </c>
      <c r="G32">
        <v>701.1</v>
      </c>
      <c r="H32" s="3">
        <v>0.81440000000000001</v>
      </c>
      <c r="I32">
        <v>162820.19</v>
      </c>
      <c r="J32" s="3">
        <v>0.81420000000000003</v>
      </c>
      <c r="K32">
        <v>517.56110000000001</v>
      </c>
      <c r="L32">
        <v>199985.61</v>
      </c>
      <c r="M32">
        <v>3312745.35</v>
      </c>
      <c r="N32">
        <v>739</v>
      </c>
      <c r="O32">
        <v>220.33</v>
      </c>
      <c r="P32" s="3">
        <v>-0.1201</v>
      </c>
      <c r="Q32" s="3">
        <v>1.0074000000000001</v>
      </c>
      <c r="R32" t="s">
        <v>20</v>
      </c>
    </row>
    <row r="33" spans="2:18">
      <c r="B33" t="s">
        <v>39</v>
      </c>
      <c r="C33" t="s">
        <v>19</v>
      </c>
      <c r="D33" s="2">
        <v>43466.378472222219</v>
      </c>
      <c r="E33">
        <v>3127.6</v>
      </c>
      <c r="F33" s="2">
        <v>44524.378472222219</v>
      </c>
      <c r="G33">
        <v>2643</v>
      </c>
      <c r="H33" s="3">
        <v>-0.15490000000000001</v>
      </c>
      <c r="I33">
        <v>-31023.16</v>
      </c>
      <c r="J33" s="3">
        <v>-0.15509999999999999</v>
      </c>
      <c r="K33">
        <v>63.941929999999999</v>
      </c>
      <c r="L33">
        <v>199984.8</v>
      </c>
      <c r="M33">
        <v>3281722.19</v>
      </c>
      <c r="N33">
        <v>739</v>
      </c>
      <c r="O33">
        <v>-41.98</v>
      </c>
      <c r="P33" s="3">
        <v>-0.52839999999999998</v>
      </c>
      <c r="Q33" s="3">
        <v>0.1603</v>
      </c>
      <c r="R33" t="s">
        <v>20</v>
      </c>
    </row>
    <row r="34" spans="2:18">
      <c r="B34" t="s">
        <v>40</v>
      </c>
      <c r="C34" t="s">
        <v>19</v>
      </c>
      <c r="D34" s="2">
        <v>43466.378472222219</v>
      </c>
      <c r="E34">
        <v>222.75</v>
      </c>
      <c r="F34" s="2">
        <v>44524.378472222219</v>
      </c>
      <c r="G34">
        <v>450.75</v>
      </c>
      <c r="H34" s="3">
        <v>1.0236000000000001</v>
      </c>
      <c r="I34">
        <v>204636.96</v>
      </c>
      <c r="J34" s="3">
        <v>1.0233000000000001</v>
      </c>
      <c r="K34">
        <v>897.79570000000001</v>
      </c>
      <c r="L34">
        <v>199984</v>
      </c>
      <c r="M34">
        <v>3486359.15</v>
      </c>
      <c r="N34">
        <v>739</v>
      </c>
      <c r="O34">
        <v>276.91000000000003</v>
      </c>
      <c r="P34" s="3">
        <v>-0.61890000000000001</v>
      </c>
      <c r="Q34" s="3">
        <v>1.4774</v>
      </c>
      <c r="R34" t="s">
        <v>20</v>
      </c>
    </row>
    <row r="35" spans="2:18">
      <c r="B35" t="s">
        <v>41</v>
      </c>
      <c r="C35" t="s">
        <v>19</v>
      </c>
      <c r="D35" s="2">
        <v>43466.378472222219</v>
      </c>
      <c r="E35">
        <v>1801.1</v>
      </c>
      <c r="F35" s="2">
        <v>44524.378472222219</v>
      </c>
      <c r="G35">
        <v>2386.5500000000002</v>
      </c>
      <c r="H35" s="3">
        <v>0.3251</v>
      </c>
      <c r="I35">
        <v>64958.32</v>
      </c>
      <c r="J35" s="3">
        <v>0.32479999999999998</v>
      </c>
      <c r="K35">
        <v>111.0339</v>
      </c>
      <c r="L35">
        <v>199983.2</v>
      </c>
      <c r="M35">
        <v>3551317.47</v>
      </c>
      <c r="N35">
        <v>739</v>
      </c>
      <c r="O35">
        <v>87.9</v>
      </c>
      <c r="P35" s="3">
        <v>-8.3900000000000002E-2</v>
      </c>
      <c r="Q35" s="3">
        <v>0.58750000000000002</v>
      </c>
      <c r="R35" t="s">
        <v>20</v>
      </c>
    </row>
    <row r="36" spans="2:18">
      <c r="B36" t="s">
        <v>42</v>
      </c>
      <c r="C36" t="s">
        <v>19</v>
      </c>
      <c r="D36" s="2">
        <v>43466.378472222219</v>
      </c>
      <c r="E36">
        <v>363.75</v>
      </c>
      <c r="F36" s="2">
        <v>44524.378472222219</v>
      </c>
      <c r="G36">
        <v>765.6</v>
      </c>
      <c r="H36" s="3">
        <v>1.1047</v>
      </c>
      <c r="I36">
        <v>220866.92</v>
      </c>
      <c r="J36" s="3">
        <v>1.1044</v>
      </c>
      <c r="K36">
        <v>549.77980000000002</v>
      </c>
      <c r="L36">
        <v>199982.39</v>
      </c>
      <c r="M36">
        <v>3772184.38</v>
      </c>
      <c r="N36">
        <v>739</v>
      </c>
      <c r="O36">
        <v>298.87</v>
      </c>
      <c r="P36" s="3">
        <v>-0.26240000000000002</v>
      </c>
      <c r="Q36" s="3">
        <v>1.3835</v>
      </c>
      <c r="R36" t="s">
        <v>20</v>
      </c>
    </row>
    <row r="37" spans="2:18">
      <c r="B37" t="s">
        <v>43</v>
      </c>
      <c r="C37" t="s">
        <v>19</v>
      </c>
      <c r="D37" s="2">
        <v>43466.378472222219</v>
      </c>
      <c r="E37">
        <v>137.69999999999999</v>
      </c>
      <c r="F37" s="2">
        <v>44524.378472222219</v>
      </c>
      <c r="G37">
        <v>128.4</v>
      </c>
      <c r="H37" s="3">
        <v>-6.7500000000000004E-2</v>
      </c>
      <c r="I37">
        <v>-13545.03</v>
      </c>
      <c r="J37" s="3">
        <v>-6.7699999999999996E-2</v>
      </c>
      <c r="K37">
        <v>1452.299</v>
      </c>
      <c r="L37">
        <v>199981.59</v>
      </c>
      <c r="M37">
        <v>3758639.36</v>
      </c>
      <c r="N37">
        <v>739</v>
      </c>
      <c r="O37">
        <v>-18.329999999999998</v>
      </c>
      <c r="P37" s="3">
        <v>-0.48330000000000001</v>
      </c>
      <c r="Q37" s="3">
        <v>0.24</v>
      </c>
      <c r="R37" t="s">
        <v>20</v>
      </c>
    </row>
    <row r="38" spans="2:18">
      <c r="B38" t="s">
        <v>44</v>
      </c>
      <c r="C38" t="s">
        <v>19</v>
      </c>
      <c r="D38" s="2">
        <v>43466.378472222219</v>
      </c>
      <c r="E38">
        <v>118.8</v>
      </c>
      <c r="F38" s="2">
        <v>44524.378472222219</v>
      </c>
      <c r="G38">
        <v>153.9</v>
      </c>
      <c r="H38" s="3">
        <v>0.29549999999999998</v>
      </c>
      <c r="I38">
        <v>59039.33</v>
      </c>
      <c r="J38" s="3">
        <v>0.29520000000000002</v>
      </c>
      <c r="K38">
        <v>1683.34</v>
      </c>
      <c r="L38">
        <v>199980.81</v>
      </c>
      <c r="M38">
        <v>3817678.69</v>
      </c>
      <c r="N38">
        <v>739</v>
      </c>
      <c r="O38">
        <v>79.89</v>
      </c>
      <c r="P38" s="3">
        <v>-0.64549999999999996</v>
      </c>
      <c r="Q38" s="3">
        <v>0.4541</v>
      </c>
      <c r="R38" t="s">
        <v>20</v>
      </c>
    </row>
    <row r="39" spans="2:18">
      <c r="B39" t="s">
        <v>45</v>
      </c>
      <c r="C39" t="s">
        <v>19</v>
      </c>
      <c r="D39" s="2">
        <v>43466.378472222219</v>
      </c>
      <c r="E39">
        <v>150</v>
      </c>
      <c r="F39" s="2">
        <v>44524.378472222219</v>
      </c>
      <c r="G39">
        <v>204.3</v>
      </c>
      <c r="H39" s="3">
        <v>0.36199999999999999</v>
      </c>
      <c r="I39">
        <v>72345.52</v>
      </c>
      <c r="J39" s="3">
        <v>0.36180000000000001</v>
      </c>
      <c r="K39">
        <v>1333.2</v>
      </c>
      <c r="L39">
        <v>199980</v>
      </c>
      <c r="M39">
        <v>3890024.21</v>
      </c>
      <c r="N39">
        <v>739</v>
      </c>
      <c r="O39">
        <v>97.9</v>
      </c>
      <c r="P39" s="3">
        <v>-0.38929999999999998</v>
      </c>
      <c r="Q39" s="3">
        <v>0.3997</v>
      </c>
      <c r="R39" t="s">
        <v>20</v>
      </c>
    </row>
    <row r="40" spans="2:18">
      <c r="B40" t="s">
        <v>46</v>
      </c>
      <c r="C40" t="s">
        <v>19</v>
      </c>
      <c r="D40" s="2">
        <v>43466.378472222219</v>
      </c>
      <c r="E40">
        <v>1121</v>
      </c>
      <c r="F40" s="2">
        <v>44524.378472222219</v>
      </c>
      <c r="G40">
        <v>2387</v>
      </c>
      <c r="H40" s="3">
        <v>1.1293</v>
      </c>
      <c r="I40">
        <v>225783.7</v>
      </c>
      <c r="J40" s="3">
        <v>1.129</v>
      </c>
      <c r="K40">
        <v>178.39359999999999</v>
      </c>
      <c r="L40">
        <v>199979.2</v>
      </c>
      <c r="M40">
        <v>4115807.91</v>
      </c>
      <c r="N40">
        <v>739</v>
      </c>
      <c r="O40">
        <v>305.52999999999997</v>
      </c>
      <c r="P40" s="3">
        <v>-0.21890000000000001</v>
      </c>
      <c r="Q40" s="3">
        <v>1.4543999999999999</v>
      </c>
      <c r="R40" t="s">
        <v>20</v>
      </c>
    </row>
    <row r="41" spans="2:18">
      <c r="B41" t="s">
        <v>47</v>
      </c>
      <c r="C41" t="s">
        <v>19</v>
      </c>
      <c r="D41" s="2">
        <v>43466.378472222219</v>
      </c>
      <c r="E41">
        <v>598.85</v>
      </c>
      <c r="F41" s="2">
        <v>44524.378472222219</v>
      </c>
      <c r="G41">
        <v>1170.5999999999999</v>
      </c>
      <c r="H41" s="3">
        <v>0.95469999999999999</v>
      </c>
      <c r="I41">
        <v>190869.62</v>
      </c>
      <c r="J41" s="3">
        <v>0.95450000000000002</v>
      </c>
      <c r="K41">
        <v>333.93740000000003</v>
      </c>
      <c r="L41">
        <v>199978.41</v>
      </c>
      <c r="M41">
        <v>4306677.53</v>
      </c>
      <c r="N41">
        <v>739</v>
      </c>
      <c r="O41">
        <v>258.27999999999997</v>
      </c>
      <c r="P41" s="3">
        <v>-0.1391</v>
      </c>
      <c r="Q41" s="3">
        <v>1.1272</v>
      </c>
      <c r="R41" t="s">
        <v>20</v>
      </c>
    </row>
    <row r="42" spans="2:18">
      <c r="B42" t="s">
        <v>48</v>
      </c>
      <c r="C42" t="s">
        <v>19</v>
      </c>
      <c r="D42" s="2">
        <v>43466.378472222219</v>
      </c>
      <c r="E42">
        <v>299.60000000000002</v>
      </c>
      <c r="F42" s="2">
        <v>44524.378472222219</v>
      </c>
      <c r="G42">
        <v>497.4</v>
      </c>
      <c r="H42" s="3">
        <v>0.66020000000000001</v>
      </c>
      <c r="I42">
        <v>131974.74</v>
      </c>
      <c r="J42" s="3">
        <v>0.65990000000000004</v>
      </c>
      <c r="K42">
        <v>667.48199999999997</v>
      </c>
      <c r="L42">
        <v>199977.61</v>
      </c>
      <c r="M42">
        <v>4438652.2699999996</v>
      </c>
      <c r="N42">
        <v>739</v>
      </c>
      <c r="O42">
        <v>178.59</v>
      </c>
      <c r="P42" s="3">
        <v>-0.50119999999999998</v>
      </c>
      <c r="Q42" s="3">
        <v>0.81010000000000004</v>
      </c>
      <c r="R42" t="s">
        <v>20</v>
      </c>
    </row>
    <row r="43" spans="2:18">
      <c r="B43" t="s">
        <v>49</v>
      </c>
      <c r="C43" t="s">
        <v>19</v>
      </c>
      <c r="D43" s="2">
        <v>43466.378472222219</v>
      </c>
      <c r="E43">
        <v>16973.25</v>
      </c>
      <c r="F43" s="2">
        <v>44524.378472222219</v>
      </c>
      <c r="G43">
        <v>26776.05</v>
      </c>
      <c r="H43" s="3">
        <v>0.57750000000000001</v>
      </c>
      <c r="I43">
        <v>115443.87</v>
      </c>
      <c r="J43" s="3">
        <v>0.57730000000000004</v>
      </c>
      <c r="K43">
        <v>11.781879999999999</v>
      </c>
      <c r="L43">
        <v>199976.8</v>
      </c>
      <c r="M43">
        <v>4554096.1500000004</v>
      </c>
      <c r="N43">
        <v>739</v>
      </c>
      <c r="O43">
        <v>156.22</v>
      </c>
      <c r="P43" s="3">
        <v>-0.12479999999999999</v>
      </c>
      <c r="Q43" s="3">
        <v>0.8881</v>
      </c>
      <c r="R43" t="s">
        <v>20</v>
      </c>
    </row>
    <row r="44" spans="2:18">
      <c r="B44" t="s">
        <v>50</v>
      </c>
      <c r="C44" t="s">
        <v>19</v>
      </c>
      <c r="D44" s="2">
        <v>43466.378472222219</v>
      </c>
      <c r="E44">
        <v>1902.8</v>
      </c>
      <c r="F44" s="2">
        <v>44524.378472222219</v>
      </c>
      <c r="G44">
        <v>3476.55</v>
      </c>
      <c r="H44" s="3">
        <v>0.82709999999999995</v>
      </c>
      <c r="I44">
        <v>165337.74</v>
      </c>
      <c r="J44" s="3">
        <v>0.82679999999999998</v>
      </c>
      <c r="K44">
        <v>105.0956</v>
      </c>
      <c r="L44">
        <v>199976</v>
      </c>
      <c r="M44">
        <v>4719433.8899999997</v>
      </c>
      <c r="N44">
        <v>739</v>
      </c>
      <c r="O44">
        <v>223.73</v>
      </c>
      <c r="P44" s="3">
        <v>-0.20849999999999999</v>
      </c>
      <c r="Q44" s="3">
        <v>1.0969</v>
      </c>
      <c r="R44" t="s">
        <v>20</v>
      </c>
    </row>
    <row r="45" spans="2:18">
      <c r="B45" t="s">
        <v>51</v>
      </c>
      <c r="C45" t="s">
        <v>19</v>
      </c>
      <c r="D45" s="2">
        <v>43466.378472222219</v>
      </c>
      <c r="E45">
        <v>575.28</v>
      </c>
      <c r="F45" s="2">
        <v>44524.378472222219</v>
      </c>
      <c r="G45">
        <v>1541</v>
      </c>
      <c r="H45" s="3">
        <v>1.6787000000000001</v>
      </c>
      <c r="I45">
        <v>335623.95</v>
      </c>
      <c r="J45" s="3">
        <v>1.6782999999999999</v>
      </c>
      <c r="K45">
        <v>347.61369999999999</v>
      </c>
      <c r="L45">
        <v>199975.2</v>
      </c>
      <c r="M45">
        <v>5055057.84</v>
      </c>
      <c r="N45">
        <v>739</v>
      </c>
      <c r="O45">
        <v>454.16</v>
      </c>
      <c r="P45" s="3">
        <v>-0.26869999999999999</v>
      </c>
      <c r="Q45" s="3">
        <v>1.8333999999999999</v>
      </c>
      <c r="R45" t="s">
        <v>20</v>
      </c>
    </row>
    <row r="46" spans="2:18">
      <c r="B46" t="s">
        <v>52</v>
      </c>
      <c r="C46" t="s">
        <v>19</v>
      </c>
      <c r="D46" s="2">
        <v>43466.378472222219</v>
      </c>
      <c r="E46">
        <v>928</v>
      </c>
      <c r="F46" s="2">
        <v>44524.378472222219</v>
      </c>
      <c r="G46">
        <v>2376.9</v>
      </c>
      <c r="H46" s="3">
        <v>1.5612999999999999</v>
      </c>
      <c r="I46">
        <v>312151.74</v>
      </c>
      <c r="J46" s="3">
        <v>1.5609999999999999</v>
      </c>
      <c r="K46">
        <v>215.4897</v>
      </c>
      <c r="L46">
        <v>199974.41</v>
      </c>
      <c r="M46">
        <v>5367209.58</v>
      </c>
      <c r="N46">
        <v>739</v>
      </c>
      <c r="O46">
        <v>422.4</v>
      </c>
      <c r="P46" s="3">
        <v>-0.22320000000000001</v>
      </c>
      <c r="Q46" s="3">
        <v>1.8856999999999999</v>
      </c>
      <c r="R46" t="s">
        <v>20</v>
      </c>
    </row>
    <row r="47" spans="2:18">
      <c r="B47" t="s">
        <v>53</v>
      </c>
      <c r="C47" t="s">
        <v>19</v>
      </c>
      <c r="D47" s="2">
        <v>43466.378472222219</v>
      </c>
      <c r="E47">
        <v>4009.2</v>
      </c>
      <c r="F47" s="2">
        <v>44524.378472222219</v>
      </c>
      <c r="G47">
        <v>7705</v>
      </c>
      <c r="H47" s="3">
        <v>0.92179999999999995</v>
      </c>
      <c r="I47">
        <v>184283.2</v>
      </c>
      <c r="J47" s="3">
        <v>0.92149999999999999</v>
      </c>
      <c r="K47">
        <v>49.878680000000003</v>
      </c>
      <c r="L47">
        <v>199973.61</v>
      </c>
      <c r="M47">
        <v>5551492.7800000003</v>
      </c>
      <c r="N47">
        <v>739</v>
      </c>
      <c r="O47">
        <v>249.37</v>
      </c>
      <c r="P47" s="3">
        <v>-0.2742</v>
      </c>
      <c r="Q47" s="3">
        <v>1.0625</v>
      </c>
      <c r="R47" t="s">
        <v>20</v>
      </c>
    </row>
    <row r="48" spans="2:18">
      <c r="B48" t="s">
        <v>54</v>
      </c>
      <c r="C48" t="s">
        <v>19</v>
      </c>
      <c r="D48" s="2">
        <v>43466.378472222219</v>
      </c>
      <c r="E48">
        <v>502.33330000000001</v>
      </c>
      <c r="F48" s="2">
        <v>44524.378472222219</v>
      </c>
      <c r="G48">
        <v>735.05</v>
      </c>
      <c r="H48" s="3">
        <v>0.46329999999999999</v>
      </c>
      <c r="I48">
        <v>92592.43</v>
      </c>
      <c r="J48" s="3">
        <v>0.46300000000000002</v>
      </c>
      <c r="K48">
        <v>398.08789999999999</v>
      </c>
      <c r="L48">
        <v>199972.81</v>
      </c>
      <c r="M48">
        <v>5644085.21</v>
      </c>
      <c r="N48">
        <v>739</v>
      </c>
      <c r="O48">
        <v>125.29</v>
      </c>
      <c r="P48" s="3">
        <v>-0.52190000000000003</v>
      </c>
      <c r="Q48" s="3">
        <v>0.72140000000000004</v>
      </c>
      <c r="R48" t="s">
        <v>20</v>
      </c>
    </row>
    <row r="49" spans="2:18">
      <c r="B49" t="s">
        <v>55</v>
      </c>
      <c r="C49" t="s">
        <v>19</v>
      </c>
      <c r="D49" s="2">
        <v>43466.378472222219</v>
      </c>
      <c r="E49">
        <v>244.98750000000001</v>
      </c>
      <c r="F49" s="2">
        <v>44524.378472222219</v>
      </c>
      <c r="G49">
        <v>641.35</v>
      </c>
      <c r="H49" s="3">
        <v>1.6178999999999999</v>
      </c>
      <c r="I49">
        <v>323460.12</v>
      </c>
      <c r="J49" s="3">
        <v>1.6174999999999999</v>
      </c>
      <c r="K49">
        <v>816.25400000000002</v>
      </c>
      <c r="L49">
        <v>199972.02</v>
      </c>
      <c r="M49">
        <v>5967545.3300000001</v>
      </c>
      <c r="N49">
        <v>739</v>
      </c>
      <c r="O49">
        <v>437.7</v>
      </c>
      <c r="P49" s="3">
        <v>-0.34939999999999999</v>
      </c>
      <c r="Q49" s="3">
        <v>2.02</v>
      </c>
      <c r="R49" t="s">
        <v>20</v>
      </c>
    </row>
    <row r="54" spans="2:18">
      <c r="B54" s="8" t="s">
        <v>76</v>
      </c>
    </row>
    <row r="56" spans="2:18">
      <c r="B56" s="9" t="s">
        <v>77</v>
      </c>
      <c r="C56" s="9"/>
      <c r="D56" s="9"/>
      <c r="E56" s="9"/>
      <c r="F56" s="9"/>
      <c r="H56">
        <f>91.67*91.63</f>
        <v>8399.722099999999</v>
      </c>
      <c r="I56" s="3">
        <v>0.91669999999999996</v>
      </c>
      <c r="J56" s="3">
        <v>8.3299999999999999E-2</v>
      </c>
    </row>
    <row r="57" spans="2:18">
      <c r="B57" s="10"/>
      <c r="C57" s="10" t="s">
        <v>78</v>
      </c>
      <c r="D57" s="10" t="s">
        <v>79</v>
      </c>
      <c r="E57" s="10" t="s">
        <v>80</v>
      </c>
      <c r="H57">
        <f>8.33*13.25</f>
        <v>110.3725</v>
      </c>
      <c r="I57" s="3">
        <v>0.9163</v>
      </c>
      <c r="J57" s="3">
        <v>0.13250000000000001</v>
      </c>
    </row>
    <row r="58" spans="2:18">
      <c r="B58" s="10" t="s">
        <v>81</v>
      </c>
      <c r="C58" s="11">
        <v>10000000</v>
      </c>
      <c r="D58" s="11">
        <v>10000000</v>
      </c>
      <c r="E58" s="11">
        <v>10000000</v>
      </c>
      <c r="H58" s="20">
        <f>H56-H57</f>
        <v>8289.3495999999996</v>
      </c>
    </row>
    <row r="59" spans="2:18">
      <c r="B59" s="10" t="s">
        <v>82</v>
      </c>
      <c r="C59" s="11">
        <v>15967545.33</v>
      </c>
      <c r="D59" s="11">
        <v>15967545.33</v>
      </c>
      <c r="E59" s="11">
        <v>10000000</v>
      </c>
      <c r="I59" s="21">
        <f>I56*I57</f>
        <v>0.83997221</v>
      </c>
      <c r="J59" s="21">
        <f>J56*J57</f>
        <v>1.103725E-2</v>
      </c>
      <c r="K59" s="21">
        <f>I59-J59</f>
        <v>0.82893496</v>
      </c>
    </row>
    <row r="60" spans="2:18">
      <c r="B60" s="10" t="s">
        <v>83</v>
      </c>
      <c r="C60" s="12">
        <v>5967545.3300000001</v>
      </c>
      <c r="D60" s="12">
        <v>5967545.3300000001</v>
      </c>
      <c r="E60" s="13">
        <v>0</v>
      </c>
    </row>
    <row r="61" spans="2:18">
      <c r="B61" s="10" t="s">
        <v>84</v>
      </c>
      <c r="C61" s="14">
        <v>0.5968</v>
      </c>
      <c r="D61" s="14">
        <v>0.5968</v>
      </c>
      <c r="E61" s="15">
        <v>0</v>
      </c>
    </row>
    <row r="62" spans="2:18">
      <c r="B62" s="10" t="s">
        <v>85</v>
      </c>
      <c r="C62" s="16">
        <v>0.75800000000000001</v>
      </c>
      <c r="D62" s="16">
        <v>0.75800000000000001</v>
      </c>
      <c r="E62" s="16">
        <v>0</v>
      </c>
    </row>
    <row r="63" spans="2:18">
      <c r="B63" s="10" t="s">
        <v>86</v>
      </c>
      <c r="C63" s="14">
        <v>0.7873</v>
      </c>
      <c r="D63" s="14">
        <v>0.7873</v>
      </c>
      <c r="E63" s="11" t="s">
        <v>87</v>
      </c>
    </row>
    <row r="64" spans="2:18">
      <c r="B64" s="10" t="s">
        <v>88</v>
      </c>
      <c r="C64" s="14">
        <v>0.17519999999999999</v>
      </c>
      <c r="D64" s="14">
        <v>0.17519999999999999</v>
      </c>
      <c r="E64" s="15">
        <v>0</v>
      </c>
    </row>
    <row r="65" spans="2:14" ht="16.2">
      <c r="B65" s="10" t="s">
        <v>89</v>
      </c>
      <c r="C65" s="14">
        <v>0.23119999999999999</v>
      </c>
      <c r="D65" s="14">
        <v>0.23119999999999999</v>
      </c>
      <c r="E65" s="11" t="s">
        <v>87</v>
      </c>
      <c r="H65" s="4" t="s">
        <v>161</v>
      </c>
      <c r="I65" s="4" t="s">
        <v>162</v>
      </c>
      <c r="J65" s="4" t="s">
        <v>163</v>
      </c>
      <c r="K65" s="4" t="s">
        <v>164</v>
      </c>
      <c r="M65" s="2">
        <v>43466.378472222219</v>
      </c>
      <c r="N65">
        <v>-9998560</v>
      </c>
    </row>
    <row r="66" spans="2:14">
      <c r="B66" s="10" t="s">
        <v>90</v>
      </c>
      <c r="C66" s="12">
        <v>2036.86</v>
      </c>
      <c r="D66" s="12">
        <v>2036.86</v>
      </c>
      <c r="E66" s="13">
        <v>0</v>
      </c>
      <c r="H66" t="s">
        <v>165</v>
      </c>
      <c r="I66" s="2">
        <v>43466.378472222219</v>
      </c>
      <c r="J66">
        <v>9998560</v>
      </c>
      <c r="K66">
        <v>9998560</v>
      </c>
      <c r="L66">
        <f>(K66/MAX($K$66:K66))-1</f>
        <v>0</v>
      </c>
      <c r="M66" s="2">
        <v>44524.378472222219</v>
      </c>
      <c r="N66">
        <v>15967545</v>
      </c>
    </row>
    <row r="67" spans="2:14">
      <c r="B67" s="19"/>
      <c r="C67" s="19"/>
      <c r="D67" s="19"/>
      <c r="E67" s="19"/>
      <c r="H67" t="s">
        <v>165</v>
      </c>
      <c r="I67" s="2">
        <v>43467.378472222219</v>
      </c>
      <c r="J67">
        <v>9914374</v>
      </c>
      <c r="K67">
        <v>9914374</v>
      </c>
      <c r="L67">
        <f>(K67/MAX($K$66:K67))-1</f>
        <v>-8.4198124529932805E-3</v>
      </c>
    </row>
    <row r="68" spans="2:14">
      <c r="B68" s="18"/>
      <c r="C68" s="18"/>
      <c r="D68" s="18"/>
      <c r="E68" s="18"/>
      <c r="H68" t="s">
        <v>165</v>
      </c>
      <c r="I68" s="2">
        <v>43468.378472222219</v>
      </c>
      <c r="J68">
        <v>9837598</v>
      </c>
      <c r="K68">
        <v>9837598</v>
      </c>
      <c r="L68">
        <f>(K68/MAX($K$66:K68))-1</f>
        <v>-1.6098518186618893E-2</v>
      </c>
      <c r="N68" s="24">
        <f>XIRR(N65:N66, M65:M66)</f>
        <v>0.17526775002479558</v>
      </c>
    </row>
    <row r="69" spans="2:14">
      <c r="B69" s="10" t="s">
        <v>78</v>
      </c>
      <c r="C69" s="11">
        <v>36</v>
      </c>
      <c r="D69" s="11" t="s">
        <v>91</v>
      </c>
      <c r="E69" s="11" t="s">
        <v>92</v>
      </c>
      <c r="H69" t="s">
        <v>165</v>
      </c>
      <c r="I69" s="2">
        <v>43469.378472222219</v>
      </c>
      <c r="J69">
        <v>9872770</v>
      </c>
      <c r="K69">
        <v>9872770</v>
      </c>
      <c r="L69">
        <f>(K69/MAX($K$66:K69))-1</f>
        <v>-1.2580811636875744E-2</v>
      </c>
    </row>
    <row r="70" spans="2:14">
      <c r="B70" s="10" t="s">
        <v>93</v>
      </c>
      <c r="C70" s="12">
        <v>165765.15</v>
      </c>
      <c r="D70" s="12">
        <v>165765.15</v>
      </c>
      <c r="E70" s="11" t="s">
        <v>87</v>
      </c>
      <c r="H70" t="s">
        <v>165</v>
      </c>
      <c r="I70" s="2">
        <v>43472.378472222219</v>
      </c>
      <c r="J70">
        <v>9889836</v>
      </c>
      <c r="K70">
        <v>9889836</v>
      </c>
      <c r="L70">
        <f>(K70/MAX($K$66:K70))-1</f>
        <v>-1.0873965851082579E-2</v>
      </c>
      <c r="N70" s="24">
        <f>MIN(L66:L783)</f>
        <v>-0.25654523271238727</v>
      </c>
    </row>
    <row r="71" spans="2:14">
      <c r="B71" s="10" t="s">
        <v>94</v>
      </c>
      <c r="C71" s="14">
        <v>0.82889999999999997</v>
      </c>
      <c r="D71" s="14">
        <v>0.82889999999999997</v>
      </c>
      <c r="E71" s="11" t="s">
        <v>87</v>
      </c>
      <c r="H71" t="s">
        <v>165</v>
      </c>
      <c r="I71" s="2">
        <v>43473.378472222219</v>
      </c>
      <c r="J71">
        <v>9902093</v>
      </c>
      <c r="K71">
        <v>9902093</v>
      </c>
      <c r="L71">
        <f>(K71/MAX($K$66:K71))-1</f>
        <v>-9.6480893248628297E-3</v>
      </c>
    </row>
    <row r="72" spans="2:14">
      <c r="B72" s="10" t="s">
        <v>95</v>
      </c>
      <c r="C72" s="12">
        <v>739</v>
      </c>
      <c r="D72" s="12">
        <v>739</v>
      </c>
      <c r="E72" s="11" t="s">
        <v>87</v>
      </c>
      <c r="H72" t="s">
        <v>165</v>
      </c>
      <c r="I72" s="2">
        <v>43474.378472222219</v>
      </c>
      <c r="J72">
        <v>9914092</v>
      </c>
      <c r="K72">
        <v>9914092</v>
      </c>
      <c r="L72">
        <f>(K72/MAX($K$66:K72))-1</f>
        <v>-8.4480165143780983E-3</v>
      </c>
    </row>
    <row r="73" spans="2:14">
      <c r="B73" s="19"/>
      <c r="C73" s="19"/>
      <c r="D73" s="19"/>
      <c r="E73" s="19"/>
      <c r="H73" t="s">
        <v>165</v>
      </c>
      <c r="I73" s="2">
        <v>43475.378472222219</v>
      </c>
      <c r="J73">
        <v>9911755</v>
      </c>
      <c r="K73">
        <v>9911755</v>
      </c>
      <c r="L73">
        <f>(K73/MAX($K$66:K73))-1</f>
        <v>-8.6817501720247714E-3</v>
      </c>
    </row>
    <row r="74" spans="2:14">
      <c r="B74" s="18"/>
      <c r="C74" s="18"/>
      <c r="D74" s="18"/>
      <c r="E74" s="18"/>
      <c r="H74" t="s">
        <v>165</v>
      </c>
      <c r="I74" s="2">
        <v>43476.378472222219</v>
      </c>
      <c r="J74">
        <v>9895881</v>
      </c>
      <c r="K74">
        <v>9895881</v>
      </c>
      <c r="L74">
        <f>(K74/MAX($K$66:K74))-1</f>
        <v>-1.0269378790545791E-2</v>
      </c>
    </row>
    <row r="75" spans="2:14">
      <c r="B75" s="10" t="s">
        <v>96</v>
      </c>
      <c r="C75" s="11" t="s">
        <v>97</v>
      </c>
      <c r="D75" s="11" t="s">
        <v>97</v>
      </c>
      <c r="E75" s="11" t="s">
        <v>92</v>
      </c>
      <c r="H75" t="s">
        <v>165</v>
      </c>
      <c r="I75" s="2">
        <v>43479.378472222219</v>
      </c>
      <c r="J75">
        <v>9836959</v>
      </c>
      <c r="K75">
        <v>9836959</v>
      </c>
      <c r="L75">
        <f>(K75/MAX($K$66:K75))-1</f>
        <v>-1.6162427389544098E-2</v>
      </c>
    </row>
    <row r="76" spans="2:14">
      <c r="B76" s="10" t="s">
        <v>98</v>
      </c>
      <c r="C76" s="11">
        <v>6047034.7599999998</v>
      </c>
      <c r="D76" s="11">
        <v>6047034.7599999998</v>
      </c>
      <c r="E76" s="11">
        <v>0</v>
      </c>
      <c r="H76" t="s">
        <v>165</v>
      </c>
      <c r="I76" s="2">
        <v>43480.378472222219</v>
      </c>
      <c r="J76">
        <v>9929094</v>
      </c>
      <c r="K76">
        <v>9929094</v>
      </c>
      <c r="L76">
        <f>(K76/MAX($K$66:K76))-1</f>
        <v>-6.947600454465408E-3</v>
      </c>
    </row>
    <row r="77" spans="2:14">
      <c r="B77" s="10" t="s">
        <v>99</v>
      </c>
      <c r="C77" s="11">
        <v>183243.48</v>
      </c>
      <c r="D77" s="11">
        <v>183243.48</v>
      </c>
      <c r="E77" s="11" t="s">
        <v>87</v>
      </c>
      <c r="H77" t="s">
        <v>165</v>
      </c>
      <c r="I77" s="2">
        <v>43481.378472222219</v>
      </c>
      <c r="J77">
        <v>9930149</v>
      </c>
      <c r="K77">
        <v>9930149</v>
      </c>
      <c r="L77">
        <f>(K77/MAX($K$66:K77))-1</f>
        <v>-6.8420852602775195E-3</v>
      </c>
    </row>
    <row r="78" spans="2:14">
      <c r="B78" s="10" t="s">
        <v>100</v>
      </c>
      <c r="C78" s="16">
        <v>0.9163</v>
      </c>
      <c r="D78" s="16">
        <v>0.9163</v>
      </c>
      <c r="E78" s="11" t="s">
        <v>87</v>
      </c>
      <c r="H78" t="s">
        <v>165</v>
      </c>
      <c r="I78" s="2">
        <v>43482.378472222219</v>
      </c>
      <c r="J78">
        <v>9940365</v>
      </c>
      <c r="K78">
        <v>9940365</v>
      </c>
      <c r="L78">
        <f>(K78/MAX($K$66:K78))-1</f>
        <v>-5.8203381286905387E-3</v>
      </c>
    </row>
    <row r="79" spans="2:14">
      <c r="B79" s="10" t="s">
        <v>95</v>
      </c>
      <c r="C79" s="11">
        <v>739</v>
      </c>
      <c r="D79" s="11">
        <v>739</v>
      </c>
      <c r="E79" s="11" t="s">
        <v>87</v>
      </c>
      <c r="H79" t="s">
        <v>165</v>
      </c>
      <c r="I79" s="2">
        <v>43483.378472222219</v>
      </c>
      <c r="J79">
        <v>9924760</v>
      </c>
      <c r="K79">
        <v>9924760</v>
      </c>
      <c r="L79">
        <f>(K79/MAX($K$66:K79))-1</f>
        <v>-7.3810628730537342E-3</v>
      </c>
    </row>
    <row r="80" spans="2:14">
      <c r="B80" s="10" t="s">
        <v>101</v>
      </c>
      <c r="C80" s="12">
        <v>12</v>
      </c>
      <c r="D80" s="12">
        <v>12</v>
      </c>
      <c r="E80" s="13">
        <v>0</v>
      </c>
      <c r="H80" t="s">
        <v>165</v>
      </c>
      <c r="I80" s="2">
        <v>43486.378472222219</v>
      </c>
      <c r="J80">
        <v>9915469</v>
      </c>
      <c r="K80">
        <v>9915469</v>
      </c>
      <c r="L80">
        <f>(K80/MAX($K$66:K80))-1</f>
        <v>-8.3102966827223179E-3</v>
      </c>
    </row>
    <row r="81" spans="2:12">
      <c r="B81" s="10" t="s">
        <v>102</v>
      </c>
      <c r="C81" s="11">
        <v>439565.94</v>
      </c>
      <c r="D81" s="11">
        <v>439565.94</v>
      </c>
      <c r="E81" s="11">
        <v>0</v>
      </c>
      <c r="H81" t="s">
        <v>165</v>
      </c>
      <c r="I81" s="2">
        <v>43487.378472222219</v>
      </c>
      <c r="J81">
        <v>9907964</v>
      </c>
      <c r="K81">
        <v>9907964</v>
      </c>
      <c r="L81">
        <f>(K81/MAX($K$66:K81))-1</f>
        <v>-9.0609047702868706E-3</v>
      </c>
    </row>
    <row r="82" spans="2:12">
      <c r="B82" s="10" t="s">
        <v>103</v>
      </c>
      <c r="C82" s="11">
        <v>739</v>
      </c>
      <c r="D82" s="11">
        <v>739</v>
      </c>
      <c r="E82" s="11">
        <v>0</v>
      </c>
      <c r="H82" t="s">
        <v>165</v>
      </c>
      <c r="I82" s="2">
        <v>43488.378472222219</v>
      </c>
      <c r="J82">
        <v>9886360</v>
      </c>
      <c r="K82">
        <v>9886360</v>
      </c>
      <c r="L82">
        <f>(K82/MAX($K$66:K82))-1</f>
        <v>-1.1221615912691441E-2</v>
      </c>
    </row>
    <row r="83" spans="2:12">
      <c r="B83" s="19"/>
      <c r="C83" s="19"/>
      <c r="D83" s="19"/>
      <c r="E83" s="19"/>
      <c r="H83" t="s">
        <v>165</v>
      </c>
      <c r="I83" s="2">
        <v>43489.378472222219</v>
      </c>
      <c r="J83">
        <v>9871596</v>
      </c>
      <c r="K83">
        <v>9871596</v>
      </c>
      <c r="L83">
        <f>(K83/MAX($K$66:K83))-1</f>
        <v>-1.2698228544910428E-2</v>
      </c>
    </row>
    <row r="84" spans="2:12">
      <c r="B84" s="18"/>
      <c r="C84" s="18"/>
      <c r="D84" s="18"/>
      <c r="E84" s="18"/>
      <c r="H84" t="s">
        <v>165</v>
      </c>
      <c r="I84" s="2">
        <v>43490.378472222219</v>
      </c>
      <c r="J84">
        <v>9835330</v>
      </c>
      <c r="K84">
        <v>9835330</v>
      </c>
      <c r="L84">
        <f>(K84/MAX($K$66:K84))-1</f>
        <v>-1.6325350850522446E-2</v>
      </c>
    </row>
    <row r="85" spans="2:12">
      <c r="B85" s="10" t="s">
        <v>104</v>
      </c>
      <c r="C85" s="11" t="s">
        <v>105</v>
      </c>
      <c r="D85" s="11" t="s">
        <v>105</v>
      </c>
      <c r="E85" s="11" t="s">
        <v>92</v>
      </c>
      <c r="H85" t="s">
        <v>165</v>
      </c>
      <c r="I85" s="2">
        <v>43493.378472222219</v>
      </c>
      <c r="J85">
        <v>9724757</v>
      </c>
      <c r="K85">
        <v>9724757</v>
      </c>
      <c r="L85">
        <f>(K85/MAX($K$66:K85))-1</f>
        <v>-2.7384243331039615E-2</v>
      </c>
    </row>
    <row r="86" spans="2:12">
      <c r="B86" s="10" t="s">
        <v>106</v>
      </c>
      <c r="C86" s="11">
        <v>-79489.429999999993</v>
      </c>
      <c r="D86" s="11">
        <v>-79489.429999999993</v>
      </c>
      <c r="E86" s="11">
        <v>0</v>
      </c>
      <c r="H86" t="s">
        <v>165</v>
      </c>
      <c r="I86" s="2">
        <v>43494.378472222219</v>
      </c>
      <c r="J86">
        <v>9754755</v>
      </c>
      <c r="K86">
        <v>9754755</v>
      </c>
      <c r="L86">
        <f>(K86/MAX($K$66:K86))-1</f>
        <v>-2.4384011297626906E-2</v>
      </c>
    </row>
    <row r="87" spans="2:12">
      <c r="B87" s="10" t="s">
        <v>107</v>
      </c>
      <c r="C87" s="11">
        <v>-26496.48</v>
      </c>
      <c r="D87" s="11">
        <v>-26496.48</v>
      </c>
      <c r="E87" s="11" t="s">
        <v>87</v>
      </c>
      <c r="H87" t="s">
        <v>165</v>
      </c>
      <c r="I87" s="2">
        <v>43495.378472222219</v>
      </c>
      <c r="J87">
        <v>9773054</v>
      </c>
      <c r="K87">
        <v>9773054</v>
      </c>
      <c r="L87">
        <f>(K87/MAX($K$66:K87))-1</f>
        <v>-2.2553847754076539E-2</v>
      </c>
    </row>
    <row r="88" spans="2:12">
      <c r="B88" s="10" t="s">
        <v>108</v>
      </c>
      <c r="C88" s="16">
        <v>-0.13250000000000001</v>
      </c>
      <c r="D88" s="16">
        <v>-0.13250000000000001</v>
      </c>
      <c r="E88" s="11" t="s">
        <v>87</v>
      </c>
      <c r="H88" t="s">
        <v>165</v>
      </c>
      <c r="I88" s="2">
        <v>43496.378472222219</v>
      </c>
      <c r="J88">
        <v>9850846</v>
      </c>
      <c r="K88">
        <v>9850846</v>
      </c>
      <c r="L88">
        <f>(K88/MAX($K$66:K88))-1</f>
        <v>-1.4773527387943908E-2</v>
      </c>
    </row>
    <row r="89" spans="2:12">
      <c r="B89" s="10" t="s">
        <v>95</v>
      </c>
      <c r="C89" s="11">
        <v>739</v>
      </c>
      <c r="D89" s="11">
        <v>739</v>
      </c>
      <c r="E89" s="11" t="s">
        <v>87</v>
      </c>
      <c r="H89" t="s">
        <v>165</v>
      </c>
      <c r="I89" s="2">
        <v>43497.378472222219</v>
      </c>
      <c r="J89">
        <v>9913510</v>
      </c>
      <c r="K89">
        <v>9913510</v>
      </c>
      <c r="L89">
        <f>(K89/MAX($K$66:K89))-1</f>
        <v>-8.5062248963850839E-3</v>
      </c>
    </row>
    <row r="90" spans="2:12">
      <c r="B90" s="10" t="s">
        <v>101</v>
      </c>
      <c r="C90" s="11">
        <v>1</v>
      </c>
      <c r="D90" s="11">
        <v>1</v>
      </c>
      <c r="E90" s="11">
        <v>0</v>
      </c>
      <c r="H90" t="s">
        <v>165</v>
      </c>
      <c r="I90" s="2">
        <v>43500.378472222219</v>
      </c>
      <c r="J90">
        <v>9915531</v>
      </c>
      <c r="K90">
        <v>9915531</v>
      </c>
      <c r="L90">
        <f>(K90/MAX($K$66:K90))-1</f>
        <v>-8.3040957897937417E-3</v>
      </c>
    </row>
    <row r="91" spans="2:12">
      <c r="B91" s="10" t="s">
        <v>109</v>
      </c>
      <c r="C91" s="11">
        <v>-34921.24</v>
      </c>
      <c r="D91" s="11">
        <v>-34921.24</v>
      </c>
      <c r="E91" s="11">
        <v>0</v>
      </c>
      <c r="H91" t="s">
        <v>165</v>
      </c>
      <c r="I91" s="2">
        <v>43501.378472222219</v>
      </c>
      <c r="J91">
        <v>9938260</v>
      </c>
      <c r="K91">
        <v>9938260</v>
      </c>
      <c r="L91">
        <f>(K91/MAX($K$66:K91))-1</f>
        <v>-6.0308684450560701E-3</v>
      </c>
    </row>
    <row r="92" spans="2:12">
      <c r="B92" s="10" t="s">
        <v>110</v>
      </c>
      <c r="C92" s="11">
        <v>739</v>
      </c>
      <c r="D92" s="11">
        <v>739</v>
      </c>
      <c r="E92" s="11">
        <v>0</v>
      </c>
      <c r="H92" t="s">
        <v>165</v>
      </c>
      <c r="I92" s="2">
        <v>43502.378472222219</v>
      </c>
      <c r="J92">
        <v>10041527</v>
      </c>
      <c r="K92">
        <v>10041527</v>
      </c>
      <c r="L92">
        <f>(K92/MAX($K$66:K92))-1</f>
        <v>0</v>
      </c>
    </row>
    <row r="93" spans="2:12">
      <c r="B93" s="19"/>
      <c r="C93" s="19"/>
      <c r="D93" s="19"/>
      <c r="E93" s="19"/>
      <c r="H93" t="s">
        <v>165</v>
      </c>
      <c r="I93" s="2">
        <v>43503.378472222219</v>
      </c>
      <c r="J93">
        <v>10074889</v>
      </c>
      <c r="K93">
        <v>10074889</v>
      </c>
      <c r="L93">
        <f>(K93/MAX($K$66:K93))-1</f>
        <v>0</v>
      </c>
    </row>
    <row r="94" spans="2:12">
      <c r="B94" s="18"/>
      <c r="C94" s="18"/>
      <c r="D94" s="18"/>
      <c r="E94" s="18"/>
      <c r="H94" t="s">
        <v>165</v>
      </c>
      <c r="I94" s="2">
        <v>43504.378472222219</v>
      </c>
      <c r="J94">
        <v>10004401</v>
      </c>
      <c r="K94">
        <v>10004401</v>
      </c>
      <c r="L94">
        <f>(K94/MAX($K$66:K94))-1</f>
        <v>-6.9964046254008538E-3</v>
      </c>
    </row>
    <row r="95" spans="2:12">
      <c r="B95" s="10" t="s">
        <v>111</v>
      </c>
      <c r="C95" s="11">
        <v>-229676.77</v>
      </c>
      <c r="D95" s="11">
        <v>-229676.77</v>
      </c>
      <c r="E95" s="11">
        <v>0</v>
      </c>
      <c r="H95" t="s">
        <v>165</v>
      </c>
      <c r="I95" s="2">
        <v>43507.378472222219</v>
      </c>
      <c r="J95">
        <v>9937326</v>
      </c>
      <c r="K95">
        <v>9937326</v>
      </c>
      <c r="L95">
        <f>(K95/MAX($K$66:K95))-1</f>
        <v>-1.365404621331312E-2</v>
      </c>
    </row>
    <row r="96" spans="2:12">
      <c r="B96" s="10" t="s">
        <v>112</v>
      </c>
      <c r="C96" s="11">
        <v>-64.69</v>
      </c>
      <c r="D96" s="11">
        <v>-64.69</v>
      </c>
      <c r="E96" s="11">
        <v>0</v>
      </c>
      <c r="H96" t="s">
        <v>165</v>
      </c>
      <c r="I96" s="2">
        <v>43508.378472222219</v>
      </c>
      <c r="J96">
        <v>9909775</v>
      </c>
      <c r="K96">
        <v>9909775</v>
      </c>
      <c r="L96">
        <f>(K96/MAX($K$66:K96))-1</f>
        <v>-1.6388666912360073E-2</v>
      </c>
    </row>
    <row r="97" spans="2:12">
      <c r="B97" s="10" t="s">
        <v>113</v>
      </c>
      <c r="C97" s="11">
        <v>-2892038.01</v>
      </c>
      <c r="D97" s="11">
        <v>-2892038.01</v>
      </c>
      <c r="E97" s="11">
        <v>0</v>
      </c>
      <c r="H97" t="s">
        <v>165</v>
      </c>
      <c r="I97" s="2">
        <v>43509.378472222219</v>
      </c>
      <c r="J97">
        <v>9869673</v>
      </c>
      <c r="K97">
        <v>9869673</v>
      </c>
      <c r="L97">
        <f>(K97/MAX($K$66:K97))-1</f>
        <v>-2.0369058160342957E-2</v>
      </c>
    </row>
    <row r="98" spans="2:12">
      <c r="B98" s="10" t="s">
        <v>114</v>
      </c>
      <c r="C98" s="15">
        <v>-0.25650000000000001</v>
      </c>
      <c r="D98" s="15">
        <v>-0.25650000000000001</v>
      </c>
      <c r="E98" s="14">
        <v>0</v>
      </c>
      <c r="H98" t="s">
        <v>165</v>
      </c>
      <c r="I98" s="2">
        <v>43510.378472222219</v>
      </c>
      <c r="J98">
        <v>9820134</v>
      </c>
      <c r="K98">
        <v>9820134</v>
      </c>
      <c r="L98">
        <f>(K98/MAX($K$66:K98))-1</f>
        <v>-2.528613466609908E-2</v>
      </c>
    </row>
    <row r="99" spans="2:12">
      <c r="B99" s="10" t="s">
        <v>115</v>
      </c>
      <c r="C99" s="12">
        <v>2.06</v>
      </c>
      <c r="D99" s="12">
        <v>2.06</v>
      </c>
      <c r="E99" s="11" t="s">
        <v>87</v>
      </c>
      <c r="H99" t="s">
        <v>165</v>
      </c>
      <c r="I99" s="2">
        <v>43511.378472222219</v>
      </c>
      <c r="J99">
        <v>9797208</v>
      </c>
      <c r="K99">
        <v>9797208</v>
      </c>
      <c r="L99">
        <f>(K99/MAX($K$66:K99))-1</f>
        <v>-2.7561693235528484E-2</v>
      </c>
    </row>
    <row r="100" spans="2:12">
      <c r="B100" s="10" t="s">
        <v>116</v>
      </c>
      <c r="C100" s="17">
        <v>0.68</v>
      </c>
      <c r="D100" s="17">
        <v>0.68</v>
      </c>
      <c r="E100" s="11" t="s">
        <v>87</v>
      </c>
      <c r="H100" t="s">
        <v>165</v>
      </c>
      <c r="I100" s="2">
        <v>43514.378472222219</v>
      </c>
      <c r="J100">
        <v>9746909</v>
      </c>
      <c r="K100">
        <v>9746909</v>
      </c>
      <c r="L100">
        <f>(K100/MAX($K$66:K100))-1</f>
        <v>-3.255420481555682E-2</v>
      </c>
    </row>
    <row r="101" spans="2:12">
      <c r="B101" s="10" t="s">
        <v>117</v>
      </c>
      <c r="C101" s="17">
        <v>0.9</v>
      </c>
      <c r="D101" s="17">
        <v>0.9</v>
      </c>
      <c r="E101" s="11" t="s">
        <v>87</v>
      </c>
      <c r="H101" t="s">
        <v>165</v>
      </c>
      <c r="I101" s="2">
        <v>43515.378472222219</v>
      </c>
      <c r="J101">
        <v>9731857</v>
      </c>
      <c r="K101">
        <v>9731857</v>
      </c>
      <c r="L101">
        <f>(K101/MAX($K$66:K101))-1</f>
        <v>-3.4048216312854707E-2</v>
      </c>
    </row>
    <row r="102" spans="2:12">
      <c r="B102" s="10" t="s">
        <v>118</v>
      </c>
      <c r="C102" s="12">
        <v>76.069999999999993</v>
      </c>
      <c r="D102" s="12">
        <v>76.069999999999993</v>
      </c>
      <c r="E102" s="11" t="s">
        <v>87</v>
      </c>
      <c r="H102" t="s">
        <v>165</v>
      </c>
      <c r="I102" s="2">
        <v>43516.378472222219</v>
      </c>
      <c r="J102">
        <v>9816719</v>
      </c>
      <c r="K102">
        <v>9816719</v>
      </c>
      <c r="L102">
        <f>(K102/MAX($K$66:K102))-1</f>
        <v>-2.5625096216940979E-2</v>
      </c>
    </row>
    <row r="103" spans="2:12">
      <c r="B103" s="10" t="s">
        <v>119</v>
      </c>
      <c r="C103" s="12">
        <v>6.92</v>
      </c>
      <c r="D103" s="12">
        <v>6.92</v>
      </c>
      <c r="E103" s="11" t="s">
        <v>87</v>
      </c>
      <c r="H103" t="s">
        <v>165</v>
      </c>
      <c r="I103" s="2">
        <v>43517.378472222219</v>
      </c>
      <c r="J103">
        <v>9876678</v>
      </c>
      <c r="K103">
        <v>9876678</v>
      </c>
      <c r="L103">
        <f>(K103/MAX($K$66:K103))-1</f>
        <v>-1.9673765140241217E-2</v>
      </c>
    </row>
    <row r="104" spans="2:12">
      <c r="B104" s="10" t="s">
        <v>120</v>
      </c>
      <c r="C104" s="11">
        <v>1050150.3799999999</v>
      </c>
      <c r="D104" s="11">
        <v>1050150.3799999999</v>
      </c>
      <c r="E104" s="11">
        <v>0</v>
      </c>
      <c r="H104" t="s">
        <v>165</v>
      </c>
      <c r="I104" s="2">
        <v>43518.378472222219</v>
      </c>
      <c r="J104">
        <v>9919502</v>
      </c>
      <c r="K104">
        <v>9919502</v>
      </c>
      <c r="L104">
        <f>(K104/MAX($K$66:K104))-1</f>
        <v>-1.5423197218351503E-2</v>
      </c>
    </row>
    <row r="105" spans="2:12">
      <c r="B105" s="10" t="s">
        <v>121</v>
      </c>
      <c r="C105" s="11">
        <v>1.98</v>
      </c>
      <c r="D105" s="11">
        <v>1.98</v>
      </c>
      <c r="E105" s="11" t="s">
        <v>87</v>
      </c>
      <c r="H105" t="s">
        <v>165</v>
      </c>
      <c r="I105" s="2">
        <v>43521.378472222219</v>
      </c>
      <c r="J105">
        <v>9960968</v>
      </c>
      <c r="K105">
        <v>9960968</v>
      </c>
      <c r="L105">
        <f>(K105/MAX($K$66:K105))-1</f>
        <v>-1.1307419863385126E-2</v>
      </c>
    </row>
    <row r="106" spans="2:12">
      <c r="B106" s="10" t="s">
        <v>122</v>
      </c>
      <c r="C106" s="11">
        <v>5.32</v>
      </c>
      <c r="D106" s="11">
        <v>5.32</v>
      </c>
      <c r="E106" s="11">
        <v>0</v>
      </c>
      <c r="H106" t="s">
        <v>165</v>
      </c>
      <c r="I106" s="2">
        <v>43522.378472222219</v>
      </c>
      <c r="J106">
        <v>9972062</v>
      </c>
      <c r="K106">
        <v>9972062</v>
      </c>
      <c r="L106">
        <f>(K106/MAX($K$66:K106))-1</f>
        <v>-1.0206266292363098E-2</v>
      </c>
    </row>
    <row r="107" spans="2:12">
      <c r="B107" s="10" t="s">
        <v>123</v>
      </c>
      <c r="C107" s="11">
        <v>2.2799999999999998</v>
      </c>
      <c r="D107" s="11">
        <v>2.2799999999999998</v>
      </c>
      <c r="E107" s="11" t="s">
        <v>87</v>
      </c>
      <c r="H107" t="s">
        <v>165</v>
      </c>
      <c r="I107" s="2">
        <v>43523.378472222219</v>
      </c>
      <c r="J107">
        <v>9966944</v>
      </c>
      <c r="K107">
        <v>9966944</v>
      </c>
      <c r="L107">
        <f>(K107/MAX($K$66:K107))-1</f>
        <v>-1.071426196358094E-2</v>
      </c>
    </row>
    <row r="108" spans="2:12">
      <c r="B108" s="10" t="s">
        <v>124</v>
      </c>
      <c r="C108" s="11">
        <v>0.64</v>
      </c>
      <c r="D108" s="11">
        <v>0.64</v>
      </c>
      <c r="E108" s="11">
        <v>0</v>
      </c>
      <c r="H108" t="s">
        <v>165</v>
      </c>
      <c r="I108" s="2">
        <v>43524.378472222219</v>
      </c>
      <c r="J108">
        <v>9970989</v>
      </c>
      <c r="K108">
        <v>9970989</v>
      </c>
      <c r="L108">
        <f>(K108/MAX($K$66:K108))-1</f>
        <v>-1.0312768706434383E-2</v>
      </c>
    </row>
    <row r="109" spans="2:12">
      <c r="B109" s="10" t="s">
        <v>125</v>
      </c>
      <c r="C109" s="11">
        <v>0.06</v>
      </c>
      <c r="D109" s="11">
        <v>0.06</v>
      </c>
      <c r="E109" s="11" t="s">
        <v>87</v>
      </c>
      <c r="H109" t="s">
        <v>165</v>
      </c>
      <c r="I109" s="2">
        <v>43525.378472222219</v>
      </c>
      <c r="J109">
        <v>10015051</v>
      </c>
      <c r="K109">
        <v>10015051</v>
      </c>
      <c r="L109">
        <f>(K109/MAX($K$66:K109))-1</f>
        <v>-5.9393210188221079E-3</v>
      </c>
    </row>
    <row r="110" spans="2:12">
      <c r="H110" t="s">
        <v>165</v>
      </c>
      <c r="I110" s="2">
        <v>43529.378472222219</v>
      </c>
      <c r="J110">
        <v>10114331</v>
      </c>
      <c r="K110">
        <v>10114331</v>
      </c>
      <c r="L110">
        <f>(K110/MAX($K$66:K110))-1</f>
        <v>0</v>
      </c>
    </row>
    <row r="111" spans="2:12">
      <c r="H111" t="s">
        <v>165</v>
      </c>
      <c r="I111" s="2">
        <v>43530.378472222219</v>
      </c>
      <c r="J111">
        <v>10170616</v>
      </c>
      <c r="K111">
        <v>10170616</v>
      </c>
      <c r="L111">
        <f>(K111/MAX($K$66:K111))-1</f>
        <v>0</v>
      </c>
    </row>
    <row r="112" spans="2:12">
      <c r="H112" t="s">
        <v>165</v>
      </c>
      <c r="I112" s="2">
        <v>43531.378472222219</v>
      </c>
      <c r="J112">
        <v>10122205</v>
      </c>
      <c r="K112">
        <v>10122205</v>
      </c>
      <c r="L112">
        <f>(K112/MAX($K$66:K112))-1</f>
        <v>-4.7598886832419529E-3</v>
      </c>
    </row>
    <row r="113" spans="8:12">
      <c r="H113" t="s">
        <v>165</v>
      </c>
      <c r="I113" s="2">
        <v>43532.378472222219</v>
      </c>
      <c r="J113">
        <v>10109562</v>
      </c>
      <c r="K113">
        <v>10109562</v>
      </c>
      <c r="L113">
        <f>(K113/MAX($K$66:K113))-1</f>
        <v>-6.0029795638730787E-3</v>
      </c>
    </row>
    <row r="114" spans="8:12">
      <c r="H114" t="s">
        <v>165</v>
      </c>
      <c r="I114" s="2">
        <v>43535.378472222219</v>
      </c>
      <c r="J114">
        <v>10258250</v>
      </c>
      <c r="K114">
        <v>10258250</v>
      </c>
      <c r="L114">
        <f>(K114/MAX($K$66:K114))-1</f>
        <v>0</v>
      </c>
    </row>
    <row r="115" spans="8:12">
      <c r="H115" t="s">
        <v>165</v>
      </c>
      <c r="I115" s="2">
        <v>43536.378472222219</v>
      </c>
      <c r="J115">
        <v>10303335</v>
      </c>
      <c r="K115">
        <v>10303335</v>
      </c>
      <c r="L115">
        <f>(K115/MAX($K$66:K115))-1</f>
        <v>0</v>
      </c>
    </row>
    <row r="116" spans="8:12">
      <c r="H116" t="s">
        <v>165</v>
      </c>
      <c r="I116" s="2">
        <v>43537.378472222219</v>
      </c>
      <c r="J116">
        <v>10282574</v>
      </c>
      <c r="K116">
        <v>10282574</v>
      </c>
      <c r="L116">
        <f>(K116/MAX($K$66:K116))-1</f>
        <v>-2.0149786452638985E-3</v>
      </c>
    </row>
    <row r="117" spans="8:12">
      <c r="H117" t="s">
        <v>165</v>
      </c>
      <c r="I117" s="2">
        <v>43538.378472222219</v>
      </c>
      <c r="J117">
        <v>10272158</v>
      </c>
      <c r="K117">
        <v>10272158</v>
      </c>
      <c r="L117">
        <f>(K117/MAX($K$66:K117))-1</f>
        <v>-3.0259134542359734E-3</v>
      </c>
    </row>
    <row r="118" spans="8:12">
      <c r="H118" t="s">
        <v>165</v>
      </c>
      <c r="I118" s="2">
        <v>43539.378472222219</v>
      </c>
      <c r="J118">
        <v>10320082</v>
      </c>
      <c r="K118">
        <v>10320082</v>
      </c>
      <c r="L118">
        <f>(K118/MAX($K$66:K118))-1</f>
        <v>0</v>
      </c>
    </row>
    <row r="119" spans="8:12">
      <c r="H119" t="s">
        <v>165</v>
      </c>
      <c r="I119" s="2">
        <v>43542.378472222219</v>
      </c>
      <c r="J119">
        <v>10336035</v>
      </c>
      <c r="K119">
        <v>10336035</v>
      </c>
      <c r="L119">
        <f>(K119/MAX($K$66:K119))-1</f>
        <v>0</v>
      </c>
    </row>
    <row r="120" spans="8:12">
      <c r="H120" t="s">
        <v>165</v>
      </c>
      <c r="I120" s="2">
        <v>43543.378472222219</v>
      </c>
      <c r="J120">
        <v>10363558</v>
      </c>
      <c r="K120">
        <v>10363558</v>
      </c>
      <c r="L120">
        <f>(K120/MAX($K$66:K120))-1</f>
        <v>0</v>
      </c>
    </row>
    <row r="121" spans="8:12">
      <c r="H121" t="s">
        <v>165</v>
      </c>
      <c r="I121" s="2">
        <v>43544.378472222219</v>
      </c>
      <c r="J121">
        <v>10318946</v>
      </c>
      <c r="K121">
        <v>10318946</v>
      </c>
      <c r="L121">
        <f>(K121/MAX($K$66:K121))-1</f>
        <v>-4.3046992162344422E-3</v>
      </c>
    </row>
    <row r="122" spans="8:12">
      <c r="H122" t="s">
        <v>165</v>
      </c>
      <c r="I122" s="2">
        <v>43546.378472222219</v>
      </c>
      <c r="J122">
        <v>10289209</v>
      </c>
      <c r="K122">
        <v>10289209</v>
      </c>
      <c r="L122">
        <f>(K122/MAX($K$66:K122))-1</f>
        <v>-7.1740805619073811E-3</v>
      </c>
    </row>
    <row r="123" spans="8:12">
      <c r="H123" t="s">
        <v>165</v>
      </c>
      <c r="I123" s="2">
        <v>43549.378472222219</v>
      </c>
      <c r="J123">
        <v>10272708</v>
      </c>
      <c r="K123">
        <v>10272708</v>
      </c>
      <c r="L123">
        <f>(K123/MAX($K$66:K123))-1</f>
        <v>-8.7662943556643391E-3</v>
      </c>
    </row>
    <row r="124" spans="8:12">
      <c r="H124" t="s">
        <v>165</v>
      </c>
      <c r="I124" s="2">
        <v>43550.378472222219</v>
      </c>
      <c r="J124">
        <v>10335458</v>
      </c>
      <c r="K124">
        <v>10335458</v>
      </c>
      <c r="L124">
        <f>(K124/MAX($K$66:K124))-1</f>
        <v>-2.7114240109429311E-3</v>
      </c>
    </row>
    <row r="125" spans="8:12">
      <c r="H125" t="s">
        <v>165</v>
      </c>
      <c r="I125" s="2">
        <v>43551.378472222219</v>
      </c>
      <c r="J125">
        <v>10302026</v>
      </c>
      <c r="K125">
        <v>10302026</v>
      </c>
      <c r="L125">
        <f>(K125/MAX($K$66:K125))-1</f>
        <v>-5.9373431402612864E-3</v>
      </c>
    </row>
    <row r="126" spans="8:12">
      <c r="H126" t="s">
        <v>165</v>
      </c>
      <c r="I126" s="2">
        <v>43552.378472222219</v>
      </c>
      <c r="J126">
        <v>10356051</v>
      </c>
      <c r="K126">
        <v>10356051</v>
      </c>
      <c r="L126">
        <f>(K126/MAX($K$66:K126))-1</f>
        <v>-7.2436512633977657E-4</v>
      </c>
    </row>
    <row r="127" spans="8:12">
      <c r="H127" t="s">
        <v>165</v>
      </c>
      <c r="I127" s="2">
        <v>43553.378472222219</v>
      </c>
      <c r="J127">
        <v>10413027</v>
      </c>
      <c r="K127">
        <v>10413027</v>
      </c>
      <c r="L127">
        <f>(K127/MAX($K$66:K127))-1</f>
        <v>0</v>
      </c>
    </row>
    <row r="128" spans="8:12">
      <c r="H128" t="s">
        <v>165</v>
      </c>
      <c r="I128" s="2">
        <v>43556.378472222219</v>
      </c>
      <c r="J128">
        <v>10427933</v>
      </c>
      <c r="K128">
        <v>10427933</v>
      </c>
      <c r="L128">
        <f>(K128/MAX($K$66:K128))-1</f>
        <v>0</v>
      </c>
    </row>
    <row r="129" spans="8:12">
      <c r="H129" t="s">
        <v>165</v>
      </c>
      <c r="I129" s="2">
        <v>43557.378472222219</v>
      </c>
      <c r="J129">
        <v>10437616</v>
      </c>
      <c r="K129">
        <v>10437616</v>
      </c>
      <c r="L129">
        <f>(K129/MAX($K$66:K129))-1</f>
        <v>0</v>
      </c>
    </row>
    <row r="130" spans="8:12">
      <c r="H130" t="s">
        <v>165</v>
      </c>
      <c r="I130" s="2">
        <v>43558.378472222219</v>
      </c>
      <c r="J130">
        <v>10386574</v>
      </c>
      <c r="K130">
        <v>10386574</v>
      </c>
      <c r="L130">
        <f>(K130/MAX($K$66:K130))-1</f>
        <v>-4.8901971484676121E-3</v>
      </c>
    </row>
    <row r="131" spans="8:12">
      <c r="H131" t="s">
        <v>165</v>
      </c>
      <c r="I131" s="2">
        <v>43559.378472222219</v>
      </c>
      <c r="J131">
        <v>10383447</v>
      </c>
      <c r="K131">
        <v>10383447</v>
      </c>
      <c r="L131">
        <f>(K131/MAX($K$66:K131))-1</f>
        <v>-5.1897866332695219E-3</v>
      </c>
    </row>
    <row r="132" spans="8:12">
      <c r="H132" t="s">
        <v>165</v>
      </c>
      <c r="I132" s="2">
        <v>43560.378472222219</v>
      </c>
      <c r="J132">
        <v>10440075</v>
      </c>
      <c r="K132">
        <v>10440075</v>
      </c>
      <c r="L132">
        <f>(K132/MAX($K$66:K132))-1</f>
        <v>0</v>
      </c>
    </row>
    <row r="133" spans="8:12">
      <c r="H133" t="s">
        <v>165</v>
      </c>
      <c r="I133" s="2">
        <v>43563.378472222219</v>
      </c>
      <c r="J133">
        <v>10390583</v>
      </c>
      <c r="K133">
        <v>10390583</v>
      </c>
      <c r="L133">
        <f>(K133/MAX($K$66:K133))-1</f>
        <v>-4.7405789709364932E-3</v>
      </c>
    </row>
    <row r="134" spans="8:12">
      <c r="H134" t="s">
        <v>165</v>
      </c>
      <c r="I134" s="2">
        <v>43564.378472222219</v>
      </c>
      <c r="J134">
        <v>10438585</v>
      </c>
      <c r="K134">
        <v>10438585</v>
      </c>
      <c r="L134">
        <f>(K134/MAX($K$66:K134))-1</f>
        <v>-1.4271928123121835E-4</v>
      </c>
    </row>
    <row r="135" spans="8:12">
      <c r="H135" t="s">
        <v>165</v>
      </c>
      <c r="I135" s="2">
        <v>43565.378472222219</v>
      </c>
      <c r="J135">
        <v>10412053</v>
      </c>
      <c r="K135">
        <v>10412053</v>
      </c>
      <c r="L135">
        <f>(K135/MAX($K$66:K135))-1</f>
        <v>-2.6840803346719344E-3</v>
      </c>
    </row>
    <row r="136" spans="8:12">
      <c r="H136" t="s">
        <v>165</v>
      </c>
      <c r="I136" s="2">
        <v>43566.378472222219</v>
      </c>
      <c r="J136">
        <v>10440022</v>
      </c>
      <c r="K136">
        <v>10440022</v>
      </c>
      <c r="L136">
        <f>(K136/MAX($K$66:K136))-1</f>
        <v>-5.076591882757775E-6</v>
      </c>
    </row>
    <row r="137" spans="8:12">
      <c r="H137" t="s">
        <v>165</v>
      </c>
      <c r="I137" s="2">
        <v>43567.378472222219</v>
      </c>
      <c r="J137">
        <v>10465698</v>
      </c>
      <c r="K137">
        <v>10465698</v>
      </c>
      <c r="L137">
        <f>(K137/MAX($K$66:K137))-1</f>
        <v>0</v>
      </c>
    </row>
    <row r="138" spans="8:12">
      <c r="H138" t="s">
        <v>165</v>
      </c>
      <c r="I138" s="2">
        <v>43570.378472222219</v>
      </c>
      <c r="J138">
        <v>10516315</v>
      </c>
      <c r="K138">
        <v>10516315</v>
      </c>
      <c r="L138">
        <f>(K138/MAX($K$66:K138))-1</f>
        <v>0</v>
      </c>
    </row>
    <row r="139" spans="8:12">
      <c r="H139" t="s">
        <v>165</v>
      </c>
      <c r="I139" s="2">
        <v>43571.378472222219</v>
      </c>
      <c r="J139">
        <v>10567986</v>
      </c>
      <c r="K139">
        <v>10567986</v>
      </c>
      <c r="L139">
        <f>(K139/MAX($K$66:K139))-1</f>
        <v>0</v>
      </c>
    </row>
    <row r="140" spans="8:12">
      <c r="H140" t="s">
        <v>165</v>
      </c>
      <c r="I140" s="2">
        <v>43573.378472222219</v>
      </c>
      <c r="J140">
        <v>10556105</v>
      </c>
      <c r="K140">
        <v>10556105</v>
      </c>
      <c r="L140">
        <f>(K140/MAX($K$66:K140))-1</f>
        <v>-1.1242444870763757E-3</v>
      </c>
    </row>
    <row r="141" spans="8:12">
      <c r="H141" t="s">
        <v>165</v>
      </c>
      <c r="I141" s="2">
        <v>43577.378472222219</v>
      </c>
      <c r="J141">
        <v>10474453</v>
      </c>
      <c r="K141">
        <v>10474453</v>
      </c>
      <c r="L141">
        <f>(K141/MAX($K$66:K141))-1</f>
        <v>-8.8505984016253869E-3</v>
      </c>
    </row>
    <row r="142" spans="8:12">
      <c r="H142" t="s">
        <v>165</v>
      </c>
      <c r="I142" s="2">
        <v>43578.378472222219</v>
      </c>
      <c r="J142">
        <v>10452933</v>
      </c>
      <c r="K142">
        <v>10452933</v>
      </c>
      <c r="L142">
        <f>(K142/MAX($K$66:K142))-1</f>
        <v>-1.0886937208281711E-2</v>
      </c>
    </row>
    <row r="143" spans="8:12">
      <c r="H143" t="s">
        <v>165</v>
      </c>
      <c r="I143" s="2">
        <v>43579.378472222219</v>
      </c>
      <c r="J143">
        <v>10558391</v>
      </c>
      <c r="K143">
        <v>10558391</v>
      </c>
      <c r="L143">
        <f>(K143/MAX($K$66:K143))-1</f>
        <v>-9.0793080157369754E-4</v>
      </c>
    </row>
    <row r="144" spans="8:12">
      <c r="H144" t="s">
        <v>165</v>
      </c>
      <c r="I144" s="2">
        <v>43580.378472222219</v>
      </c>
      <c r="J144">
        <v>10569587</v>
      </c>
      <c r="K144">
        <v>10569587</v>
      </c>
      <c r="L144">
        <f>(K144/MAX($K$66:K144))-1</f>
        <v>0</v>
      </c>
    </row>
    <row r="145" spans="8:12">
      <c r="H145" t="s">
        <v>165</v>
      </c>
      <c r="I145" s="2">
        <v>43581.378472222219</v>
      </c>
      <c r="J145">
        <v>10619768</v>
      </c>
      <c r="K145">
        <v>10619768</v>
      </c>
      <c r="L145">
        <f>(K145/MAX($K$66:K145))-1</f>
        <v>0</v>
      </c>
    </row>
    <row r="146" spans="8:12">
      <c r="H146" t="s">
        <v>165</v>
      </c>
      <c r="I146" s="2">
        <v>43585.378472222219</v>
      </c>
      <c r="J146">
        <v>10645843</v>
      </c>
      <c r="K146">
        <v>10645843</v>
      </c>
      <c r="L146">
        <f>(K146/MAX($K$66:K146))-1</f>
        <v>0</v>
      </c>
    </row>
    <row r="147" spans="8:12">
      <c r="H147" t="s">
        <v>165</v>
      </c>
      <c r="I147" s="2">
        <v>43587.378472222219</v>
      </c>
      <c r="J147">
        <v>10630569</v>
      </c>
      <c r="K147">
        <v>10630569</v>
      </c>
      <c r="L147">
        <f>(K147/MAX($K$66:K147))-1</f>
        <v>-1.4347384232512583E-3</v>
      </c>
    </row>
    <row r="148" spans="8:12">
      <c r="H148" t="s">
        <v>165</v>
      </c>
      <c r="I148" s="2">
        <v>43588.378472222219</v>
      </c>
      <c r="J148">
        <v>10611578</v>
      </c>
      <c r="K148">
        <v>10611578</v>
      </c>
      <c r="L148">
        <f>(K148/MAX($K$66:K148))-1</f>
        <v>-3.2186272143972516E-3</v>
      </c>
    </row>
    <row r="149" spans="8:12">
      <c r="H149" t="s">
        <v>165</v>
      </c>
      <c r="I149" s="2">
        <v>43591.378472222219</v>
      </c>
      <c r="J149">
        <v>10550025</v>
      </c>
      <c r="K149">
        <v>10550025</v>
      </c>
      <c r="L149">
        <f>(K149/MAX($K$66:K149))-1</f>
        <v>-9.0005084613777875E-3</v>
      </c>
    </row>
    <row r="150" spans="8:12">
      <c r="H150" t="s">
        <v>165</v>
      </c>
      <c r="I150" s="2">
        <v>43592.378472222219</v>
      </c>
      <c r="J150">
        <v>10500388</v>
      </c>
      <c r="K150">
        <v>10500388</v>
      </c>
      <c r="L150">
        <f>(K150/MAX($K$66:K150))-1</f>
        <v>-1.3663079570119474E-2</v>
      </c>
    </row>
    <row r="151" spans="8:12">
      <c r="H151" t="s">
        <v>165</v>
      </c>
      <c r="I151" s="2">
        <v>43593.378472222219</v>
      </c>
      <c r="J151">
        <v>10435214</v>
      </c>
      <c r="K151">
        <v>10435214</v>
      </c>
      <c r="L151">
        <f>(K151/MAX($K$66:K151))-1</f>
        <v>-1.9785093580658719E-2</v>
      </c>
    </row>
    <row r="152" spans="8:12">
      <c r="H152" t="s">
        <v>165</v>
      </c>
      <c r="I152" s="2">
        <v>43594.378472222219</v>
      </c>
      <c r="J152">
        <v>10399078</v>
      </c>
      <c r="K152">
        <v>10399078</v>
      </c>
      <c r="L152">
        <f>(K152/MAX($K$66:K152))-1</f>
        <v>-2.317947014623456E-2</v>
      </c>
    </row>
    <row r="153" spans="8:12">
      <c r="H153" t="s">
        <v>165</v>
      </c>
      <c r="I153" s="2">
        <v>43595.378472222219</v>
      </c>
      <c r="J153">
        <v>10372691</v>
      </c>
      <c r="K153">
        <v>10372691</v>
      </c>
      <c r="L153">
        <f>(K153/MAX($K$66:K153))-1</f>
        <v>-2.5658090204786932E-2</v>
      </c>
    </row>
    <row r="154" spans="8:12">
      <c r="H154" t="s">
        <v>165</v>
      </c>
      <c r="I154" s="2">
        <v>43598.378472222219</v>
      </c>
      <c r="J154">
        <v>10288844</v>
      </c>
      <c r="K154">
        <v>10288844</v>
      </c>
      <c r="L154">
        <f>(K154/MAX($K$66:K154))-1</f>
        <v>-3.3534122192108273E-2</v>
      </c>
    </row>
    <row r="155" spans="8:12">
      <c r="H155" t="s">
        <v>165</v>
      </c>
      <c r="I155" s="2">
        <v>43599.378472222219</v>
      </c>
      <c r="J155">
        <v>10304329</v>
      </c>
      <c r="K155">
        <v>10304329</v>
      </c>
      <c r="L155">
        <f>(K155/MAX($K$66:K155))-1</f>
        <v>-3.2079563825992974E-2</v>
      </c>
    </row>
    <row r="156" spans="8:12">
      <c r="H156" t="s">
        <v>165</v>
      </c>
      <c r="I156" s="2">
        <v>43600.378472222219</v>
      </c>
      <c r="J156">
        <v>10283309</v>
      </c>
      <c r="K156">
        <v>10283309</v>
      </c>
      <c r="L156">
        <f>(K156/MAX($K$66:K156))-1</f>
        <v>-3.405404344212104E-2</v>
      </c>
    </row>
    <row r="157" spans="8:12">
      <c r="H157" t="s">
        <v>165</v>
      </c>
      <c r="I157" s="2">
        <v>43601.378472222219</v>
      </c>
      <c r="J157">
        <v>10367284</v>
      </c>
      <c r="K157">
        <v>10367284</v>
      </c>
      <c r="L157">
        <f>(K157/MAX($K$66:K157))-1</f>
        <v>-2.6165987982351369E-2</v>
      </c>
    </row>
    <row r="158" spans="8:12">
      <c r="H158" t="s">
        <v>165</v>
      </c>
      <c r="I158" s="2">
        <v>43602.378472222219</v>
      </c>
      <c r="J158">
        <v>10439076</v>
      </c>
      <c r="K158">
        <v>10439076</v>
      </c>
      <c r="L158">
        <f>(K158/MAX($K$66:K158))-1</f>
        <v>-1.9422322872881037E-2</v>
      </c>
    </row>
    <row r="159" spans="8:12">
      <c r="H159" t="s">
        <v>165</v>
      </c>
      <c r="I159" s="2">
        <v>43605.378472222219</v>
      </c>
      <c r="J159">
        <v>10693417</v>
      </c>
      <c r="K159">
        <v>10693417</v>
      </c>
      <c r="L159">
        <f>(K159/MAX($K$66:K159))-1</f>
        <v>0</v>
      </c>
    </row>
    <row r="160" spans="8:12">
      <c r="H160" t="s">
        <v>165</v>
      </c>
      <c r="I160" s="2">
        <v>43606.378472222219</v>
      </c>
      <c r="J160">
        <v>10628970</v>
      </c>
      <c r="K160">
        <v>10628970</v>
      </c>
      <c r="L160">
        <f>(K160/MAX($K$66:K160))-1</f>
        <v>-6.0267919973568951E-3</v>
      </c>
    </row>
    <row r="161" spans="8:12">
      <c r="H161" t="s">
        <v>165</v>
      </c>
      <c r="I161" s="2">
        <v>43607.378472222219</v>
      </c>
      <c r="J161">
        <v>10647000</v>
      </c>
      <c r="K161">
        <v>10647000</v>
      </c>
      <c r="L161">
        <f>(K161/MAX($K$66:K161))-1</f>
        <v>-4.3407079327403286E-3</v>
      </c>
    </row>
    <row r="162" spans="8:12">
      <c r="H162" t="s">
        <v>165</v>
      </c>
      <c r="I162" s="2">
        <v>43608.378472222219</v>
      </c>
      <c r="J162">
        <v>10653222</v>
      </c>
      <c r="K162">
        <v>10653222</v>
      </c>
      <c r="L162">
        <f>(K162/MAX($K$66:K162))-1</f>
        <v>-3.758854629909214E-3</v>
      </c>
    </row>
    <row r="163" spans="8:12">
      <c r="H163" t="s">
        <v>165</v>
      </c>
      <c r="I163" s="2">
        <v>43609.378472222219</v>
      </c>
      <c r="J163">
        <v>10761873</v>
      </c>
      <c r="K163">
        <v>10761873</v>
      </c>
      <c r="L163">
        <f>(K163/MAX($K$66:K163))-1</f>
        <v>0</v>
      </c>
    </row>
    <row r="164" spans="8:12">
      <c r="H164" t="s">
        <v>165</v>
      </c>
      <c r="I164" s="2">
        <v>43612.378472222219</v>
      </c>
      <c r="J164">
        <v>10801301</v>
      </c>
      <c r="K164">
        <v>10801301</v>
      </c>
      <c r="L164">
        <f>(K164/MAX($K$66:K164))-1</f>
        <v>0</v>
      </c>
    </row>
    <row r="165" spans="8:12">
      <c r="H165" t="s">
        <v>165</v>
      </c>
      <c r="I165" s="2">
        <v>43613.378472222219</v>
      </c>
      <c r="J165">
        <v>10793406</v>
      </c>
      <c r="K165">
        <v>10793406</v>
      </c>
      <c r="L165">
        <f>(K165/MAX($K$66:K165))-1</f>
        <v>-7.3093046846861576E-4</v>
      </c>
    </row>
    <row r="166" spans="8:12">
      <c r="H166" t="s">
        <v>165</v>
      </c>
      <c r="I166" s="2">
        <v>43614.378472222219</v>
      </c>
      <c r="J166">
        <v>10732335</v>
      </c>
      <c r="K166">
        <v>10732335</v>
      </c>
      <c r="L166">
        <f>(K166/MAX($K$66:K166))-1</f>
        <v>-6.3849715881447722E-3</v>
      </c>
    </row>
    <row r="167" spans="8:12">
      <c r="H167" t="s">
        <v>165</v>
      </c>
      <c r="I167" s="2">
        <v>43615.378472222219</v>
      </c>
      <c r="J167">
        <v>10778780</v>
      </c>
      <c r="K167">
        <v>10778780</v>
      </c>
      <c r="L167">
        <f>(K167/MAX($K$66:K167))-1</f>
        <v>-2.0850266092945491E-3</v>
      </c>
    </row>
    <row r="168" spans="8:12">
      <c r="H168" t="s">
        <v>165</v>
      </c>
      <c r="I168" s="2">
        <v>43616.378472222219</v>
      </c>
      <c r="J168">
        <v>10806139</v>
      </c>
      <c r="K168">
        <v>10806139</v>
      </c>
      <c r="L168">
        <f>(K168/MAX($K$66:K168))-1</f>
        <v>0</v>
      </c>
    </row>
    <row r="169" spans="8:12">
      <c r="H169" t="s">
        <v>165</v>
      </c>
      <c r="I169" s="2">
        <v>43619.378472222219</v>
      </c>
      <c r="J169">
        <v>10933051</v>
      </c>
      <c r="K169">
        <v>10933051</v>
      </c>
      <c r="L169">
        <f>(K169/MAX($K$66:K169))-1</f>
        <v>0</v>
      </c>
    </row>
    <row r="170" spans="8:12">
      <c r="H170" t="s">
        <v>165</v>
      </c>
      <c r="I170" s="2">
        <v>43620.378472222219</v>
      </c>
      <c r="J170">
        <v>10860596</v>
      </c>
      <c r="K170">
        <v>10860596</v>
      </c>
      <c r="L170">
        <f>(K170/MAX($K$66:K170))-1</f>
        <v>-6.6271528414163505E-3</v>
      </c>
    </row>
    <row r="171" spans="8:12">
      <c r="H171" t="s">
        <v>165</v>
      </c>
      <c r="I171" s="2">
        <v>43622.378472222219</v>
      </c>
      <c r="J171">
        <v>10793500</v>
      </c>
      <c r="K171">
        <v>10793500</v>
      </c>
      <c r="L171">
        <f>(K171/MAX($K$66:K171))-1</f>
        <v>-1.2764140586191353E-2</v>
      </c>
    </row>
    <row r="172" spans="8:12">
      <c r="H172" t="s">
        <v>165</v>
      </c>
      <c r="I172" s="2">
        <v>43623.378472222219</v>
      </c>
      <c r="J172">
        <v>10802385</v>
      </c>
      <c r="K172">
        <v>10802385</v>
      </c>
      <c r="L172">
        <f>(K172/MAX($K$66:K172))-1</f>
        <v>-1.1951467161362417E-2</v>
      </c>
    </row>
    <row r="173" spans="8:12">
      <c r="H173" t="s">
        <v>165</v>
      </c>
      <c r="I173" s="2">
        <v>43626.378472222219</v>
      </c>
      <c r="J173">
        <v>10833382</v>
      </c>
      <c r="K173">
        <v>10833382</v>
      </c>
      <c r="L173">
        <f>(K173/MAX($K$66:K173))-1</f>
        <v>-9.1163024850062779E-3</v>
      </c>
    </row>
    <row r="174" spans="8:12">
      <c r="H174" t="s">
        <v>165</v>
      </c>
      <c r="I174" s="2">
        <v>43627.378472222219</v>
      </c>
      <c r="J174">
        <v>10859393</v>
      </c>
      <c r="K174">
        <v>10859393</v>
      </c>
      <c r="L174">
        <f>(K174/MAX($K$66:K174))-1</f>
        <v>-6.7371861706306824E-3</v>
      </c>
    </row>
    <row r="175" spans="8:12">
      <c r="H175" t="s">
        <v>165</v>
      </c>
      <c r="I175" s="2">
        <v>43628.378472222219</v>
      </c>
      <c r="J175">
        <v>10820359</v>
      </c>
      <c r="K175">
        <v>10820359</v>
      </c>
      <c r="L175">
        <f>(K175/MAX($K$66:K175))-1</f>
        <v>-1.030746129328397E-2</v>
      </c>
    </row>
    <row r="176" spans="8:12">
      <c r="H176" t="s">
        <v>165</v>
      </c>
      <c r="I176" s="2">
        <v>43629.378472222219</v>
      </c>
      <c r="J176">
        <v>10840914</v>
      </c>
      <c r="K176">
        <v>10840914</v>
      </c>
      <c r="L176">
        <f>(K176/MAX($K$66:K176))-1</f>
        <v>-8.4273822558771361E-3</v>
      </c>
    </row>
    <row r="177" spans="8:12">
      <c r="H177" t="s">
        <v>165</v>
      </c>
      <c r="I177" s="2">
        <v>43630.378472222219</v>
      </c>
      <c r="J177">
        <v>10775294</v>
      </c>
      <c r="K177">
        <v>10775294</v>
      </c>
      <c r="L177">
        <f>(K177/MAX($K$66:K177))-1</f>
        <v>-1.442936651443405E-2</v>
      </c>
    </row>
    <row r="178" spans="8:12">
      <c r="H178" t="s">
        <v>165</v>
      </c>
      <c r="I178" s="2">
        <v>43633.378472222219</v>
      </c>
      <c r="J178">
        <v>10675441</v>
      </c>
      <c r="K178">
        <v>10675441</v>
      </c>
      <c r="L178">
        <f>(K178/MAX($K$66:K178))-1</f>
        <v>-2.3562498702329293E-2</v>
      </c>
    </row>
    <row r="179" spans="8:12">
      <c r="H179" t="s">
        <v>165</v>
      </c>
      <c r="I179" s="2">
        <v>43634.378472222219</v>
      </c>
      <c r="J179">
        <v>10715187</v>
      </c>
      <c r="K179">
        <v>10715187</v>
      </c>
      <c r="L179">
        <f>(K179/MAX($K$66:K179))-1</f>
        <v>-1.9927099946757787E-2</v>
      </c>
    </row>
    <row r="180" spans="8:12">
      <c r="H180" t="s">
        <v>165</v>
      </c>
      <c r="I180" s="2">
        <v>43635.378472222219</v>
      </c>
      <c r="J180">
        <v>10664528</v>
      </c>
      <c r="K180">
        <v>10664528</v>
      </c>
      <c r="L180">
        <f>(K180/MAX($K$66:K180))-1</f>
        <v>-2.4560664722043324E-2</v>
      </c>
    </row>
    <row r="181" spans="8:12">
      <c r="H181" t="s">
        <v>165</v>
      </c>
      <c r="I181" s="2">
        <v>43636.378472222219</v>
      </c>
      <c r="J181">
        <v>10736380</v>
      </c>
      <c r="K181">
        <v>10736380</v>
      </c>
      <c r="L181">
        <f>(K181/MAX($K$66:K181))-1</f>
        <v>-1.7988665743898902E-2</v>
      </c>
    </row>
    <row r="182" spans="8:12">
      <c r="H182" t="s">
        <v>165</v>
      </c>
      <c r="I182" s="2">
        <v>43637.378472222219</v>
      </c>
      <c r="J182">
        <v>10689892</v>
      </c>
      <c r="K182">
        <v>10689892</v>
      </c>
      <c r="L182">
        <f>(K182/MAX($K$66:K182))-1</f>
        <v>-2.2240726765108798E-2</v>
      </c>
    </row>
    <row r="183" spans="8:12">
      <c r="H183" t="s">
        <v>165</v>
      </c>
      <c r="I183" s="2">
        <v>43640.378472222219</v>
      </c>
      <c r="J183">
        <v>10676677</v>
      </c>
      <c r="K183">
        <v>10676677</v>
      </c>
      <c r="L183">
        <f>(K183/MAX($K$66:K183))-1</f>
        <v>-2.3449447002488188E-2</v>
      </c>
    </row>
    <row r="184" spans="8:12">
      <c r="H184" t="s">
        <v>165</v>
      </c>
      <c r="I184" s="2">
        <v>43641.378472222219</v>
      </c>
      <c r="J184">
        <v>10726948</v>
      </c>
      <c r="K184">
        <v>10726948</v>
      </c>
      <c r="L184">
        <f>(K184/MAX($K$66:K184))-1</f>
        <v>-1.885137094851197E-2</v>
      </c>
    </row>
    <row r="185" spans="8:12">
      <c r="H185" t="s">
        <v>165</v>
      </c>
      <c r="I185" s="2">
        <v>43642.378472222219</v>
      </c>
      <c r="J185">
        <v>10788143</v>
      </c>
      <c r="K185">
        <v>10788143</v>
      </c>
      <c r="L185">
        <f>(K185/MAX($K$66:K185))-1</f>
        <v>-1.3254122751279573E-2</v>
      </c>
    </row>
    <row r="186" spans="8:12">
      <c r="H186" t="s">
        <v>165</v>
      </c>
      <c r="I186" s="2">
        <v>43643.378472222219</v>
      </c>
      <c r="J186">
        <v>10799820</v>
      </c>
      <c r="K186">
        <v>10799820</v>
      </c>
      <c r="L186">
        <f>(K186/MAX($K$66:K186))-1</f>
        <v>-1.2186076878265784E-2</v>
      </c>
    </row>
    <row r="187" spans="8:12">
      <c r="H187" t="s">
        <v>165</v>
      </c>
      <c r="I187" s="2">
        <v>43644.378472222219</v>
      </c>
      <c r="J187">
        <v>10780676</v>
      </c>
      <c r="K187">
        <v>10780676</v>
      </c>
      <c r="L187">
        <f>(K187/MAX($K$66:K187))-1</f>
        <v>-1.3937097704931567E-2</v>
      </c>
    </row>
    <row r="188" spans="8:12">
      <c r="H188" t="s">
        <v>165</v>
      </c>
      <c r="I188" s="2">
        <v>43647.378472222219</v>
      </c>
      <c r="J188">
        <v>10795818</v>
      </c>
      <c r="K188">
        <v>10795818</v>
      </c>
      <c r="L188">
        <f>(K188/MAX($K$66:K188))-1</f>
        <v>-1.2552122916100861E-2</v>
      </c>
    </row>
    <row r="189" spans="8:12">
      <c r="H189" t="s">
        <v>165</v>
      </c>
      <c r="I189" s="2">
        <v>43648.378472222219</v>
      </c>
      <c r="J189">
        <v>10844114</v>
      </c>
      <c r="K189">
        <v>10844114</v>
      </c>
      <c r="L189">
        <f>(K189/MAX($K$66:K189))-1</f>
        <v>-8.1346917708515765E-3</v>
      </c>
    </row>
    <row r="190" spans="8:12">
      <c r="H190" t="s">
        <v>165</v>
      </c>
      <c r="I190" s="2">
        <v>43649.378472222219</v>
      </c>
      <c r="J190">
        <v>10846913</v>
      </c>
      <c r="K190">
        <v>10846913</v>
      </c>
      <c r="L190">
        <f>(K190/MAX($K$66:K190))-1</f>
        <v>-7.8786790622306091E-3</v>
      </c>
    </row>
    <row r="191" spans="8:12">
      <c r="H191" t="s">
        <v>165</v>
      </c>
      <c r="I191" s="2">
        <v>43650.378472222219</v>
      </c>
      <c r="J191">
        <v>10889477</v>
      </c>
      <c r="K191">
        <v>10889477</v>
      </c>
      <c r="L191">
        <f>(K191/MAX($K$66:K191))-1</f>
        <v>-3.9855297482834784E-3</v>
      </c>
    </row>
    <row r="192" spans="8:12">
      <c r="H192" t="s">
        <v>165</v>
      </c>
      <c r="I192" s="2">
        <v>43651.378472222219</v>
      </c>
      <c r="J192">
        <v>10757596</v>
      </c>
      <c r="K192">
        <v>10757596</v>
      </c>
      <c r="L192">
        <f>(K192/MAX($K$66:K192))-1</f>
        <v>-1.6048127828178993E-2</v>
      </c>
    </row>
    <row r="193" spans="8:12">
      <c r="H193" t="s">
        <v>165</v>
      </c>
      <c r="I193" s="2">
        <v>43654.378472222219</v>
      </c>
      <c r="J193">
        <v>10556229</v>
      </c>
      <c r="K193">
        <v>10556229</v>
      </c>
      <c r="L193">
        <f>(K193/MAX($K$66:K193))-1</f>
        <v>-3.4466316858853041E-2</v>
      </c>
    </row>
    <row r="194" spans="8:12">
      <c r="H194" t="s">
        <v>165</v>
      </c>
      <c r="I194" s="2">
        <v>43655.378472222219</v>
      </c>
      <c r="J194">
        <v>10570379</v>
      </c>
      <c r="K194">
        <v>10570379</v>
      </c>
      <c r="L194">
        <f>(K194/MAX($K$66:K194))-1</f>
        <v>-3.3172076120380312E-2</v>
      </c>
    </row>
    <row r="195" spans="8:12">
      <c r="H195" t="s">
        <v>165</v>
      </c>
      <c r="I195" s="2">
        <v>43656.378472222219</v>
      </c>
      <c r="J195">
        <v>10508269</v>
      </c>
      <c r="K195">
        <v>10508269</v>
      </c>
      <c r="L195">
        <f>(K195/MAX($K$66:K195))-1</f>
        <v>-3.885301550317477E-2</v>
      </c>
    </row>
    <row r="196" spans="8:12">
      <c r="H196" t="s">
        <v>165</v>
      </c>
      <c r="I196" s="2">
        <v>43657.378472222219</v>
      </c>
      <c r="J196">
        <v>10563028</v>
      </c>
      <c r="K196">
        <v>10563028</v>
      </c>
      <c r="L196">
        <f>(K196/MAX($K$66:K196))-1</f>
        <v>-3.3844441043950124E-2</v>
      </c>
    </row>
    <row r="197" spans="8:12">
      <c r="H197" t="s">
        <v>165</v>
      </c>
      <c r="I197" s="2">
        <v>43658.378472222219</v>
      </c>
      <c r="J197">
        <v>10558303</v>
      </c>
      <c r="K197">
        <v>10558303</v>
      </c>
      <c r="L197">
        <f>(K197/MAX($K$66:K197))-1</f>
        <v>-3.4276616838245788E-2</v>
      </c>
    </row>
    <row r="198" spans="8:12">
      <c r="H198" t="s">
        <v>165</v>
      </c>
      <c r="I198" s="2">
        <v>43661.378472222219</v>
      </c>
      <c r="J198">
        <v>10562479</v>
      </c>
      <c r="K198">
        <v>10562479</v>
      </c>
      <c r="L198">
        <f>(K198/MAX($K$66:K198))-1</f>
        <v>-3.3894655755287384E-2</v>
      </c>
    </row>
    <row r="199" spans="8:12">
      <c r="H199" t="s">
        <v>165</v>
      </c>
      <c r="I199" s="2">
        <v>43662.378472222219</v>
      </c>
      <c r="J199">
        <v>10613957</v>
      </c>
      <c r="K199">
        <v>10613957</v>
      </c>
      <c r="L199">
        <f>(K199/MAX($K$66:K199))-1</f>
        <v>-2.9186180508990578E-2</v>
      </c>
    </row>
    <row r="200" spans="8:12">
      <c r="H200" t="s">
        <v>165</v>
      </c>
      <c r="I200" s="2">
        <v>43663.378472222219</v>
      </c>
      <c r="J200">
        <v>10624391</v>
      </c>
      <c r="K200">
        <v>10624391</v>
      </c>
      <c r="L200">
        <f>(K200/MAX($K$66:K200))-1</f>
        <v>-2.8231826596253895E-2</v>
      </c>
    </row>
    <row r="201" spans="8:12">
      <c r="H201" t="s">
        <v>165</v>
      </c>
      <c r="I201" s="2">
        <v>43664.378472222219</v>
      </c>
      <c r="J201">
        <v>10548349</v>
      </c>
      <c r="K201">
        <v>10548349</v>
      </c>
      <c r="L201">
        <f>(K201/MAX($K$66:K201))-1</f>
        <v>-3.5187067178228615E-2</v>
      </c>
    </row>
    <row r="202" spans="8:12">
      <c r="H202" t="s">
        <v>165</v>
      </c>
      <c r="I202" s="2">
        <v>43665.378472222219</v>
      </c>
      <c r="J202">
        <v>10432790</v>
      </c>
      <c r="K202">
        <v>10432790</v>
      </c>
      <c r="L202">
        <f>(K202/MAX($K$66:K202))-1</f>
        <v>-4.5756760852940337E-2</v>
      </c>
    </row>
    <row r="203" spans="8:12">
      <c r="H203" t="s">
        <v>165</v>
      </c>
      <c r="I203" s="2">
        <v>43668.378472222219</v>
      </c>
      <c r="J203">
        <v>10418139</v>
      </c>
      <c r="K203">
        <v>10418139</v>
      </c>
      <c r="L203">
        <f>(K203/MAX($K$66:K203))-1</f>
        <v>-4.7096825945474818E-2</v>
      </c>
    </row>
    <row r="204" spans="8:12">
      <c r="H204" t="s">
        <v>165</v>
      </c>
      <c r="I204" s="2">
        <v>43669.378472222219</v>
      </c>
      <c r="J204">
        <v>10419733</v>
      </c>
      <c r="K204">
        <v>10419733</v>
      </c>
      <c r="L204">
        <f>(K204/MAX($K$66:K204))-1</f>
        <v>-4.6951029497621533E-2</v>
      </c>
    </row>
    <row r="205" spans="8:12">
      <c r="H205" t="s">
        <v>165</v>
      </c>
      <c r="I205" s="2">
        <v>43670.378472222219</v>
      </c>
      <c r="J205">
        <v>10338615</v>
      </c>
      <c r="K205">
        <v>10338615</v>
      </c>
      <c r="L205">
        <f>(K205/MAX($K$66:K205))-1</f>
        <v>-5.4370550361468206E-2</v>
      </c>
    </row>
    <row r="206" spans="8:12">
      <c r="H206" t="s">
        <v>165</v>
      </c>
      <c r="I206" s="2">
        <v>43671.378472222219</v>
      </c>
      <c r="J206">
        <v>10340553</v>
      </c>
      <c r="K206">
        <v>10340553</v>
      </c>
      <c r="L206">
        <f>(K206/MAX($K$66:K206))-1</f>
        <v>-5.4193289686474522E-2</v>
      </c>
    </row>
    <row r="207" spans="8:12">
      <c r="H207" t="s">
        <v>165</v>
      </c>
      <c r="I207" s="2">
        <v>43672.378472222219</v>
      </c>
      <c r="J207">
        <v>10389205</v>
      </c>
      <c r="K207">
        <v>10389205</v>
      </c>
      <c r="L207">
        <f>(K207/MAX($K$66:K207))-1</f>
        <v>-4.9743296724766073E-2</v>
      </c>
    </row>
    <row r="208" spans="8:12">
      <c r="H208" t="s">
        <v>165</v>
      </c>
      <c r="I208" s="2">
        <v>43675.378472222219</v>
      </c>
      <c r="J208">
        <v>10282941</v>
      </c>
      <c r="K208">
        <v>10282941</v>
      </c>
      <c r="L208">
        <f>(K208/MAX($K$66:K208))-1</f>
        <v>-5.9462816006254804E-2</v>
      </c>
    </row>
    <row r="209" spans="8:12">
      <c r="H209" t="s">
        <v>165</v>
      </c>
      <c r="I209" s="2">
        <v>43676.378472222219</v>
      </c>
      <c r="J209">
        <v>10205843</v>
      </c>
      <c r="K209">
        <v>10205843</v>
      </c>
      <c r="L209">
        <f>(K209/MAX($K$66:K209))-1</f>
        <v>-6.6514644448288029E-2</v>
      </c>
    </row>
    <row r="210" spans="8:12">
      <c r="H210" t="s">
        <v>165</v>
      </c>
      <c r="I210" s="2">
        <v>43677.378472222219</v>
      </c>
      <c r="J210">
        <v>10241095</v>
      </c>
      <c r="K210">
        <v>10241095</v>
      </c>
      <c r="L210">
        <f>(K210/MAX($K$66:K210))-1</f>
        <v>-6.3290292892624445E-2</v>
      </c>
    </row>
    <row r="211" spans="8:12">
      <c r="H211" t="s">
        <v>165</v>
      </c>
      <c r="I211" s="2">
        <v>43678.378472222219</v>
      </c>
      <c r="J211">
        <v>10155561</v>
      </c>
      <c r="K211">
        <v>10155561</v>
      </c>
      <c r="L211">
        <f>(K211/MAX($K$66:K211))-1</f>
        <v>-7.1113726625806506E-2</v>
      </c>
    </row>
    <row r="212" spans="8:12">
      <c r="H212" t="s">
        <v>165</v>
      </c>
      <c r="I212" s="2">
        <v>43679.378472222219</v>
      </c>
      <c r="J212">
        <v>10175279</v>
      </c>
      <c r="K212">
        <v>10175279</v>
      </c>
      <c r="L212">
        <f>(K212/MAX($K$66:K212))-1</f>
        <v>-6.931020444338909E-2</v>
      </c>
    </row>
    <row r="213" spans="8:12">
      <c r="H213" t="s">
        <v>165</v>
      </c>
      <c r="I213" s="2">
        <v>43682.378472222219</v>
      </c>
      <c r="J213">
        <v>10094562</v>
      </c>
      <c r="K213">
        <v>10094562</v>
      </c>
      <c r="L213">
        <f>(K213/MAX($K$66:K213))-1</f>
        <v>-7.669304753083106E-2</v>
      </c>
    </row>
    <row r="214" spans="8:12">
      <c r="H214" t="s">
        <v>165</v>
      </c>
      <c r="I214" s="2">
        <v>43683.378472222219</v>
      </c>
      <c r="J214">
        <v>10184168</v>
      </c>
      <c r="K214">
        <v>10184168</v>
      </c>
      <c r="L214">
        <f>(K214/MAX($K$66:K214))-1</f>
        <v>-6.8497165155453898E-2</v>
      </c>
    </row>
    <row r="215" spans="8:12">
      <c r="H215" t="s">
        <v>165</v>
      </c>
      <c r="I215" s="2">
        <v>43684.378472222219</v>
      </c>
      <c r="J215">
        <v>10143137</v>
      </c>
      <c r="K215">
        <v>10143137</v>
      </c>
      <c r="L215">
        <f>(K215/MAX($K$66:K215))-1</f>
        <v>-7.2250097433918525E-2</v>
      </c>
    </row>
    <row r="216" spans="8:12">
      <c r="H216" t="s">
        <v>165</v>
      </c>
      <c r="I216" s="2">
        <v>43685.378472222219</v>
      </c>
      <c r="J216">
        <v>10248864</v>
      </c>
      <c r="K216">
        <v>10248864</v>
      </c>
      <c r="L216">
        <f>(K216/MAX($K$66:K216))-1</f>
        <v>-6.2579695274448066E-2</v>
      </c>
    </row>
    <row r="217" spans="8:12">
      <c r="H217" t="s">
        <v>165</v>
      </c>
      <c r="I217" s="2">
        <v>43686.378472222219</v>
      </c>
      <c r="J217">
        <v>10278561</v>
      </c>
      <c r="K217">
        <v>10278561</v>
      </c>
      <c r="L217">
        <f>(K217/MAX($K$66:K217))-1</f>
        <v>-5.9863436107633672E-2</v>
      </c>
    </row>
    <row r="218" spans="8:12">
      <c r="H218" t="s">
        <v>165</v>
      </c>
      <c r="I218" s="2">
        <v>43690.378472222219</v>
      </c>
      <c r="J218">
        <v>10092299</v>
      </c>
      <c r="K218">
        <v>10092299</v>
      </c>
      <c r="L218">
        <f>(K218/MAX($K$66:K218))-1</f>
        <v>-7.6900034583210153E-2</v>
      </c>
    </row>
    <row r="219" spans="8:12">
      <c r="H219" t="s">
        <v>165</v>
      </c>
      <c r="I219" s="2">
        <v>43691.378472222219</v>
      </c>
      <c r="J219">
        <v>10179644</v>
      </c>
      <c r="K219">
        <v>10179644</v>
      </c>
      <c r="L219">
        <f>(K219/MAX($K$66:K219))-1</f>
        <v>-6.8910956328658846E-2</v>
      </c>
    </row>
    <row r="220" spans="8:12">
      <c r="H220" t="s">
        <v>165</v>
      </c>
      <c r="I220" s="2">
        <v>43693.378472222219</v>
      </c>
      <c r="J220">
        <v>10214034</v>
      </c>
      <c r="K220">
        <v>10214034</v>
      </c>
      <c r="L220">
        <f>(K220/MAX($K$66:K220))-1</f>
        <v>-6.5765448272398941E-2</v>
      </c>
    </row>
    <row r="221" spans="8:12">
      <c r="H221" t="s">
        <v>165</v>
      </c>
      <c r="I221" s="2">
        <v>43696.378472222219</v>
      </c>
      <c r="J221">
        <v>10192074</v>
      </c>
      <c r="K221">
        <v>10192074</v>
      </c>
      <c r="L221">
        <f>(K221/MAX($K$66:K221))-1</f>
        <v>-6.7774036725887443E-2</v>
      </c>
    </row>
    <row r="222" spans="8:12">
      <c r="H222" t="s">
        <v>165</v>
      </c>
      <c r="I222" s="2">
        <v>43697.378472222219</v>
      </c>
      <c r="J222">
        <v>10157892</v>
      </c>
      <c r="K222">
        <v>10157892</v>
      </c>
      <c r="L222">
        <f>(K222/MAX($K$66:K222))-1</f>
        <v>-7.0900519900620629E-2</v>
      </c>
    </row>
    <row r="223" spans="8:12">
      <c r="H223" t="s">
        <v>165</v>
      </c>
      <c r="I223" s="2">
        <v>43698.378472222219</v>
      </c>
      <c r="J223">
        <v>10075135</v>
      </c>
      <c r="K223">
        <v>10075135</v>
      </c>
      <c r="L223">
        <f>(K223/MAX($K$66:K223))-1</f>
        <v>-7.8469953172266349E-2</v>
      </c>
    </row>
    <row r="224" spans="8:12">
      <c r="H224" t="s">
        <v>165</v>
      </c>
      <c r="I224" s="2">
        <v>43699.378472222219</v>
      </c>
      <c r="J224">
        <v>9974463</v>
      </c>
      <c r="K224">
        <v>9974463</v>
      </c>
      <c r="L224">
        <f>(K224/MAX($K$66:K224))-1</f>
        <v>-8.7677995831172861E-2</v>
      </c>
    </row>
    <row r="225" spans="8:12">
      <c r="H225" t="s">
        <v>165</v>
      </c>
      <c r="I225" s="2">
        <v>43700.378472222219</v>
      </c>
      <c r="J225">
        <v>10052084</v>
      </c>
      <c r="K225">
        <v>10052084</v>
      </c>
      <c r="L225">
        <f>(K225/MAX($K$66:K225))-1</f>
        <v>-8.0578330787993258E-2</v>
      </c>
    </row>
    <row r="226" spans="8:12">
      <c r="H226" t="s">
        <v>165</v>
      </c>
      <c r="I226" s="2">
        <v>43703.378472222219</v>
      </c>
      <c r="J226">
        <v>10184484</v>
      </c>
      <c r="K226">
        <v>10184484</v>
      </c>
      <c r="L226">
        <f>(K226/MAX($K$66:K226))-1</f>
        <v>-6.846826197005762E-2</v>
      </c>
    </row>
    <row r="227" spans="8:12">
      <c r="H227" t="s">
        <v>165</v>
      </c>
      <c r="I227" s="2">
        <v>43704.378472222219</v>
      </c>
      <c r="J227">
        <v>10237707</v>
      </c>
      <c r="K227">
        <v>10237707</v>
      </c>
      <c r="L227">
        <f>(K227/MAX($K$66:K227))-1</f>
        <v>-6.3600178943645336E-2</v>
      </c>
    </row>
    <row r="228" spans="8:12">
      <c r="H228" t="s">
        <v>165</v>
      </c>
      <c r="I228" s="2">
        <v>43705.378472222219</v>
      </c>
      <c r="J228">
        <v>10197905</v>
      </c>
      <c r="K228">
        <v>10197905</v>
      </c>
      <c r="L228">
        <f>(K228/MAX($K$66:K228))-1</f>
        <v>-6.7240699782704749E-2</v>
      </c>
    </row>
    <row r="229" spans="8:12">
      <c r="H229" t="s">
        <v>165</v>
      </c>
      <c r="I229" s="2">
        <v>43706.378472222219</v>
      </c>
      <c r="J229">
        <v>10166191</v>
      </c>
      <c r="K229">
        <v>10166191</v>
      </c>
      <c r="L229">
        <f>(K229/MAX($K$66:K229))-1</f>
        <v>-7.0141445420861981E-2</v>
      </c>
    </row>
    <row r="230" spans="8:12">
      <c r="H230" t="s">
        <v>165</v>
      </c>
      <c r="I230" s="2">
        <v>43707.378472222219</v>
      </c>
      <c r="J230">
        <v>10207093</v>
      </c>
      <c r="K230">
        <v>10207093</v>
      </c>
      <c r="L230">
        <f>(K230/MAX($K$66:K230))-1</f>
        <v>-6.640031222757492E-2</v>
      </c>
    </row>
    <row r="231" spans="8:12">
      <c r="H231" t="s">
        <v>165</v>
      </c>
      <c r="I231" s="2">
        <v>43711.378472222219</v>
      </c>
      <c r="J231">
        <v>10061146</v>
      </c>
      <c r="K231">
        <v>10061146</v>
      </c>
      <c r="L231">
        <f>(K231/MAX($K$66:K231))-1</f>
        <v>-7.9749467920711248E-2</v>
      </c>
    </row>
    <row r="232" spans="8:12">
      <c r="H232" t="s">
        <v>165</v>
      </c>
      <c r="I232" s="2">
        <v>43712.378472222219</v>
      </c>
      <c r="J232">
        <v>10095215</v>
      </c>
      <c r="K232">
        <v>10095215</v>
      </c>
      <c r="L232">
        <f>(K232/MAX($K$66:K232))-1</f>
        <v>-7.6633320378730496E-2</v>
      </c>
    </row>
    <row r="233" spans="8:12">
      <c r="H233" t="s">
        <v>165</v>
      </c>
      <c r="I233" s="2">
        <v>43713.378472222219</v>
      </c>
      <c r="J233">
        <v>10132089</v>
      </c>
      <c r="K233">
        <v>10132089</v>
      </c>
      <c r="L233">
        <f>(K233/MAX($K$66:K233))-1</f>
        <v>-7.3260611333469505E-2</v>
      </c>
    </row>
    <row r="234" spans="8:12">
      <c r="H234" t="s">
        <v>165</v>
      </c>
      <c r="I234" s="2">
        <v>43714.378472222219</v>
      </c>
      <c r="J234">
        <v>10203754</v>
      </c>
      <c r="K234">
        <v>10203754</v>
      </c>
      <c r="L234">
        <f>(K234/MAX($K$66:K234))-1</f>
        <v>-6.6705716455543795E-2</v>
      </c>
    </row>
    <row r="235" spans="8:12">
      <c r="H235" t="s">
        <v>165</v>
      </c>
      <c r="I235" s="2">
        <v>43717.378472222219</v>
      </c>
      <c r="J235">
        <v>10234280</v>
      </c>
      <c r="K235">
        <v>10234280</v>
      </c>
      <c r="L235">
        <f>(K235/MAX($K$66:K235))-1</f>
        <v>-6.3913632159952383E-2</v>
      </c>
    </row>
    <row r="236" spans="8:12">
      <c r="H236" t="s">
        <v>165</v>
      </c>
      <c r="I236" s="2">
        <v>43719.378472222219</v>
      </c>
      <c r="J236">
        <v>10248195</v>
      </c>
      <c r="K236">
        <v>10248195</v>
      </c>
      <c r="L236">
        <f>(K236/MAX($K$66:K236))-1</f>
        <v>-6.2640885878973762E-2</v>
      </c>
    </row>
    <row r="237" spans="8:12">
      <c r="H237" t="s">
        <v>165</v>
      </c>
      <c r="I237" s="2">
        <v>43720.378472222219</v>
      </c>
      <c r="J237">
        <v>10218658</v>
      </c>
      <c r="K237">
        <v>10218658</v>
      </c>
      <c r="L237">
        <f>(K237/MAX($K$66:K237))-1</f>
        <v>-6.5342510521536945E-2</v>
      </c>
    </row>
    <row r="238" spans="8:12">
      <c r="H238" t="s">
        <v>165</v>
      </c>
      <c r="I238" s="2">
        <v>43721.378472222219</v>
      </c>
      <c r="J238">
        <v>10294830</v>
      </c>
      <c r="K238">
        <v>10294830</v>
      </c>
      <c r="L238">
        <f>(K238/MAX($K$66:K238))-1</f>
        <v>-5.837537938860804E-2</v>
      </c>
    </row>
    <row r="239" spans="8:12">
      <c r="H239" t="s">
        <v>165</v>
      </c>
      <c r="I239" s="2">
        <v>43724.378472222219</v>
      </c>
      <c r="J239">
        <v>10264095</v>
      </c>
      <c r="K239">
        <v>10264095</v>
      </c>
      <c r="L239">
        <f>(K239/MAX($K$66:K239))-1</f>
        <v>-6.118658003150268E-2</v>
      </c>
    </row>
    <row r="240" spans="8:12">
      <c r="H240" t="s">
        <v>165</v>
      </c>
      <c r="I240" s="2">
        <v>43725.378472222219</v>
      </c>
      <c r="J240">
        <v>10145186</v>
      </c>
      <c r="K240">
        <v>10145186</v>
      </c>
      <c r="L240">
        <f>(K240/MAX($K$66:K240))-1</f>
        <v>-7.2062684057725535E-2</v>
      </c>
    </row>
    <row r="241" spans="8:12">
      <c r="H241" t="s">
        <v>165</v>
      </c>
      <c r="I241" s="2">
        <v>43726.378472222219</v>
      </c>
      <c r="J241">
        <v>10166771</v>
      </c>
      <c r="K241">
        <v>10166771</v>
      </c>
      <c r="L241">
        <f>(K241/MAX($K$66:K241))-1</f>
        <v>-7.0088395270451076E-2</v>
      </c>
    </row>
    <row r="242" spans="8:12">
      <c r="H242" t="s">
        <v>165</v>
      </c>
      <c r="I242" s="2">
        <v>43727.378472222219</v>
      </c>
      <c r="J242">
        <v>10087942</v>
      </c>
      <c r="K242">
        <v>10087942</v>
      </c>
      <c r="L242">
        <f>(K242/MAX($K$66:K242))-1</f>
        <v>-7.7298550971727886E-2</v>
      </c>
    </row>
    <row r="243" spans="8:12">
      <c r="H243" t="s">
        <v>165</v>
      </c>
      <c r="I243" s="2">
        <v>43728.378472222219</v>
      </c>
      <c r="J243">
        <v>10494713</v>
      </c>
      <c r="K243">
        <v>10494713</v>
      </c>
      <c r="L243">
        <f>(K243/MAX($K$66:K243))-1</f>
        <v>-4.009292557036459E-2</v>
      </c>
    </row>
    <row r="244" spans="8:12">
      <c r="H244" t="s">
        <v>165</v>
      </c>
      <c r="I244" s="2">
        <v>43731.378472222219</v>
      </c>
      <c r="J244">
        <v>10674726</v>
      </c>
      <c r="K244">
        <v>10674726</v>
      </c>
      <c r="L244">
        <f>(K244/MAX($K$66:K244))-1</f>
        <v>-2.3627896732577258E-2</v>
      </c>
    </row>
    <row r="245" spans="8:12">
      <c r="H245" t="s">
        <v>165</v>
      </c>
      <c r="I245" s="2">
        <v>43732.378472222219</v>
      </c>
      <c r="J245">
        <v>10645957</v>
      </c>
      <c r="K245">
        <v>10645957</v>
      </c>
      <c r="L245">
        <f>(K245/MAX($K$66:K245))-1</f>
        <v>-2.6259275658734205E-2</v>
      </c>
    </row>
    <row r="246" spans="8:12">
      <c r="H246" t="s">
        <v>165</v>
      </c>
      <c r="I246" s="2">
        <v>43733.378472222219</v>
      </c>
      <c r="J246">
        <v>10575155</v>
      </c>
      <c r="K246">
        <v>10575155</v>
      </c>
      <c r="L246">
        <f>(K246/MAX($K$66:K246))-1</f>
        <v>-3.2735235571479504E-2</v>
      </c>
    </row>
    <row r="247" spans="8:12">
      <c r="H247" t="s">
        <v>165</v>
      </c>
      <c r="I247" s="2">
        <v>43734.378472222219</v>
      </c>
      <c r="J247">
        <v>10689924</v>
      </c>
      <c r="K247">
        <v>10689924</v>
      </c>
      <c r="L247">
        <f>(K247/MAX($K$66:K247))-1</f>
        <v>-2.2237799860258534E-2</v>
      </c>
    </row>
    <row r="248" spans="8:12">
      <c r="H248" t="s">
        <v>165</v>
      </c>
      <c r="I248" s="2">
        <v>43735.378472222219</v>
      </c>
      <c r="J248">
        <v>10658308</v>
      </c>
      <c r="K248">
        <v>10658308</v>
      </c>
      <c r="L248">
        <f>(K248/MAX($K$66:K248))-1</f>
        <v>-2.5129581852311844E-2</v>
      </c>
    </row>
    <row r="249" spans="8:12">
      <c r="H249" t="s">
        <v>165</v>
      </c>
      <c r="I249" s="2">
        <v>43738.378472222219</v>
      </c>
      <c r="J249">
        <v>10659140</v>
      </c>
      <c r="K249">
        <v>10659140</v>
      </c>
      <c r="L249">
        <f>(K249/MAX($K$66:K249))-1</f>
        <v>-2.505348232620519E-2</v>
      </c>
    </row>
    <row r="250" spans="8:12">
      <c r="H250" t="s">
        <v>165</v>
      </c>
      <c r="I250" s="2">
        <v>43739.378472222219</v>
      </c>
      <c r="J250">
        <v>10564000</v>
      </c>
      <c r="K250">
        <v>10564000</v>
      </c>
      <c r="L250">
        <f>(K250/MAX($K$66:K250))-1</f>
        <v>-3.3755536309123646E-2</v>
      </c>
    </row>
    <row r="251" spans="8:12">
      <c r="H251" t="s">
        <v>165</v>
      </c>
      <c r="I251" s="2">
        <v>43741.378472222219</v>
      </c>
      <c r="J251">
        <v>10556213</v>
      </c>
      <c r="K251">
        <v>10556213</v>
      </c>
      <c r="L251">
        <f>(K251/MAX($K$66:K251))-1</f>
        <v>-3.4467780311278173E-2</v>
      </c>
    </row>
    <row r="252" spans="8:12">
      <c r="H252" t="s">
        <v>165</v>
      </c>
      <c r="I252" s="2">
        <v>43742.378472222219</v>
      </c>
      <c r="J252">
        <v>10456621</v>
      </c>
      <c r="K252">
        <v>10456621</v>
      </c>
      <c r="L252">
        <f>(K252/MAX($K$66:K252))-1</f>
        <v>-4.3577039931488426E-2</v>
      </c>
    </row>
    <row r="253" spans="8:12">
      <c r="H253" t="s">
        <v>165</v>
      </c>
      <c r="I253" s="2">
        <v>43745.378472222219</v>
      </c>
      <c r="J253">
        <v>10428611</v>
      </c>
      <c r="K253">
        <v>10428611</v>
      </c>
      <c r="L253">
        <f>(K253/MAX($K$66:K253))-1</f>
        <v>-4.6138996333228488E-2</v>
      </c>
    </row>
    <row r="254" spans="8:12">
      <c r="H254" t="s">
        <v>165</v>
      </c>
      <c r="I254" s="2">
        <v>43747.378472222219</v>
      </c>
      <c r="J254">
        <v>10534538</v>
      </c>
      <c r="K254">
        <v>10534538</v>
      </c>
      <c r="L254">
        <f>(K254/MAX($K$66:K254))-1</f>
        <v>-3.6450301018443931E-2</v>
      </c>
    </row>
    <row r="255" spans="8:12">
      <c r="H255" t="s">
        <v>165</v>
      </c>
      <c r="I255" s="2">
        <v>43748.378472222219</v>
      </c>
      <c r="J255">
        <v>10517388</v>
      </c>
      <c r="K255">
        <v>10517388</v>
      </c>
      <c r="L255">
        <f>(K255/MAX($K$66:K255))-1</f>
        <v>-3.8018939086628234E-2</v>
      </c>
    </row>
    <row r="256" spans="8:12">
      <c r="H256" t="s">
        <v>165</v>
      </c>
      <c r="I256" s="2">
        <v>43749.378472222219</v>
      </c>
      <c r="J256">
        <v>10580142</v>
      </c>
      <c r="K256">
        <v>10580142</v>
      </c>
      <c r="L256">
        <f>(K256/MAX($K$66:K256))-1</f>
        <v>-3.2279095743722452E-2</v>
      </c>
    </row>
    <row r="257" spans="8:12">
      <c r="H257" t="s">
        <v>165</v>
      </c>
      <c r="I257" s="2">
        <v>43752.378472222219</v>
      </c>
      <c r="J257">
        <v>10611623</v>
      </c>
      <c r="K257">
        <v>10611623</v>
      </c>
      <c r="L257">
        <f>(K257/MAX($K$66:K257))-1</f>
        <v>-2.9399661631506202E-2</v>
      </c>
    </row>
    <row r="258" spans="8:12">
      <c r="H258" t="s">
        <v>165</v>
      </c>
      <c r="I258" s="2">
        <v>43753.378472222219</v>
      </c>
      <c r="J258">
        <v>10681327</v>
      </c>
      <c r="K258">
        <v>10681327</v>
      </c>
      <c r="L258">
        <f>(K258/MAX($K$66:K258))-1</f>
        <v>-2.3024131141435311E-2</v>
      </c>
    </row>
    <row r="259" spans="8:12">
      <c r="H259" t="s">
        <v>165</v>
      </c>
      <c r="I259" s="2">
        <v>43754.378472222219</v>
      </c>
      <c r="J259">
        <v>10753253</v>
      </c>
      <c r="K259">
        <v>10753253</v>
      </c>
      <c r="L259">
        <f>(K259/MAX($K$66:K259))-1</f>
        <v>-1.6445363695824722E-2</v>
      </c>
    </row>
    <row r="260" spans="8:12">
      <c r="H260" t="s">
        <v>165</v>
      </c>
      <c r="I260" s="2">
        <v>43755.378472222219</v>
      </c>
      <c r="J260">
        <v>10830102</v>
      </c>
      <c r="K260">
        <v>10830102</v>
      </c>
      <c r="L260">
        <f>(K260/MAX($K$66:K260))-1</f>
        <v>-9.4163102321574987E-3</v>
      </c>
    </row>
    <row r="261" spans="8:12">
      <c r="H261" t="s">
        <v>165</v>
      </c>
      <c r="I261" s="2">
        <v>43756.378472222219</v>
      </c>
      <c r="J261">
        <v>10888536</v>
      </c>
      <c r="K261">
        <v>10888536</v>
      </c>
      <c r="L261">
        <f>(K261/MAX($K$66:K261))-1</f>
        <v>-4.0715990440363115E-3</v>
      </c>
    </row>
    <row r="262" spans="8:12">
      <c r="H262" t="s">
        <v>165</v>
      </c>
      <c r="I262" s="2">
        <v>43760.378472222219</v>
      </c>
      <c r="J262">
        <v>10931316</v>
      </c>
      <c r="K262">
        <v>10931316</v>
      </c>
      <c r="L262">
        <f>(K262/MAX($K$66:K262))-1</f>
        <v>-1.5869312234984001E-4</v>
      </c>
    </row>
    <row r="263" spans="8:12">
      <c r="H263" t="s">
        <v>165</v>
      </c>
      <c r="I263" s="2">
        <v>43761.378472222219</v>
      </c>
      <c r="J263">
        <v>10933726</v>
      </c>
      <c r="K263">
        <v>10933726</v>
      </c>
      <c r="L263">
        <f>(K263/MAX($K$66:K263))-1</f>
        <v>0</v>
      </c>
    </row>
    <row r="264" spans="8:12">
      <c r="H264" t="s">
        <v>165</v>
      </c>
      <c r="I264" s="2">
        <v>43762.378472222219</v>
      </c>
      <c r="J264">
        <v>10930285</v>
      </c>
      <c r="K264">
        <v>10930285</v>
      </c>
      <c r="L264">
        <f>(K264/MAX($K$66:K264))-1</f>
        <v>-3.1471430690688251E-4</v>
      </c>
    </row>
    <row r="265" spans="8:12">
      <c r="H265" t="s">
        <v>165</v>
      </c>
      <c r="I265" s="2">
        <v>43763.378472222219</v>
      </c>
      <c r="J265">
        <v>10939445</v>
      </c>
      <c r="K265">
        <v>10939445</v>
      </c>
      <c r="L265">
        <f>(K265/MAX($K$66:K265))-1</f>
        <v>0</v>
      </c>
    </row>
    <row r="266" spans="8:12">
      <c r="H266" t="s">
        <v>165</v>
      </c>
      <c r="I266" s="2">
        <v>43765.753472222219</v>
      </c>
      <c r="J266">
        <v>10947327</v>
      </c>
      <c r="K266">
        <v>10947327</v>
      </c>
      <c r="L266">
        <f>(K266/MAX($K$66:K266))-1</f>
        <v>0</v>
      </c>
    </row>
    <row r="267" spans="8:12">
      <c r="H267" t="s">
        <v>165</v>
      </c>
      <c r="I267" s="2">
        <v>43767.378472222219</v>
      </c>
      <c r="J267">
        <v>11030645</v>
      </c>
      <c r="K267">
        <v>11030645</v>
      </c>
      <c r="L267">
        <f>(K267/MAX($K$66:K267))-1</f>
        <v>0</v>
      </c>
    </row>
    <row r="268" spans="8:12">
      <c r="H268" t="s">
        <v>165</v>
      </c>
      <c r="I268" s="2">
        <v>43768.378472222219</v>
      </c>
      <c r="J268">
        <v>11043856</v>
      </c>
      <c r="K268">
        <v>11043856</v>
      </c>
      <c r="L268">
        <f>(K268/MAX($K$66:K268))-1</f>
        <v>0</v>
      </c>
    </row>
    <row r="269" spans="8:12">
      <c r="H269" t="s">
        <v>165</v>
      </c>
      <c r="I269" s="2">
        <v>43769.378472222219</v>
      </c>
      <c r="J269">
        <v>11073806</v>
      </c>
      <c r="K269">
        <v>11073806</v>
      </c>
      <c r="L269">
        <f>(K269/MAX($K$66:K269))-1</f>
        <v>0</v>
      </c>
    </row>
    <row r="270" spans="8:12">
      <c r="H270" t="s">
        <v>165</v>
      </c>
      <c r="I270" s="2">
        <v>43770.378472222219</v>
      </c>
      <c r="J270">
        <v>11053364</v>
      </c>
      <c r="K270">
        <v>11053364</v>
      </c>
      <c r="L270">
        <f>(K270/MAX($K$66:K270))-1</f>
        <v>-1.8459777966129964E-3</v>
      </c>
    </row>
    <row r="271" spans="8:12">
      <c r="H271" t="s">
        <v>165</v>
      </c>
      <c r="I271" s="2">
        <v>43773.378472222219</v>
      </c>
      <c r="J271">
        <v>11078790</v>
      </c>
      <c r="K271">
        <v>11078790</v>
      </c>
      <c r="L271">
        <f>(K271/MAX($K$66:K271))-1</f>
        <v>0</v>
      </c>
    </row>
    <row r="272" spans="8:12">
      <c r="H272" t="s">
        <v>165</v>
      </c>
      <c r="I272" s="2">
        <v>43774.378472222219</v>
      </c>
      <c r="J272">
        <v>11061904</v>
      </c>
      <c r="K272">
        <v>11061904</v>
      </c>
      <c r="L272">
        <f>(K272/MAX($K$66:K272))-1</f>
        <v>-1.5241736687851004E-3</v>
      </c>
    </row>
    <row r="273" spans="8:12">
      <c r="H273" t="s">
        <v>165</v>
      </c>
      <c r="I273" s="2">
        <v>43775.378472222219</v>
      </c>
      <c r="J273">
        <v>11049409</v>
      </c>
      <c r="K273">
        <v>11049409</v>
      </c>
      <c r="L273">
        <f>(K273/MAX($K$66:K273))-1</f>
        <v>-2.6520044156446154E-3</v>
      </c>
    </row>
    <row r="274" spans="8:12">
      <c r="H274" t="s">
        <v>165</v>
      </c>
      <c r="I274" s="2">
        <v>43776.378472222219</v>
      </c>
      <c r="J274">
        <v>11050412</v>
      </c>
      <c r="K274">
        <v>11050412</v>
      </c>
      <c r="L274">
        <f>(K274/MAX($K$66:K274))-1</f>
        <v>-2.5614710631757243E-3</v>
      </c>
    </row>
    <row r="275" spans="8:12">
      <c r="H275" t="s">
        <v>165</v>
      </c>
      <c r="I275" s="2">
        <v>43777.378472222219</v>
      </c>
      <c r="J275">
        <v>10962840</v>
      </c>
      <c r="K275">
        <v>10962840</v>
      </c>
      <c r="L275">
        <f>(K275/MAX($K$66:K275))-1</f>
        <v>-1.0465944385623316E-2</v>
      </c>
    </row>
    <row r="276" spans="8:12">
      <c r="H276" t="s">
        <v>165</v>
      </c>
      <c r="I276" s="2">
        <v>43780.378472222219</v>
      </c>
      <c r="J276">
        <v>10955128</v>
      </c>
      <c r="K276">
        <v>10955128</v>
      </c>
      <c r="L276">
        <f>(K276/MAX($K$66:K276))-1</f>
        <v>-1.1162049285165621E-2</v>
      </c>
    </row>
    <row r="277" spans="8:12">
      <c r="H277" t="s">
        <v>165</v>
      </c>
      <c r="I277" s="2">
        <v>43782.378472222219</v>
      </c>
      <c r="J277">
        <v>10910005</v>
      </c>
      <c r="K277">
        <v>10910005</v>
      </c>
      <c r="L277">
        <f>(K277/MAX($K$66:K277))-1</f>
        <v>-1.5234966995493204E-2</v>
      </c>
    </row>
    <row r="278" spans="8:12">
      <c r="H278" t="s">
        <v>165</v>
      </c>
      <c r="I278" s="2">
        <v>43783.378472222219</v>
      </c>
      <c r="J278">
        <v>10913405</v>
      </c>
      <c r="K278">
        <v>10913405</v>
      </c>
      <c r="L278">
        <f>(K278/MAX($K$66:K278))-1</f>
        <v>-1.4928074275259329E-2</v>
      </c>
    </row>
    <row r="279" spans="8:12">
      <c r="H279" t="s">
        <v>165</v>
      </c>
      <c r="I279" s="2">
        <v>43784.378472222219</v>
      </c>
      <c r="J279">
        <v>10926739</v>
      </c>
      <c r="K279">
        <v>10926739</v>
      </c>
      <c r="L279">
        <f>(K279/MAX($K$66:K279))-1</f>
        <v>-1.372451323655377E-2</v>
      </c>
    </row>
    <row r="280" spans="8:12">
      <c r="H280" t="s">
        <v>165</v>
      </c>
      <c r="I280" s="2">
        <v>43787.378472222219</v>
      </c>
      <c r="J280">
        <v>10942896</v>
      </c>
      <c r="K280">
        <v>10942896</v>
      </c>
      <c r="L280">
        <f>(K280/MAX($K$66:K280))-1</f>
        <v>-1.2266140977489459E-2</v>
      </c>
    </row>
    <row r="281" spans="8:12">
      <c r="H281" t="s">
        <v>165</v>
      </c>
      <c r="I281" s="2">
        <v>43788.378472222219</v>
      </c>
      <c r="J281">
        <v>10961572</v>
      </c>
      <c r="K281">
        <v>10961572</v>
      </c>
      <c r="L281">
        <f>(K281/MAX($K$66:K281))-1</f>
        <v>-1.0580397317757617E-2</v>
      </c>
    </row>
    <row r="282" spans="8:12">
      <c r="H282" t="s">
        <v>165</v>
      </c>
      <c r="I282" s="2">
        <v>43789.378472222219</v>
      </c>
      <c r="J282">
        <v>11000712</v>
      </c>
      <c r="K282">
        <v>11000712</v>
      </c>
      <c r="L282">
        <f>(K282/MAX($K$66:K282))-1</f>
        <v>-7.0475205324769252E-3</v>
      </c>
    </row>
    <row r="283" spans="8:12">
      <c r="H283" t="s">
        <v>165</v>
      </c>
      <c r="I283" s="2">
        <v>43790.378472222219</v>
      </c>
      <c r="J283">
        <v>10963361</v>
      </c>
      <c r="K283">
        <v>10963361</v>
      </c>
      <c r="L283">
        <f>(K283/MAX($K$66:K283))-1</f>
        <v>-1.0418917589375742E-2</v>
      </c>
    </row>
    <row r="284" spans="8:12">
      <c r="H284" t="s">
        <v>165</v>
      </c>
      <c r="I284" s="2">
        <v>43791.378472222219</v>
      </c>
      <c r="J284">
        <v>10932204</v>
      </c>
      <c r="K284">
        <v>10932204</v>
      </c>
      <c r="L284">
        <f>(K284/MAX($K$66:K284))-1</f>
        <v>-1.3231228320060184E-2</v>
      </c>
    </row>
    <row r="285" spans="8:12">
      <c r="H285" t="s">
        <v>165</v>
      </c>
      <c r="I285" s="2">
        <v>43794.378472222219</v>
      </c>
      <c r="J285">
        <v>11055474</v>
      </c>
      <c r="K285">
        <v>11055474</v>
      </c>
      <c r="L285">
        <f>(K285/MAX($K$66:K285))-1</f>
        <v>-2.1045619602862997E-3</v>
      </c>
    </row>
    <row r="286" spans="8:12">
      <c r="H286" t="s">
        <v>165</v>
      </c>
      <c r="I286" s="2">
        <v>43795.378472222219</v>
      </c>
      <c r="J286">
        <v>11016132</v>
      </c>
      <c r="K286">
        <v>11016132</v>
      </c>
      <c r="L286">
        <f>(K286/MAX($K$66:K286))-1</f>
        <v>-5.6556717836514503E-3</v>
      </c>
    </row>
    <row r="287" spans="8:12">
      <c r="H287" t="s">
        <v>165</v>
      </c>
      <c r="I287" s="2">
        <v>43796.378472222219</v>
      </c>
      <c r="J287">
        <v>11073574</v>
      </c>
      <c r="K287">
        <v>11073574</v>
      </c>
      <c r="L287">
        <f>(K287/MAX($K$66:K287))-1</f>
        <v>-4.7080953786471369E-4</v>
      </c>
    </row>
    <row r="288" spans="8:12">
      <c r="H288" t="s">
        <v>165</v>
      </c>
      <c r="I288" s="2">
        <v>43797.378472222219</v>
      </c>
      <c r="J288">
        <v>11108214</v>
      </c>
      <c r="K288">
        <v>11108214</v>
      </c>
      <c r="L288">
        <f>(K288/MAX($K$66:K288))-1</f>
        <v>0</v>
      </c>
    </row>
    <row r="289" spans="8:12">
      <c r="H289" t="s">
        <v>165</v>
      </c>
      <c r="I289" s="2">
        <v>43798.378472222219</v>
      </c>
      <c r="J289">
        <v>11038075</v>
      </c>
      <c r="K289">
        <v>11038075</v>
      </c>
      <c r="L289">
        <f>(K289/MAX($K$66:K289))-1</f>
        <v>-6.3141563531274869E-3</v>
      </c>
    </row>
    <row r="290" spans="8:12">
      <c r="H290" t="s">
        <v>165</v>
      </c>
      <c r="I290" s="2">
        <v>43801.378472222219</v>
      </c>
      <c r="J290">
        <v>10997698</v>
      </c>
      <c r="K290">
        <v>10997698</v>
      </c>
      <c r="L290">
        <f>(K290/MAX($K$66:K290))-1</f>
        <v>-9.9490341111541092E-3</v>
      </c>
    </row>
    <row r="291" spans="8:12">
      <c r="H291" t="s">
        <v>165</v>
      </c>
      <c r="I291" s="2">
        <v>43802.378472222219</v>
      </c>
      <c r="J291">
        <v>10981842</v>
      </c>
      <c r="K291">
        <v>10981842</v>
      </c>
      <c r="L291">
        <f>(K291/MAX($K$66:K291))-1</f>
        <v>-1.1376446294606879E-2</v>
      </c>
    </row>
    <row r="292" spans="8:12">
      <c r="H292" t="s">
        <v>165</v>
      </c>
      <c r="I292" s="2">
        <v>43803.378472222219</v>
      </c>
      <c r="J292">
        <v>11026290</v>
      </c>
      <c r="K292">
        <v>11026290</v>
      </c>
      <c r="L292">
        <f>(K292/MAX($K$66:K292))-1</f>
        <v>-7.3750829791360273E-3</v>
      </c>
    </row>
    <row r="293" spans="8:12">
      <c r="H293" t="s">
        <v>165</v>
      </c>
      <c r="I293" s="2">
        <v>43804.378472222219</v>
      </c>
      <c r="J293">
        <v>10978723</v>
      </c>
      <c r="K293">
        <v>10978723</v>
      </c>
      <c r="L293">
        <f>(K293/MAX($K$66:K293))-1</f>
        <v>-1.1657229506021438E-2</v>
      </c>
    </row>
    <row r="294" spans="8:12">
      <c r="H294" t="s">
        <v>165</v>
      </c>
      <c r="I294" s="2">
        <v>43805.378472222219</v>
      </c>
      <c r="J294">
        <v>10908876</v>
      </c>
      <c r="K294">
        <v>10908876</v>
      </c>
      <c r="L294">
        <f>(K294/MAX($K$66:K294))-1</f>
        <v>-1.794509900511454E-2</v>
      </c>
    </row>
    <row r="295" spans="8:12">
      <c r="H295" t="s">
        <v>165</v>
      </c>
      <c r="I295" s="2">
        <v>43808.378472222219</v>
      </c>
      <c r="J295">
        <v>10918732</v>
      </c>
      <c r="K295">
        <v>10918732</v>
      </c>
      <c r="L295">
        <f>(K295/MAX($K$66:K295))-1</f>
        <v>-1.7057827657983582E-2</v>
      </c>
    </row>
    <row r="296" spans="8:12">
      <c r="H296" t="s">
        <v>165</v>
      </c>
      <c r="I296" s="2">
        <v>43809.378472222219</v>
      </c>
      <c r="J296">
        <v>10871363</v>
      </c>
      <c r="K296">
        <v>10871363</v>
      </c>
      <c r="L296">
        <f>(K296/MAX($K$66:K296))-1</f>
        <v>-2.1322149537270296E-2</v>
      </c>
    </row>
    <row r="297" spans="8:12">
      <c r="H297" t="s">
        <v>165</v>
      </c>
      <c r="I297" s="2">
        <v>43810.378472222219</v>
      </c>
      <c r="J297">
        <v>10901222</v>
      </c>
      <c r="K297">
        <v>10901222</v>
      </c>
      <c r="L297">
        <f>(K297/MAX($K$66:K297))-1</f>
        <v>-1.8634138665315603E-2</v>
      </c>
    </row>
    <row r="298" spans="8:12">
      <c r="H298" t="s">
        <v>165</v>
      </c>
      <c r="I298" s="2">
        <v>43811.378472222219</v>
      </c>
      <c r="J298">
        <v>10952978</v>
      </c>
      <c r="K298">
        <v>10952978</v>
      </c>
      <c r="L298">
        <f>(K298/MAX($K$66:K298))-1</f>
        <v>-1.397488381120493E-2</v>
      </c>
    </row>
    <row r="299" spans="8:12">
      <c r="H299" t="s">
        <v>165</v>
      </c>
      <c r="I299" s="2">
        <v>43812.378472222219</v>
      </c>
      <c r="J299">
        <v>11011221</v>
      </c>
      <c r="K299">
        <v>11011221</v>
      </c>
      <c r="L299">
        <f>(K299/MAX($K$66:K299))-1</f>
        <v>-8.7316466895578371E-3</v>
      </c>
    </row>
    <row r="300" spans="8:12">
      <c r="H300" t="s">
        <v>165</v>
      </c>
      <c r="I300" s="2">
        <v>43815.378472222219</v>
      </c>
      <c r="J300">
        <v>10979971</v>
      </c>
      <c r="K300">
        <v>10979971</v>
      </c>
      <c r="L300">
        <f>(K300/MAX($K$66:K300))-1</f>
        <v>-1.1544880212066455E-2</v>
      </c>
    </row>
    <row r="301" spans="8:12">
      <c r="H301" t="s">
        <v>165</v>
      </c>
      <c r="I301" s="2">
        <v>43816.378472222219</v>
      </c>
      <c r="J301">
        <v>11041523</v>
      </c>
      <c r="K301">
        <v>11041523</v>
      </c>
      <c r="L301">
        <f>(K301/MAX($K$66:K301))-1</f>
        <v>-6.0037554191879616E-3</v>
      </c>
    </row>
    <row r="302" spans="8:12">
      <c r="H302" t="s">
        <v>165</v>
      </c>
      <c r="I302" s="2">
        <v>43817.378472222219</v>
      </c>
      <c r="J302">
        <v>11050562</v>
      </c>
      <c r="K302">
        <v>11050562</v>
      </c>
      <c r="L302">
        <f>(K302/MAX($K$66:K302))-1</f>
        <v>-5.1900332492693657E-3</v>
      </c>
    </row>
    <row r="303" spans="8:12">
      <c r="H303" t="s">
        <v>165</v>
      </c>
      <c r="I303" s="2">
        <v>43818.378472222219</v>
      </c>
      <c r="J303">
        <v>11077640</v>
      </c>
      <c r="K303">
        <v>11077640</v>
      </c>
      <c r="L303">
        <f>(K303/MAX($K$66:K303))-1</f>
        <v>-2.7523776549497336E-3</v>
      </c>
    </row>
    <row r="304" spans="8:12">
      <c r="H304" t="s">
        <v>165</v>
      </c>
      <c r="I304" s="2">
        <v>43819.378472222219</v>
      </c>
      <c r="J304">
        <v>11124993</v>
      </c>
      <c r="K304">
        <v>11124993</v>
      </c>
      <c r="L304">
        <f>(K304/MAX($K$66:K304))-1</f>
        <v>0</v>
      </c>
    </row>
    <row r="305" spans="8:12">
      <c r="H305" t="s">
        <v>165</v>
      </c>
      <c r="I305" s="2">
        <v>43822.378472222219</v>
      </c>
      <c r="J305">
        <v>11120611</v>
      </c>
      <c r="K305">
        <v>11120611</v>
      </c>
      <c r="L305">
        <f>(K305/MAX($K$66:K305))-1</f>
        <v>-3.9388788828897958E-4</v>
      </c>
    </row>
    <row r="306" spans="8:12">
      <c r="H306" t="s">
        <v>165</v>
      </c>
      <c r="I306" s="2">
        <v>43823.378472222219</v>
      </c>
      <c r="J306">
        <v>11103005</v>
      </c>
      <c r="K306">
        <v>11103005</v>
      </c>
      <c r="L306">
        <f>(K306/MAX($K$66:K306))-1</f>
        <v>-1.9764506818116256E-3</v>
      </c>
    </row>
    <row r="307" spans="8:12">
      <c r="H307" t="s">
        <v>165</v>
      </c>
      <c r="I307" s="2">
        <v>43825.378472222219</v>
      </c>
      <c r="J307">
        <v>11075059</v>
      </c>
      <c r="K307">
        <v>11075059</v>
      </c>
      <c r="L307">
        <f>(K307/MAX($K$66:K307))-1</f>
        <v>-4.4884522623969136E-3</v>
      </c>
    </row>
    <row r="308" spans="8:12">
      <c r="H308" t="s">
        <v>165</v>
      </c>
      <c r="I308" s="2">
        <v>43826.378472222219</v>
      </c>
      <c r="J308">
        <v>11151391</v>
      </c>
      <c r="K308">
        <v>11151391</v>
      </c>
      <c r="L308">
        <f>(K308/MAX($K$66:K308))-1</f>
        <v>0</v>
      </c>
    </row>
    <row r="309" spans="8:12">
      <c r="H309" t="s">
        <v>165</v>
      </c>
      <c r="I309" s="2">
        <v>43829.378472222219</v>
      </c>
      <c r="J309">
        <v>11163567</v>
      </c>
      <c r="K309">
        <v>11163567</v>
      </c>
      <c r="L309">
        <f>(K309/MAX($K$66:K309))-1</f>
        <v>0</v>
      </c>
    </row>
    <row r="310" spans="8:12">
      <c r="H310" t="s">
        <v>165</v>
      </c>
      <c r="I310" s="2">
        <v>43830.378472222219</v>
      </c>
      <c r="J310">
        <v>11105640</v>
      </c>
      <c r="K310">
        <v>11105640</v>
      </c>
      <c r="L310">
        <f>(K310/MAX($K$66:K310))-1</f>
        <v>-5.1889328921481681E-3</v>
      </c>
    </row>
    <row r="311" spans="8:12">
      <c r="H311" t="s">
        <v>165</v>
      </c>
      <c r="I311" s="2">
        <v>43831.378472222219</v>
      </c>
      <c r="J311">
        <v>11105422</v>
      </c>
      <c r="K311">
        <v>11105422</v>
      </c>
      <c r="L311">
        <f>(K311/MAX($K$66:K311))-1</f>
        <v>-5.2084607007778505E-3</v>
      </c>
    </row>
    <row r="312" spans="8:12">
      <c r="H312" t="s">
        <v>165</v>
      </c>
      <c r="I312" s="2">
        <v>43832.378472222219</v>
      </c>
      <c r="J312">
        <v>11163155</v>
      </c>
      <c r="K312">
        <v>11163155</v>
      </c>
      <c r="L312">
        <f>(K312/MAX($K$66:K312))-1</f>
        <v>-3.6905766767958426E-5</v>
      </c>
    </row>
    <row r="313" spans="8:12">
      <c r="H313" t="s">
        <v>165</v>
      </c>
      <c r="I313" s="2">
        <v>43833.378472222219</v>
      </c>
      <c r="J313">
        <v>11124289</v>
      </c>
      <c r="K313">
        <v>11124289</v>
      </c>
      <c r="L313">
        <f>(K313/MAX($K$66:K313))-1</f>
        <v>-3.5184094832771962E-3</v>
      </c>
    </row>
    <row r="314" spans="8:12">
      <c r="H314" t="s">
        <v>165</v>
      </c>
      <c r="I314" s="2">
        <v>43836.378472222219</v>
      </c>
      <c r="J314">
        <v>10997754</v>
      </c>
      <c r="K314">
        <v>10997754</v>
      </c>
      <c r="L314">
        <f>(K314/MAX($K$66:K314))-1</f>
        <v>-1.4853048313321349E-2</v>
      </c>
    </row>
    <row r="315" spans="8:12">
      <c r="H315" t="s">
        <v>165</v>
      </c>
      <c r="I315" s="2">
        <v>43837.378472222219</v>
      </c>
      <c r="J315">
        <v>11038416</v>
      </c>
      <c r="K315">
        <v>11038416</v>
      </c>
      <c r="L315">
        <f>(K315/MAX($K$66:K315))-1</f>
        <v>-1.1210664118377234E-2</v>
      </c>
    </row>
    <row r="316" spans="8:12">
      <c r="H316" t="s">
        <v>165</v>
      </c>
      <c r="I316" s="2">
        <v>43838.378472222219</v>
      </c>
      <c r="J316">
        <v>11039029</v>
      </c>
      <c r="K316">
        <v>11039029</v>
      </c>
      <c r="L316">
        <f>(K316/MAX($K$66:K316))-1</f>
        <v>-1.1155753353744413E-2</v>
      </c>
    </row>
    <row r="317" spans="8:12">
      <c r="H317" t="s">
        <v>165</v>
      </c>
      <c r="I317" s="2">
        <v>43839.378472222219</v>
      </c>
      <c r="J317">
        <v>11138807</v>
      </c>
      <c r="K317">
        <v>11138807</v>
      </c>
      <c r="L317">
        <f>(K317/MAX($K$66:K317))-1</f>
        <v>-2.2179290902271109E-3</v>
      </c>
    </row>
    <row r="318" spans="8:12">
      <c r="H318" t="s">
        <v>165</v>
      </c>
      <c r="I318" s="2">
        <v>43840.378472222219</v>
      </c>
      <c r="J318">
        <v>11157079</v>
      </c>
      <c r="K318">
        <v>11157079</v>
      </c>
      <c r="L318">
        <f>(K318/MAX($K$66:K318))-1</f>
        <v>-5.8117624949083346E-4</v>
      </c>
    </row>
    <row r="319" spans="8:12">
      <c r="H319" t="s">
        <v>165</v>
      </c>
      <c r="I319" s="2">
        <v>43843.378472222219</v>
      </c>
      <c r="J319">
        <v>11202508</v>
      </c>
      <c r="K319">
        <v>11202508</v>
      </c>
      <c r="L319">
        <f>(K319/MAX($K$66:K319))-1</f>
        <v>0</v>
      </c>
    </row>
    <row r="320" spans="8:12">
      <c r="H320" t="s">
        <v>165</v>
      </c>
      <c r="I320" s="2">
        <v>43844.378472222219</v>
      </c>
      <c r="J320">
        <v>11225937</v>
      </c>
      <c r="K320">
        <v>11225937</v>
      </c>
      <c r="L320">
        <f>(K320/MAX($K$66:K320))-1</f>
        <v>0</v>
      </c>
    </row>
    <row r="321" spans="8:12">
      <c r="H321" t="s">
        <v>165</v>
      </c>
      <c r="I321" s="2">
        <v>43845.378472222219</v>
      </c>
      <c r="J321">
        <v>11234519</v>
      </c>
      <c r="K321">
        <v>11234519</v>
      </c>
      <c r="L321">
        <f>(K321/MAX($K$66:K321))-1</f>
        <v>0</v>
      </c>
    </row>
    <row r="322" spans="8:12">
      <c r="H322" t="s">
        <v>165</v>
      </c>
      <c r="I322" s="2">
        <v>43846.378472222219</v>
      </c>
      <c r="J322">
        <v>11232136</v>
      </c>
      <c r="K322">
        <v>11232136</v>
      </c>
      <c r="L322">
        <f>(K322/MAX($K$66:K322))-1</f>
        <v>-2.1211411009225412E-4</v>
      </c>
    </row>
    <row r="323" spans="8:12">
      <c r="H323" t="s">
        <v>165</v>
      </c>
      <c r="I323" s="2">
        <v>43847.378472222219</v>
      </c>
      <c r="J323">
        <v>11250701</v>
      </c>
      <c r="K323">
        <v>11250701</v>
      </c>
      <c r="L323">
        <f>(K323/MAX($K$66:K323))-1</f>
        <v>0</v>
      </c>
    </row>
    <row r="324" spans="8:12">
      <c r="H324" t="s">
        <v>165</v>
      </c>
      <c r="I324" s="2">
        <v>43850.378472222219</v>
      </c>
      <c r="J324">
        <v>11187748</v>
      </c>
      <c r="K324">
        <v>11187748</v>
      </c>
      <c r="L324">
        <f>(K324/MAX($K$66:K324))-1</f>
        <v>-5.5954735620473706E-3</v>
      </c>
    </row>
    <row r="325" spans="8:12">
      <c r="H325" t="s">
        <v>165</v>
      </c>
      <c r="I325" s="2">
        <v>43851.378472222219</v>
      </c>
      <c r="J325">
        <v>11149413</v>
      </c>
      <c r="K325">
        <v>11149413</v>
      </c>
      <c r="L325">
        <f>(K325/MAX($K$66:K325))-1</f>
        <v>-9.0028168022596722E-3</v>
      </c>
    </row>
    <row r="326" spans="8:12">
      <c r="H326" t="s">
        <v>165</v>
      </c>
      <c r="I326" s="2">
        <v>43852.378472222219</v>
      </c>
      <c r="J326">
        <v>11123222</v>
      </c>
      <c r="K326">
        <v>11123222</v>
      </c>
      <c r="L326">
        <f>(K326/MAX($K$66:K326))-1</f>
        <v>-1.1330760634381765E-2</v>
      </c>
    </row>
    <row r="327" spans="8:12">
      <c r="H327" t="s">
        <v>165</v>
      </c>
      <c r="I327" s="2">
        <v>43853.378472222219</v>
      </c>
      <c r="J327">
        <v>11168338</v>
      </c>
      <c r="K327">
        <v>11168338</v>
      </c>
      <c r="L327">
        <f>(K327/MAX($K$66:K327))-1</f>
        <v>-7.3206993946421939E-3</v>
      </c>
    </row>
    <row r="328" spans="8:12">
      <c r="H328" t="s">
        <v>165</v>
      </c>
      <c r="I328" s="2">
        <v>43854.378472222219</v>
      </c>
      <c r="J328">
        <v>11218529</v>
      </c>
      <c r="K328">
        <v>11218529</v>
      </c>
      <c r="L328">
        <f>(K328/MAX($K$66:K328))-1</f>
        <v>-2.8595551512745621E-3</v>
      </c>
    </row>
    <row r="329" spans="8:12">
      <c r="H329" t="s">
        <v>165</v>
      </c>
      <c r="I329" s="2">
        <v>43857.378472222219</v>
      </c>
      <c r="J329">
        <v>11178623</v>
      </c>
      <c r="K329">
        <v>11178623</v>
      </c>
      <c r="L329">
        <f>(K329/MAX($K$66:K329))-1</f>
        <v>-6.4065341350729721E-3</v>
      </c>
    </row>
    <row r="330" spans="8:12">
      <c r="H330" t="s">
        <v>165</v>
      </c>
      <c r="I330" s="2">
        <v>43858.378472222219</v>
      </c>
      <c r="J330">
        <v>11149669</v>
      </c>
      <c r="K330">
        <v>11149669</v>
      </c>
      <c r="L330">
        <f>(K330/MAX($K$66:K330))-1</f>
        <v>-8.9800626645397674E-3</v>
      </c>
    </row>
    <row r="331" spans="8:12">
      <c r="H331" t="s">
        <v>165</v>
      </c>
      <c r="I331" s="2">
        <v>43859.378472222219</v>
      </c>
      <c r="J331">
        <v>11193670</v>
      </c>
      <c r="K331">
        <v>11193670</v>
      </c>
      <c r="L331">
        <f>(K331/MAX($K$66:K331))-1</f>
        <v>-5.0691063605725617E-3</v>
      </c>
    </row>
    <row r="332" spans="8:12">
      <c r="H332" t="s">
        <v>165</v>
      </c>
      <c r="I332" s="2">
        <v>43860.378472222219</v>
      </c>
      <c r="J332">
        <v>11131750</v>
      </c>
      <c r="K332">
        <v>11131750</v>
      </c>
      <c r="L332">
        <f>(K332/MAX($K$66:K332))-1</f>
        <v>-1.0572763421585862E-2</v>
      </c>
    </row>
    <row r="333" spans="8:12">
      <c r="H333" t="s">
        <v>165</v>
      </c>
      <c r="I333" s="2">
        <v>43861.378472222219</v>
      </c>
      <c r="J333">
        <v>11042217</v>
      </c>
      <c r="K333">
        <v>11042217</v>
      </c>
      <c r="L333">
        <f>(K333/MAX($K$66:K333))-1</f>
        <v>-1.8530756439087637E-2</v>
      </c>
    </row>
    <row r="334" spans="8:12">
      <c r="H334" t="s">
        <v>165</v>
      </c>
      <c r="I334" s="2">
        <v>43862.378472222219</v>
      </c>
      <c r="J334">
        <v>10842667</v>
      </c>
      <c r="K334">
        <v>10842667</v>
      </c>
      <c r="L334">
        <f>(K334/MAX($K$66:K334))-1</f>
        <v>-3.6267429025089171E-2</v>
      </c>
    </row>
    <row r="335" spans="8:12">
      <c r="H335" t="s">
        <v>165</v>
      </c>
      <c r="I335" s="2">
        <v>43864.378472222219</v>
      </c>
      <c r="J335">
        <v>10940641</v>
      </c>
      <c r="K335">
        <v>10940641</v>
      </c>
      <c r="L335">
        <f>(K335/MAX($K$66:K335))-1</f>
        <v>-2.7559171646282299E-2</v>
      </c>
    </row>
    <row r="336" spans="8:12">
      <c r="H336" t="s">
        <v>165</v>
      </c>
      <c r="I336" s="2">
        <v>43865.378472222219</v>
      </c>
      <c r="J336">
        <v>11114035</v>
      </c>
      <c r="K336">
        <v>11114035</v>
      </c>
      <c r="L336">
        <f>(K336/MAX($K$66:K336))-1</f>
        <v>-1.2147331975136511E-2</v>
      </c>
    </row>
    <row r="337" spans="8:12">
      <c r="H337" t="s">
        <v>165</v>
      </c>
      <c r="I337" s="2">
        <v>43866.378472222219</v>
      </c>
      <c r="J337">
        <v>11171025</v>
      </c>
      <c r="K337">
        <v>11171025</v>
      </c>
      <c r="L337">
        <f>(K337/MAX($K$66:K337))-1</f>
        <v>-7.0818698319331519E-3</v>
      </c>
    </row>
    <row r="338" spans="8:12">
      <c r="H338" t="s">
        <v>165</v>
      </c>
      <c r="I338" s="2">
        <v>43867.378472222219</v>
      </c>
      <c r="J338">
        <v>11233293</v>
      </c>
      <c r="K338">
        <v>11233293</v>
      </c>
      <c r="L338">
        <f>(K338/MAX($K$66:K338))-1</f>
        <v>-1.547281364956743E-3</v>
      </c>
    </row>
    <row r="339" spans="8:12">
      <c r="H339" t="s">
        <v>165</v>
      </c>
      <c r="I339" s="2">
        <v>43868.378472222219</v>
      </c>
      <c r="J339">
        <v>11251549</v>
      </c>
      <c r="K339">
        <v>11251549</v>
      </c>
      <c r="L339">
        <f>(K339/MAX($K$66:K339))-1</f>
        <v>0</v>
      </c>
    </row>
    <row r="340" spans="8:12">
      <c r="H340" t="s">
        <v>165</v>
      </c>
      <c r="I340" s="2">
        <v>43871.378472222219</v>
      </c>
      <c r="J340">
        <v>11202743</v>
      </c>
      <c r="K340">
        <v>11202743</v>
      </c>
      <c r="L340">
        <f>(K340/MAX($K$66:K340))-1</f>
        <v>-4.337713856109926E-3</v>
      </c>
    </row>
    <row r="341" spans="8:12">
      <c r="H341" t="s">
        <v>165</v>
      </c>
      <c r="I341" s="2">
        <v>43872.378472222219</v>
      </c>
      <c r="J341">
        <v>11245913</v>
      </c>
      <c r="K341">
        <v>11245913</v>
      </c>
      <c r="L341">
        <f>(K341/MAX($K$66:K341))-1</f>
        <v>-5.0090880820052863E-4</v>
      </c>
    </row>
    <row r="342" spans="8:12">
      <c r="H342" t="s">
        <v>165</v>
      </c>
      <c r="I342" s="2">
        <v>43873.378472222219</v>
      </c>
      <c r="J342">
        <v>11267470</v>
      </c>
      <c r="K342">
        <v>11267470</v>
      </c>
      <c r="L342">
        <f>(K342/MAX($K$66:K342))-1</f>
        <v>0</v>
      </c>
    </row>
    <row r="343" spans="8:12">
      <c r="H343" t="s">
        <v>165</v>
      </c>
      <c r="I343" s="2">
        <v>43874.378472222219</v>
      </c>
      <c r="J343">
        <v>11273014</v>
      </c>
      <c r="K343">
        <v>11273014</v>
      </c>
      <c r="L343">
        <f>(K343/MAX($K$66:K343))-1</f>
        <v>0</v>
      </c>
    </row>
    <row r="344" spans="8:12">
      <c r="H344" t="s">
        <v>165</v>
      </c>
      <c r="I344" s="2">
        <v>43875.378472222219</v>
      </c>
      <c r="J344">
        <v>11251210</v>
      </c>
      <c r="K344">
        <v>11251210</v>
      </c>
      <c r="L344">
        <f>(K344/MAX($K$66:K344))-1</f>
        <v>-1.9341766097336066E-3</v>
      </c>
    </row>
    <row r="345" spans="8:12">
      <c r="H345" t="s">
        <v>165</v>
      </c>
      <c r="I345" s="2">
        <v>43878.378472222219</v>
      </c>
      <c r="J345">
        <v>11183065</v>
      </c>
      <c r="K345">
        <v>11183065</v>
      </c>
      <c r="L345">
        <f>(K345/MAX($K$66:K345))-1</f>
        <v>-7.9791438208095533E-3</v>
      </c>
    </row>
    <row r="346" spans="8:12">
      <c r="H346" t="s">
        <v>165</v>
      </c>
      <c r="I346" s="2">
        <v>43879.378472222219</v>
      </c>
      <c r="J346">
        <v>11157704</v>
      </c>
      <c r="K346">
        <v>11157704</v>
      </c>
      <c r="L346">
        <f>(K346/MAX($K$66:K346))-1</f>
        <v>-1.0228852727407256E-2</v>
      </c>
    </row>
    <row r="347" spans="8:12">
      <c r="H347" t="s">
        <v>165</v>
      </c>
      <c r="I347" s="2">
        <v>43880.378472222219</v>
      </c>
      <c r="J347">
        <v>11270663</v>
      </c>
      <c r="K347">
        <v>11270663</v>
      </c>
      <c r="L347">
        <f>(K347/MAX($K$66:K347))-1</f>
        <v>-2.0855114701356925E-4</v>
      </c>
    </row>
    <row r="348" spans="8:12">
      <c r="H348" t="s">
        <v>165</v>
      </c>
      <c r="I348" s="2">
        <v>43881.378472222219</v>
      </c>
      <c r="J348">
        <v>11228427</v>
      </c>
      <c r="K348">
        <v>11228427</v>
      </c>
      <c r="L348">
        <f>(K348/MAX($K$66:K348))-1</f>
        <v>-3.9551977847273045E-3</v>
      </c>
    </row>
    <row r="349" spans="8:12">
      <c r="H349" t="s">
        <v>165</v>
      </c>
      <c r="I349" s="2">
        <v>43885.378472222219</v>
      </c>
      <c r="J349">
        <v>11048403</v>
      </c>
      <c r="K349">
        <v>11048403</v>
      </c>
      <c r="L349">
        <f>(K349/MAX($K$66:K349))-1</f>
        <v>-1.992466256140546E-2</v>
      </c>
    </row>
    <row r="350" spans="8:12">
      <c r="H350" t="s">
        <v>165</v>
      </c>
      <c r="I350" s="2">
        <v>43886.378472222219</v>
      </c>
      <c r="J350">
        <v>11010059</v>
      </c>
      <c r="K350">
        <v>11010059</v>
      </c>
      <c r="L350">
        <f>(K350/MAX($K$66:K350))-1</f>
        <v>-2.3326059916185637E-2</v>
      </c>
    </row>
    <row r="351" spans="8:12">
      <c r="H351" t="s">
        <v>165</v>
      </c>
      <c r="I351" s="2">
        <v>43887.378472222219</v>
      </c>
      <c r="J351">
        <v>10949485</v>
      </c>
      <c r="K351">
        <v>10949485</v>
      </c>
      <c r="L351">
        <f>(K351/MAX($K$66:K351))-1</f>
        <v>-2.8699423242089517E-2</v>
      </c>
    </row>
    <row r="352" spans="8:12">
      <c r="H352" t="s">
        <v>165</v>
      </c>
      <c r="I352" s="2">
        <v>43888.378472222219</v>
      </c>
      <c r="J352">
        <v>10924670</v>
      </c>
      <c r="K352">
        <v>10924670</v>
      </c>
      <c r="L352">
        <f>(K352/MAX($K$66:K352))-1</f>
        <v>-3.0900697896764751E-2</v>
      </c>
    </row>
    <row r="353" spans="8:12">
      <c r="H353" t="s">
        <v>165</v>
      </c>
      <c r="I353" s="2">
        <v>43889.378472222219</v>
      </c>
      <c r="J353">
        <v>10622233</v>
      </c>
      <c r="K353">
        <v>10622233</v>
      </c>
      <c r="L353">
        <f>(K353/MAX($K$66:K353))-1</f>
        <v>-5.7729104212946081E-2</v>
      </c>
    </row>
    <row r="354" spans="8:12">
      <c r="H354" t="s">
        <v>165</v>
      </c>
      <c r="I354" s="2">
        <v>43892.378472222219</v>
      </c>
      <c r="J354">
        <v>10567813</v>
      </c>
      <c r="K354">
        <v>10567813</v>
      </c>
      <c r="L354">
        <f>(K354/MAX($K$66:K354))-1</f>
        <v>-6.2556562069380872E-2</v>
      </c>
    </row>
    <row r="355" spans="8:12">
      <c r="H355" t="s">
        <v>165</v>
      </c>
      <c r="I355" s="2">
        <v>43893.378472222219</v>
      </c>
      <c r="J355">
        <v>10724808</v>
      </c>
      <c r="K355">
        <v>10724808</v>
      </c>
      <c r="L355">
        <f>(K355/MAX($K$66:K355))-1</f>
        <v>-4.8629940493287727E-2</v>
      </c>
    </row>
    <row r="356" spans="8:12">
      <c r="H356" t="s">
        <v>165</v>
      </c>
      <c r="I356" s="2">
        <v>43894.378472222219</v>
      </c>
      <c r="J356">
        <v>10711023</v>
      </c>
      <c r="K356">
        <v>10711023</v>
      </c>
      <c r="L356">
        <f>(K356/MAX($K$66:K356))-1</f>
        <v>-4.9852772293195069E-2</v>
      </c>
    </row>
    <row r="357" spans="8:12">
      <c r="H357" t="s">
        <v>165</v>
      </c>
      <c r="I357" s="2">
        <v>43895.378472222219</v>
      </c>
      <c r="J357">
        <v>10735916</v>
      </c>
      <c r="K357">
        <v>10735916</v>
      </c>
      <c r="L357">
        <f>(K357/MAX($K$66:K357))-1</f>
        <v>-4.7644578459673737E-2</v>
      </c>
    </row>
    <row r="358" spans="8:12">
      <c r="H358" t="s">
        <v>165</v>
      </c>
      <c r="I358" s="2">
        <v>43896.378472222219</v>
      </c>
      <c r="J358">
        <v>10577178</v>
      </c>
      <c r="K358">
        <v>10577178</v>
      </c>
      <c r="L358">
        <f>(K358/MAX($K$66:K358))-1</f>
        <v>-6.1725817070749645E-2</v>
      </c>
    </row>
    <row r="359" spans="8:12">
      <c r="H359" t="s">
        <v>165</v>
      </c>
      <c r="I359" s="2">
        <v>43899.378472222219</v>
      </c>
      <c r="J359">
        <v>10259776</v>
      </c>
      <c r="K359">
        <v>10259776</v>
      </c>
      <c r="L359">
        <f>(K359/MAX($K$66:K359))-1</f>
        <v>-8.9881729943739996E-2</v>
      </c>
    </row>
    <row r="360" spans="8:12">
      <c r="H360" t="s">
        <v>165</v>
      </c>
      <c r="I360" s="2">
        <v>43901.378472222219</v>
      </c>
      <c r="J360">
        <v>10233439</v>
      </c>
      <c r="K360">
        <v>10233439</v>
      </c>
      <c r="L360">
        <f>(K360/MAX($K$66:K360))-1</f>
        <v>-9.2218017293334342E-2</v>
      </c>
    </row>
    <row r="361" spans="8:12">
      <c r="H361" t="s">
        <v>165</v>
      </c>
      <c r="I361" s="2">
        <v>43902.378472222219</v>
      </c>
      <c r="J361">
        <v>9605460</v>
      </c>
      <c r="K361">
        <v>9605460</v>
      </c>
      <c r="L361">
        <f>(K361/MAX($K$66:K361))-1</f>
        <v>-0.14792441489028574</v>
      </c>
    </row>
    <row r="362" spans="8:12">
      <c r="H362" t="s">
        <v>165</v>
      </c>
      <c r="I362" s="2">
        <v>43903.378472222219</v>
      </c>
      <c r="J362">
        <v>10009286</v>
      </c>
      <c r="K362">
        <v>10009286</v>
      </c>
      <c r="L362">
        <f>(K362/MAX($K$66:K362))-1</f>
        <v>-0.11210205185587452</v>
      </c>
    </row>
    <row r="363" spans="8:12">
      <c r="H363" t="s">
        <v>165</v>
      </c>
      <c r="I363" s="2">
        <v>43906.378472222219</v>
      </c>
      <c r="J363">
        <v>9555544</v>
      </c>
      <c r="K363">
        <v>9555544</v>
      </c>
      <c r="L363">
        <f>(K363/MAX($K$66:K363))-1</f>
        <v>-0.15235233452207186</v>
      </c>
    </row>
    <row r="364" spans="8:12">
      <c r="H364" t="s">
        <v>165</v>
      </c>
      <c r="I364" s="2">
        <v>43907.378472222219</v>
      </c>
      <c r="J364">
        <v>9437503</v>
      </c>
      <c r="K364">
        <v>9437503</v>
      </c>
      <c r="L364">
        <f>(K364/MAX($K$66:K364))-1</f>
        <v>-0.16282344721651187</v>
      </c>
    </row>
    <row r="365" spans="8:12">
      <c r="H365" t="s">
        <v>165</v>
      </c>
      <c r="I365" s="2">
        <v>43908.378472222219</v>
      </c>
      <c r="J365">
        <v>9075268</v>
      </c>
      <c r="K365">
        <v>9075268</v>
      </c>
      <c r="L365">
        <f>(K365/MAX($K$66:K365))-1</f>
        <v>-0.19495637989982095</v>
      </c>
    </row>
    <row r="366" spans="8:12">
      <c r="H366" t="s">
        <v>165</v>
      </c>
      <c r="I366" s="2">
        <v>43909.378472222219</v>
      </c>
      <c r="J366">
        <v>8840040</v>
      </c>
      <c r="K366">
        <v>8840040</v>
      </c>
      <c r="L366">
        <f>(K366/MAX($K$66:K366))-1</f>
        <v>-0.21582284915107885</v>
      </c>
    </row>
    <row r="367" spans="8:12">
      <c r="H367" t="s">
        <v>165</v>
      </c>
      <c r="I367" s="2">
        <v>43910.378472222219</v>
      </c>
      <c r="J367">
        <v>9207291</v>
      </c>
      <c r="K367">
        <v>9207291</v>
      </c>
      <c r="L367">
        <f>(K367/MAX($K$66:K367))-1</f>
        <v>-0.18324496004351631</v>
      </c>
    </row>
    <row r="368" spans="8:12">
      <c r="H368" t="s">
        <v>165</v>
      </c>
      <c r="I368" s="2">
        <v>43913.378472222219</v>
      </c>
      <c r="J368">
        <v>8380976</v>
      </c>
      <c r="K368">
        <v>8380976</v>
      </c>
      <c r="L368">
        <f>(K368/MAX($K$66:K368))-1</f>
        <v>-0.25654523271238727</v>
      </c>
    </row>
    <row r="369" spans="8:12">
      <c r="H369" t="s">
        <v>165</v>
      </c>
      <c r="I369" s="2">
        <v>43914.378472222219</v>
      </c>
      <c r="J369">
        <v>8523962</v>
      </c>
      <c r="K369">
        <v>8523962</v>
      </c>
      <c r="L369">
        <f>(K369/MAX($K$66:K369))-1</f>
        <v>-0.24386131339852857</v>
      </c>
    </row>
    <row r="370" spans="8:12">
      <c r="H370" t="s">
        <v>165</v>
      </c>
      <c r="I370" s="2">
        <v>43915.378472222219</v>
      </c>
      <c r="J370">
        <v>8802561</v>
      </c>
      <c r="K370">
        <v>8802561</v>
      </c>
      <c r="L370">
        <f>(K370/MAX($K$66:K370))-1</f>
        <v>-0.21914751458660475</v>
      </c>
    </row>
    <row r="371" spans="8:12">
      <c r="H371" t="s">
        <v>165</v>
      </c>
      <c r="I371" s="2">
        <v>43916.378472222219</v>
      </c>
      <c r="J371">
        <v>8998852</v>
      </c>
      <c r="K371">
        <v>8998852</v>
      </c>
      <c r="L371">
        <f>(K371/MAX($K$66:K371))-1</f>
        <v>-0.20173504619084126</v>
      </c>
    </row>
    <row r="372" spans="8:12">
      <c r="H372" t="s">
        <v>165</v>
      </c>
      <c r="I372" s="2">
        <v>43917.378472222219</v>
      </c>
      <c r="J372">
        <v>8922307</v>
      </c>
      <c r="K372">
        <v>8922307</v>
      </c>
      <c r="L372">
        <f>(K372/MAX($K$66:K372))-1</f>
        <v>-0.20852515573918384</v>
      </c>
    </row>
    <row r="373" spans="8:12">
      <c r="H373" t="s">
        <v>165</v>
      </c>
      <c r="I373" s="2">
        <v>43920.378472222219</v>
      </c>
      <c r="J373">
        <v>8785259</v>
      </c>
      <c r="K373">
        <v>8785259</v>
      </c>
      <c r="L373">
        <f>(K373/MAX($K$66:K373))-1</f>
        <v>-0.22068233038653196</v>
      </c>
    </row>
    <row r="374" spans="8:12">
      <c r="H374" t="s">
        <v>165</v>
      </c>
      <c r="I374" s="2">
        <v>43921.378472222219</v>
      </c>
      <c r="J374">
        <v>9030696</v>
      </c>
      <c r="K374">
        <v>9030696</v>
      </c>
      <c r="L374">
        <f>(K374/MAX($K$66:K374))-1</f>
        <v>-0.19891024707323168</v>
      </c>
    </row>
    <row r="375" spans="8:12">
      <c r="H375" t="s">
        <v>165</v>
      </c>
      <c r="I375" s="2">
        <v>43922.378472222219</v>
      </c>
      <c r="J375">
        <v>8821513</v>
      </c>
      <c r="K375">
        <v>8821513</v>
      </c>
      <c r="L375">
        <f>(K375/MAX($K$66:K375))-1</f>
        <v>-0.21746633154185735</v>
      </c>
    </row>
    <row r="376" spans="8:12">
      <c r="H376" t="s">
        <v>165</v>
      </c>
      <c r="I376" s="2">
        <v>43924.378472222219</v>
      </c>
      <c r="J376">
        <v>8739099</v>
      </c>
      <c r="K376">
        <v>8739099</v>
      </c>
      <c r="L376">
        <f>(K376/MAX($K$66:K376))-1</f>
        <v>-0.22477706494465455</v>
      </c>
    </row>
    <row r="377" spans="8:12">
      <c r="H377" t="s">
        <v>165</v>
      </c>
      <c r="I377" s="2">
        <v>43928.378472222219</v>
      </c>
      <c r="J377">
        <v>9265768</v>
      </c>
      <c r="K377">
        <v>9265768</v>
      </c>
      <c r="L377">
        <f>(K377/MAX($K$66:K377))-1</f>
        <v>-0.17805761617966587</v>
      </c>
    </row>
    <row r="378" spans="8:12">
      <c r="H378" t="s">
        <v>165</v>
      </c>
      <c r="I378" s="2">
        <v>43929.378472222219</v>
      </c>
      <c r="J378">
        <v>9263003</v>
      </c>
      <c r="K378">
        <v>9263003</v>
      </c>
      <c r="L378">
        <f>(K378/MAX($K$66:K378))-1</f>
        <v>-0.17830289219901618</v>
      </c>
    </row>
    <row r="379" spans="8:12">
      <c r="H379" t="s">
        <v>165</v>
      </c>
      <c r="I379" s="2">
        <v>43930.378472222219</v>
      </c>
      <c r="J379">
        <v>9493207</v>
      </c>
      <c r="K379">
        <v>9493207</v>
      </c>
      <c r="L379">
        <f>(K379/MAX($K$66:K379))-1</f>
        <v>-0.15788208903138057</v>
      </c>
    </row>
    <row r="380" spans="8:12">
      <c r="H380" t="s">
        <v>165</v>
      </c>
      <c r="I380" s="2">
        <v>43934.378472222219</v>
      </c>
      <c r="J380">
        <v>9446390</v>
      </c>
      <c r="K380">
        <v>9446390</v>
      </c>
      <c r="L380">
        <f>(K380/MAX($K$66:K380))-1</f>
        <v>-0.16203510436516799</v>
      </c>
    </row>
    <row r="381" spans="8:12">
      <c r="H381" t="s">
        <v>165</v>
      </c>
      <c r="I381" s="2">
        <v>43936.378472222219</v>
      </c>
      <c r="J381">
        <v>9481393</v>
      </c>
      <c r="K381">
        <v>9481393</v>
      </c>
      <c r="L381">
        <f>(K381/MAX($K$66:K381))-1</f>
        <v>-0.15893007850429353</v>
      </c>
    </row>
    <row r="382" spans="8:12">
      <c r="H382" t="s">
        <v>165</v>
      </c>
      <c r="I382" s="2">
        <v>43937.378472222219</v>
      </c>
      <c r="J382">
        <v>9526302</v>
      </c>
      <c r="K382">
        <v>9526302</v>
      </c>
      <c r="L382">
        <f>(K382/MAX($K$66:K382))-1</f>
        <v>-0.15494631692997096</v>
      </c>
    </row>
    <row r="383" spans="8:12">
      <c r="H383" t="s">
        <v>165</v>
      </c>
      <c r="I383" s="2">
        <v>43938.378472222219</v>
      </c>
      <c r="J383">
        <v>9640907</v>
      </c>
      <c r="K383">
        <v>9640907</v>
      </c>
      <c r="L383">
        <f>(K383/MAX($K$66:K383))-1</f>
        <v>-0.14478000293444149</v>
      </c>
    </row>
    <row r="384" spans="8:12">
      <c r="H384" t="s">
        <v>165</v>
      </c>
      <c r="I384" s="2">
        <v>43941.378472222219</v>
      </c>
      <c r="J384">
        <v>9599275</v>
      </c>
      <c r="K384">
        <v>9599275</v>
      </c>
      <c r="L384">
        <f>(K384/MAX($K$66:K384))-1</f>
        <v>-0.14847307028980894</v>
      </c>
    </row>
    <row r="385" spans="8:12">
      <c r="H385" t="s">
        <v>165</v>
      </c>
      <c r="I385" s="2">
        <v>43942.378472222219</v>
      </c>
      <c r="J385">
        <v>9449652</v>
      </c>
      <c r="K385">
        <v>9449652</v>
      </c>
      <c r="L385">
        <f>(K385/MAX($K$66:K385))-1</f>
        <v>-0.16174574075752945</v>
      </c>
    </row>
    <row r="386" spans="8:12">
      <c r="H386" t="s">
        <v>165</v>
      </c>
      <c r="I386" s="2">
        <v>43943.378472222219</v>
      </c>
      <c r="J386">
        <v>9562716</v>
      </c>
      <c r="K386">
        <v>9562716</v>
      </c>
      <c r="L386">
        <f>(K386/MAX($K$66:K386))-1</f>
        <v>-0.15171612489791997</v>
      </c>
    </row>
    <row r="387" spans="8:12">
      <c r="H387" t="s">
        <v>165</v>
      </c>
      <c r="I387" s="2">
        <v>43944.378472222219</v>
      </c>
      <c r="J387">
        <v>9580296</v>
      </c>
      <c r="K387">
        <v>9580296</v>
      </c>
      <c r="L387">
        <f>(K387/MAX($K$66:K387))-1</f>
        <v>-0.15015664843492604</v>
      </c>
    </row>
    <row r="388" spans="8:12">
      <c r="H388" t="s">
        <v>165</v>
      </c>
      <c r="I388" s="2">
        <v>43945.378472222219</v>
      </c>
      <c r="J388">
        <v>9449624</v>
      </c>
      <c r="K388">
        <v>9449624</v>
      </c>
      <c r="L388">
        <f>(K388/MAX($K$66:K388))-1</f>
        <v>-0.16174822456532034</v>
      </c>
    </row>
    <row r="389" spans="8:12">
      <c r="H389" t="s">
        <v>165</v>
      </c>
      <c r="I389" s="2">
        <v>43948.378472222219</v>
      </c>
      <c r="J389">
        <v>9582218</v>
      </c>
      <c r="K389">
        <v>9582218</v>
      </c>
      <c r="L389">
        <f>(K389/MAX($K$66:K389))-1</f>
        <v>-0.14998615277156579</v>
      </c>
    </row>
    <row r="390" spans="8:12">
      <c r="H390" t="s">
        <v>165</v>
      </c>
      <c r="I390" s="2">
        <v>43949.378472222219</v>
      </c>
      <c r="J390">
        <v>9605755</v>
      </c>
      <c r="K390">
        <v>9605755</v>
      </c>
      <c r="L390">
        <f>(K390/MAX($K$66:K390))-1</f>
        <v>-0.14789824620106029</v>
      </c>
    </row>
    <row r="391" spans="8:12">
      <c r="H391" t="s">
        <v>165</v>
      </c>
      <c r="I391" s="2">
        <v>43950.378472222219</v>
      </c>
      <c r="J391">
        <v>9679904</v>
      </c>
      <c r="K391">
        <v>9679904</v>
      </c>
      <c r="L391">
        <f>(K391/MAX($K$66:K391))-1</f>
        <v>-0.14132067963368089</v>
      </c>
    </row>
    <row r="392" spans="8:12">
      <c r="H392" t="s">
        <v>165</v>
      </c>
      <c r="I392" s="2">
        <v>43951.378472222219</v>
      </c>
      <c r="J392">
        <v>9901015</v>
      </c>
      <c r="K392">
        <v>9901015</v>
      </c>
      <c r="L392">
        <f>(K392/MAX($K$66:K392))-1</f>
        <v>-0.12170649304613657</v>
      </c>
    </row>
    <row r="393" spans="8:12">
      <c r="H393" t="s">
        <v>165</v>
      </c>
      <c r="I393" s="2">
        <v>43955.378472222219</v>
      </c>
      <c r="J393">
        <v>9555786</v>
      </c>
      <c r="K393">
        <v>9555786</v>
      </c>
      <c r="L393">
        <f>(K393/MAX($K$66:K393))-1</f>
        <v>-0.15233086732616496</v>
      </c>
    </row>
    <row r="394" spans="8:12">
      <c r="H394" t="s">
        <v>165</v>
      </c>
      <c r="I394" s="2">
        <v>43956.378472222219</v>
      </c>
      <c r="J394">
        <v>9488703</v>
      </c>
      <c r="K394">
        <v>9488703</v>
      </c>
      <c r="L394">
        <f>(K394/MAX($K$66:K394))-1</f>
        <v>-0.15828162725602934</v>
      </c>
    </row>
    <row r="395" spans="8:12">
      <c r="H395" t="s">
        <v>165</v>
      </c>
      <c r="I395" s="2">
        <v>43957.378472222219</v>
      </c>
      <c r="J395">
        <v>9547335</v>
      </c>
      <c r="K395">
        <v>9547335</v>
      </c>
      <c r="L395">
        <f>(K395/MAX($K$66:K395))-1</f>
        <v>-0.15308053374190789</v>
      </c>
    </row>
    <row r="396" spans="8:12">
      <c r="H396" t="s">
        <v>165</v>
      </c>
      <c r="I396" s="2">
        <v>43958.378472222219</v>
      </c>
      <c r="J396">
        <v>9480377</v>
      </c>
      <c r="K396">
        <v>9480377</v>
      </c>
      <c r="L396">
        <f>(K396/MAX($K$66:K396))-1</f>
        <v>-0.1590202052441344</v>
      </c>
    </row>
    <row r="397" spans="8:12">
      <c r="H397" t="s">
        <v>165</v>
      </c>
      <c r="I397" s="2">
        <v>43959.378472222219</v>
      </c>
      <c r="J397">
        <v>9533344</v>
      </c>
      <c r="K397">
        <v>9533344</v>
      </c>
      <c r="L397">
        <f>(K397/MAX($K$66:K397))-1</f>
        <v>-0.15432163927056242</v>
      </c>
    </row>
    <row r="398" spans="8:12">
      <c r="H398" t="s">
        <v>165</v>
      </c>
      <c r="I398" s="2">
        <v>43962.378472222219</v>
      </c>
      <c r="J398">
        <v>9552952</v>
      </c>
      <c r="K398">
        <v>9552952</v>
      </c>
      <c r="L398">
        <f>(K398/MAX($K$66:K398))-1</f>
        <v>-0.15258226415757137</v>
      </c>
    </row>
    <row r="399" spans="8:12">
      <c r="H399" t="s">
        <v>165</v>
      </c>
      <c r="I399" s="2">
        <v>43963.378472222219</v>
      </c>
      <c r="J399">
        <v>9567203</v>
      </c>
      <c r="K399">
        <v>9567203</v>
      </c>
      <c r="L399">
        <f>(K399/MAX($K$66:K399))-1</f>
        <v>-0.15131809469943003</v>
      </c>
    </row>
    <row r="400" spans="8:12">
      <c r="H400" t="s">
        <v>165</v>
      </c>
      <c r="I400" s="2">
        <v>43964.378472222219</v>
      </c>
      <c r="J400">
        <v>9683162</v>
      </c>
      <c r="K400">
        <v>9683162</v>
      </c>
      <c r="L400">
        <f>(K400/MAX($K$66:K400))-1</f>
        <v>-0.14103167085572677</v>
      </c>
    </row>
    <row r="401" spans="8:12">
      <c r="H401" t="s">
        <v>165</v>
      </c>
      <c r="I401" s="2">
        <v>43965.378472222219</v>
      </c>
      <c r="J401">
        <v>9559470</v>
      </c>
      <c r="K401">
        <v>9559470</v>
      </c>
      <c r="L401">
        <f>(K401/MAX($K$66:K401))-1</f>
        <v>-0.15200406918682086</v>
      </c>
    </row>
    <row r="402" spans="8:12">
      <c r="H402" t="s">
        <v>165</v>
      </c>
      <c r="I402" s="2">
        <v>43966.378472222219</v>
      </c>
      <c r="J402">
        <v>9549369</v>
      </c>
      <c r="K402">
        <v>9549369</v>
      </c>
      <c r="L402">
        <f>(K402/MAX($K$66:K402))-1</f>
        <v>-0.15290010284738398</v>
      </c>
    </row>
    <row r="403" spans="8:12">
      <c r="H403" t="s">
        <v>165</v>
      </c>
      <c r="I403" s="2">
        <v>43969.378472222219</v>
      </c>
      <c r="J403">
        <v>9314222</v>
      </c>
      <c r="K403">
        <v>9314222</v>
      </c>
      <c r="L403">
        <f>(K403/MAX($K$66:K403))-1</f>
        <v>-0.17375938679753256</v>
      </c>
    </row>
    <row r="404" spans="8:12">
      <c r="H404" t="s">
        <v>165</v>
      </c>
      <c r="I404" s="2">
        <v>43970.378472222219</v>
      </c>
      <c r="J404">
        <v>9390286</v>
      </c>
      <c r="K404">
        <v>9390286</v>
      </c>
      <c r="L404">
        <f>(K404/MAX($K$66:K404))-1</f>
        <v>-0.16701194551874055</v>
      </c>
    </row>
    <row r="405" spans="8:12">
      <c r="H405" t="s">
        <v>165</v>
      </c>
      <c r="I405" s="2">
        <v>43971.378472222219</v>
      </c>
      <c r="J405">
        <v>9533657</v>
      </c>
      <c r="K405">
        <v>9533657</v>
      </c>
      <c r="L405">
        <f>(K405/MAX($K$66:K405))-1</f>
        <v>-0.15429387384775717</v>
      </c>
    </row>
    <row r="406" spans="8:12">
      <c r="H406" t="s">
        <v>165</v>
      </c>
      <c r="I406" s="2">
        <v>43972.378472222219</v>
      </c>
      <c r="J406">
        <v>9568292</v>
      </c>
      <c r="K406">
        <v>9568292</v>
      </c>
      <c r="L406">
        <f>(K406/MAX($K$66:K406))-1</f>
        <v>-0.15122149231784865</v>
      </c>
    </row>
    <row r="407" spans="8:12">
      <c r="H407" t="s">
        <v>165</v>
      </c>
      <c r="I407" s="2">
        <v>43973.378472222219</v>
      </c>
      <c r="J407">
        <v>9547376</v>
      </c>
      <c r="K407">
        <v>9547376</v>
      </c>
      <c r="L407">
        <f>(K407/MAX($K$66:K407))-1</f>
        <v>-0.15307689673764269</v>
      </c>
    </row>
    <row r="408" spans="8:12">
      <c r="H408" t="s">
        <v>165</v>
      </c>
      <c r="I408" s="2">
        <v>43977.378472222219</v>
      </c>
      <c r="J408">
        <v>9550701</v>
      </c>
      <c r="K408">
        <v>9550701</v>
      </c>
      <c r="L408">
        <f>(K408/MAX($K$66:K408))-1</f>
        <v>-0.15278194456247463</v>
      </c>
    </row>
    <row r="409" spans="8:12">
      <c r="H409" t="s">
        <v>165</v>
      </c>
      <c r="I409" s="2">
        <v>43978.378472222219</v>
      </c>
      <c r="J409">
        <v>9683756</v>
      </c>
      <c r="K409">
        <v>9683756</v>
      </c>
      <c r="L409">
        <f>(K409/MAX($K$66:K409))-1</f>
        <v>-0.14097897864759146</v>
      </c>
    </row>
    <row r="410" spans="8:12">
      <c r="H410" t="s">
        <v>165</v>
      </c>
      <c r="I410" s="2">
        <v>43979.378472222219</v>
      </c>
      <c r="J410">
        <v>9779662</v>
      </c>
      <c r="K410">
        <v>9779662</v>
      </c>
      <c r="L410">
        <f>(K410/MAX($K$66:K410))-1</f>
        <v>-0.13247140471927032</v>
      </c>
    </row>
    <row r="411" spans="8:12">
      <c r="H411" t="s">
        <v>165</v>
      </c>
      <c r="I411" s="2">
        <v>43980.378472222219</v>
      </c>
      <c r="J411">
        <v>9910616</v>
      </c>
      <c r="K411">
        <v>9910616</v>
      </c>
      <c r="L411">
        <f>(K411/MAX($K$66:K411))-1</f>
        <v>-0.120854813096125</v>
      </c>
    </row>
    <row r="412" spans="8:12">
      <c r="H412" t="s">
        <v>165</v>
      </c>
      <c r="I412" s="2">
        <v>43983.378472222219</v>
      </c>
      <c r="J412">
        <v>10050636</v>
      </c>
      <c r="K412">
        <v>10050636</v>
      </c>
      <c r="L412">
        <f>(K412/MAX($K$66:K412))-1</f>
        <v>-0.1084339999932582</v>
      </c>
    </row>
    <row r="413" spans="8:12">
      <c r="H413" t="s">
        <v>165</v>
      </c>
      <c r="I413" s="2">
        <v>43984.378472222219</v>
      </c>
      <c r="J413">
        <v>10106359</v>
      </c>
      <c r="K413">
        <v>10106359</v>
      </c>
      <c r="L413">
        <f>(K413/MAX($K$66:K413))-1</f>
        <v>-0.10349095636712591</v>
      </c>
    </row>
    <row r="414" spans="8:12">
      <c r="H414" t="s">
        <v>165</v>
      </c>
      <c r="I414" s="2">
        <v>43985.378472222219</v>
      </c>
      <c r="J414">
        <v>10157586</v>
      </c>
      <c r="K414">
        <v>10157586</v>
      </c>
      <c r="L414">
        <f>(K414/MAX($K$66:K414))-1</f>
        <v>-9.8946741306273567E-2</v>
      </c>
    </row>
    <row r="415" spans="8:12">
      <c r="H415" t="s">
        <v>165</v>
      </c>
      <c r="I415" s="2">
        <v>43986.378472222219</v>
      </c>
      <c r="J415">
        <v>10174798</v>
      </c>
      <c r="K415">
        <v>10174798</v>
      </c>
      <c r="L415">
        <f>(K415/MAX($K$66:K415))-1</f>
        <v>-9.74199091742457E-2</v>
      </c>
    </row>
    <row r="416" spans="8:12">
      <c r="H416" t="s">
        <v>165</v>
      </c>
      <c r="I416" s="2">
        <v>43987.378472222219</v>
      </c>
      <c r="J416">
        <v>10269053</v>
      </c>
      <c r="K416">
        <v>10269053</v>
      </c>
      <c r="L416">
        <f>(K416/MAX($K$66:K416))-1</f>
        <v>-8.9058791198165843E-2</v>
      </c>
    </row>
    <row r="417" spans="8:12">
      <c r="H417" t="s">
        <v>165</v>
      </c>
      <c r="I417" s="2">
        <v>43990.378472222219</v>
      </c>
      <c r="J417">
        <v>10295793</v>
      </c>
      <c r="K417">
        <v>10295793</v>
      </c>
      <c r="L417">
        <f>(K417/MAX($K$66:K417))-1</f>
        <v>-8.6686754757866913E-2</v>
      </c>
    </row>
    <row r="418" spans="8:12">
      <c r="H418" t="s">
        <v>165</v>
      </c>
      <c r="I418" s="2">
        <v>43991.378472222219</v>
      </c>
      <c r="J418">
        <v>10216160</v>
      </c>
      <c r="K418">
        <v>10216160</v>
      </c>
      <c r="L418">
        <f>(K418/MAX($K$66:K418))-1</f>
        <v>-9.3750792822576146E-2</v>
      </c>
    </row>
    <row r="419" spans="8:12">
      <c r="H419" t="s">
        <v>165</v>
      </c>
      <c r="I419" s="2">
        <v>43992.378472222219</v>
      </c>
      <c r="J419">
        <v>10207712</v>
      </c>
      <c r="K419">
        <v>10207712</v>
      </c>
      <c r="L419">
        <f>(K419/MAX($K$66:K419))-1</f>
        <v>-9.4500193116055731E-2</v>
      </c>
    </row>
    <row r="420" spans="8:12">
      <c r="H420" t="s">
        <v>165</v>
      </c>
      <c r="I420" s="2">
        <v>43993.378472222219</v>
      </c>
      <c r="J420">
        <v>10080349</v>
      </c>
      <c r="K420">
        <v>10080349</v>
      </c>
      <c r="L420">
        <f>(K420/MAX($K$66:K420))-1</f>
        <v>-0.10579823639001962</v>
      </c>
    </row>
    <row r="421" spans="8:12">
      <c r="H421" t="s">
        <v>165</v>
      </c>
      <c r="I421" s="2">
        <v>43994.378472222219</v>
      </c>
      <c r="J421">
        <v>10139093</v>
      </c>
      <c r="K421">
        <v>10139093</v>
      </c>
      <c r="L421">
        <f>(K421/MAX($K$66:K421))-1</f>
        <v>-0.10058720764473461</v>
      </c>
    </row>
    <row r="422" spans="8:12">
      <c r="H422" t="s">
        <v>165</v>
      </c>
      <c r="I422" s="2">
        <v>43997.378472222219</v>
      </c>
      <c r="J422">
        <v>10038266</v>
      </c>
      <c r="K422">
        <v>10038266</v>
      </c>
      <c r="L422">
        <f>(K422/MAX($K$66:K422))-1</f>
        <v>-0.10953131079230449</v>
      </c>
    </row>
    <row r="423" spans="8:12">
      <c r="H423" t="s">
        <v>165</v>
      </c>
      <c r="I423" s="2">
        <v>43998.378472222219</v>
      </c>
      <c r="J423">
        <v>10067949</v>
      </c>
      <c r="K423">
        <v>10067949</v>
      </c>
      <c r="L423">
        <f>(K423/MAX($K$66:K423))-1</f>
        <v>-0.10689820841169895</v>
      </c>
    </row>
    <row r="424" spans="8:12">
      <c r="H424" t="s">
        <v>165</v>
      </c>
      <c r="I424" s="2">
        <v>43999.378472222219</v>
      </c>
      <c r="J424">
        <v>10065990</v>
      </c>
      <c r="K424">
        <v>10065990</v>
      </c>
      <c r="L424">
        <f>(K424/MAX($K$66:K424))-1</f>
        <v>-0.10707198624964009</v>
      </c>
    </row>
    <row r="425" spans="8:12">
      <c r="H425" t="s">
        <v>165</v>
      </c>
      <c r="I425" s="2">
        <v>44000.378472222219</v>
      </c>
      <c r="J425">
        <v>10170673</v>
      </c>
      <c r="K425">
        <v>10170673</v>
      </c>
      <c r="L425">
        <f>(K425/MAX($K$66:K425))-1</f>
        <v>-9.7785827286296256E-2</v>
      </c>
    </row>
    <row r="426" spans="8:12">
      <c r="H426" t="s">
        <v>165</v>
      </c>
      <c r="I426" s="2">
        <v>44001.378472222219</v>
      </c>
      <c r="J426">
        <v>10269384</v>
      </c>
      <c r="K426">
        <v>10269384</v>
      </c>
      <c r="L426">
        <f>(K426/MAX($K$66:K426))-1</f>
        <v>-8.9029429041780683E-2</v>
      </c>
    </row>
    <row r="427" spans="8:12">
      <c r="H427" t="s">
        <v>165</v>
      </c>
      <c r="I427" s="2">
        <v>44004.378472222219</v>
      </c>
      <c r="J427">
        <v>10365390</v>
      </c>
      <c r="K427">
        <v>10365390</v>
      </c>
      <c r="L427">
        <f>(K427/MAX($K$66:K427))-1</f>
        <v>-8.0512984371349128E-2</v>
      </c>
    </row>
    <row r="428" spans="8:12">
      <c r="H428" t="s">
        <v>165</v>
      </c>
      <c r="I428" s="2">
        <v>44005.378472222219</v>
      </c>
      <c r="J428">
        <v>10503675</v>
      </c>
      <c r="K428">
        <v>10503675</v>
      </c>
      <c r="L428">
        <f>(K428/MAX($K$66:K428))-1</f>
        <v>-6.8246078644096375E-2</v>
      </c>
    </row>
    <row r="429" spans="8:12">
      <c r="H429" t="s">
        <v>165</v>
      </c>
      <c r="I429" s="2">
        <v>44006.378472222219</v>
      </c>
      <c r="J429">
        <v>10357203</v>
      </c>
      <c r="K429">
        <v>10357203</v>
      </c>
      <c r="L429">
        <f>(K429/MAX($K$66:K429))-1</f>
        <v>-8.1239232027920827E-2</v>
      </c>
    </row>
    <row r="430" spans="8:12">
      <c r="H430" t="s">
        <v>165</v>
      </c>
      <c r="I430" s="2">
        <v>44007.378472222219</v>
      </c>
      <c r="J430">
        <v>10320998</v>
      </c>
      <c r="K430">
        <v>10320998</v>
      </c>
      <c r="L430">
        <f>(K430/MAX($K$66:K430))-1</f>
        <v>-8.4450884208961297E-2</v>
      </c>
    </row>
    <row r="431" spans="8:12">
      <c r="H431" t="s">
        <v>165</v>
      </c>
      <c r="I431" s="2">
        <v>44008.378472222219</v>
      </c>
      <c r="J431">
        <v>10387185</v>
      </c>
      <c r="K431">
        <v>10387185</v>
      </c>
      <c r="L431">
        <f>(K431/MAX($K$66:K431))-1</f>
        <v>-7.8579606128405421E-2</v>
      </c>
    </row>
    <row r="432" spans="8:12">
      <c r="H432" t="s">
        <v>165</v>
      </c>
      <c r="I432" s="2">
        <v>44011.378472222219</v>
      </c>
      <c r="J432">
        <v>10316141</v>
      </c>
      <c r="K432">
        <v>10316141</v>
      </c>
      <c r="L432">
        <f>(K432/MAX($K$66:K432))-1</f>
        <v>-8.4881736153259446E-2</v>
      </c>
    </row>
    <row r="433" spans="8:12">
      <c r="H433" t="s">
        <v>165</v>
      </c>
      <c r="I433" s="2">
        <v>44012.378472222219</v>
      </c>
      <c r="J433">
        <v>10314023</v>
      </c>
      <c r="K433">
        <v>10314023</v>
      </c>
      <c r="L433">
        <f>(K433/MAX($K$66:K433))-1</f>
        <v>-8.5069618471156017E-2</v>
      </c>
    </row>
    <row r="434" spans="8:12">
      <c r="H434" t="s">
        <v>165</v>
      </c>
      <c r="I434" s="2">
        <v>44013.378472222219</v>
      </c>
      <c r="J434">
        <v>10359357</v>
      </c>
      <c r="K434">
        <v>10359357</v>
      </c>
      <c r="L434">
        <f>(K434/MAX($K$66:K434))-1</f>
        <v>-8.1048156242864544E-2</v>
      </c>
    </row>
    <row r="435" spans="8:12">
      <c r="H435" t="s">
        <v>165</v>
      </c>
      <c r="I435" s="2">
        <v>44014.378472222219</v>
      </c>
      <c r="J435">
        <v>10424076</v>
      </c>
      <c r="K435">
        <v>10424076</v>
      </c>
      <c r="L435">
        <f>(K435/MAX($K$66:K435))-1</f>
        <v>-7.5307100656488157E-2</v>
      </c>
    </row>
    <row r="436" spans="8:12">
      <c r="H436" t="s">
        <v>165</v>
      </c>
      <c r="I436" s="2">
        <v>44015.378472222219</v>
      </c>
      <c r="J436">
        <v>10505265</v>
      </c>
      <c r="K436">
        <v>10505265</v>
      </c>
      <c r="L436">
        <f>(K436/MAX($K$66:K436))-1</f>
        <v>-6.8105033844542362E-2</v>
      </c>
    </row>
    <row r="437" spans="8:12">
      <c r="H437" t="s">
        <v>165</v>
      </c>
      <c r="I437" s="2">
        <v>44018.378472222219</v>
      </c>
      <c r="J437">
        <v>10589938</v>
      </c>
      <c r="K437">
        <v>10589938</v>
      </c>
      <c r="L437">
        <f>(K437/MAX($K$66:K437))-1</f>
        <v>-6.0593910377473192E-2</v>
      </c>
    </row>
    <row r="438" spans="8:12">
      <c r="H438" t="s">
        <v>165</v>
      </c>
      <c r="I438" s="2">
        <v>44019.378472222219</v>
      </c>
      <c r="J438">
        <v>10598087</v>
      </c>
      <c r="K438">
        <v>10598087</v>
      </c>
      <c r="L438">
        <f>(K438/MAX($K$66:K438))-1</f>
        <v>-5.9871033602903356E-2</v>
      </c>
    </row>
    <row r="439" spans="8:12">
      <c r="H439" t="s">
        <v>165</v>
      </c>
      <c r="I439" s="2">
        <v>44020.378472222219</v>
      </c>
      <c r="J439">
        <v>10513298</v>
      </c>
      <c r="K439">
        <v>10513298</v>
      </c>
      <c r="L439">
        <f>(K439/MAX($K$66:K439))-1</f>
        <v>-6.7392447130820599E-2</v>
      </c>
    </row>
    <row r="440" spans="8:12">
      <c r="H440" t="s">
        <v>165</v>
      </c>
      <c r="I440" s="2">
        <v>44021.378472222219</v>
      </c>
      <c r="J440">
        <v>10577068</v>
      </c>
      <c r="K440">
        <v>10577068</v>
      </c>
      <c r="L440">
        <f>(K440/MAX($K$66:K440))-1</f>
        <v>-6.1735574887071043E-2</v>
      </c>
    </row>
    <row r="441" spans="8:12">
      <c r="H441" t="s">
        <v>165</v>
      </c>
      <c r="I441" s="2">
        <v>44022.378472222219</v>
      </c>
      <c r="J441">
        <v>10556551</v>
      </c>
      <c r="K441">
        <v>10556551</v>
      </c>
      <c r="L441">
        <f>(K441/MAX($K$66:K441))-1</f>
        <v>-6.3555585045844909E-2</v>
      </c>
    </row>
    <row r="442" spans="8:12">
      <c r="H442" t="s">
        <v>165</v>
      </c>
      <c r="I442" s="2">
        <v>44025.378472222219</v>
      </c>
      <c r="J442">
        <v>10605005</v>
      </c>
      <c r="K442">
        <v>10605005</v>
      </c>
      <c r="L442">
        <f>(K442/MAX($K$66:K442))-1</f>
        <v>-5.9257355663711597E-2</v>
      </c>
    </row>
    <row r="443" spans="8:12">
      <c r="H443" t="s">
        <v>165</v>
      </c>
      <c r="I443" s="2">
        <v>44026.378472222219</v>
      </c>
      <c r="J443">
        <v>10498211</v>
      </c>
      <c r="K443">
        <v>10498211</v>
      </c>
      <c r="L443">
        <f>(K443/MAX($K$66:K443))-1</f>
        <v>-6.8730775993004145E-2</v>
      </c>
    </row>
    <row r="444" spans="8:12">
      <c r="H444" t="s">
        <v>165</v>
      </c>
      <c r="I444" s="2">
        <v>44027.378472222219</v>
      </c>
      <c r="J444">
        <v>10517207</v>
      </c>
      <c r="K444">
        <v>10517207</v>
      </c>
      <c r="L444">
        <f>(K444/MAX($K$66:K444))-1</f>
        <v>-6.7045689821728205E-2</v>
      </c>
    </row>
    <row r="445" spans="8:12">
      <c r="H445" t="s">
        <v>165</v>
      </c>
      <c r="I445" s="2">
        <v>44028.378472222219</v>
      </c>
      <c r="J445">
        <v>10572459</v>
      </c>
      <c r="K445">
        <v>10572459</v>
      </c>
      <c r="L445">
        <f>(K445/MAX($K$66:K445))-1</f>
        <v>-6.2144427390935508E-2</v>
      </c>
    </row>
    <row r="446" spans="8:12">
      <c r="H446" t="s">
        <v>165</v>
      </c>
      <c r="I446" s="2">
        <v>44029.378472222219</v>
      </c>
      <c r="J446">
        <v>10701647</v>
      </c>
      <c r="K446">
        <v>10701647</v>
      </c>
      <c r="L446">
        <f>(K446/MAX($K$66:K446))-1</f>
        <v>-5.0684493073458459E-2</v>
      </c>
    </row>
    <row r="447" spans="8:12">
      <c r="H447" t="s">
        <v>165</v>
      </c>
      <c r="I447" s="2">
        <v>44032.378472222219</v>
      </c>
      <c r="J447">
        <v>10802011</v>
      </c>
      <c r="K447">
        <v>10802011</v>
      </c>
      <c r="L447">
        <f>(K447/MAX($K$66:K447))-1</f>
        <v>-4.1781461461859237E-2</v>
      </c>
    </row>
    <row r="448" spans="8:12">
      <c r="H448" t="s">
        <v>165</v>
      </c>
      <c r="I448" s="2">
        <v>44033.378472222219</v>
      </c>
      <c r="J448">
        <v>10857624</v>
      </c>
      <c r="K448">
        <v>10857624</v>
      </c>
      <c r="L448">
        <f>(K448/MAX($K$66:K448))-1</f>
        <v>-3.6848175652048343E-2</v>
      </c>
    </row>
    <row r="449" spans="8:12">
      <c r="H449" t="s">
        <v>165</v>
      </c>
      <c r="I449" s="2">
        <v>44034.378472222219</v>
      </c>
      <c r="J449">
        <v>10811452</v>
      </c>
      <c r="K449">
        <v>10811452</v>
      </c>
      <c r="L449">
        <f>(K449/MAX($K$66:K449))-1</f>
        <v>-4.0943974699224173E-2</v>
      </c>
    </row>
    <row r="450" spans="8:12">
      <c r="H450" t="s">
        <v>165</v>
      </c>
      <c r="I450" s="2">
        <v>44035.378472222219</v>
      </c>
      <c r="J450">
        <v>10896875</v>
      </c>
      <c r="K450">
        <v>10896875</v>
      </c>
      <c r="L450">
        <f>(K450/MAX($K$66:K450))-1</f>
        <v>-3.3366320666327609E-2</v>
      </c>
    </row>
    <row r="451" spans="8:12">
      <c r="H451" t="s">
        <v>165</v>
      </c>
      <c r="I451" s="2">
        <v>44036.378472222219</v>
      </c>
      <c r="J451">
        <v>10842009</v>
      </c>
      <c r="K451">
        <v>10842009</v>
      </c>
      <c r="L451">
        <f>(K451/MAX($K$66:K451))-1</f>
        <v>-3.8233342032574447E-2</v>
      </c>
    </row>
    <row r="452" spans="8:12">
      <c r="H452" t="s">
        <v>165</v>
      </c>
      <c r="I452" s="2">
        <v>44039.378472222219</v>
      </c>
      <c r="J452">
        <v>10830894</v>
      </c>
      <c r="K452">
        <v>10830894</v>
      </c>
      <c r="L452">
        <f>(K452/MAX($K$66:K452))-1</f>
        <v>-3.9219325018136186E-2</v>
      </c>
    </row>
    <row r="453" spans="8:12">
      <c r="H453" t="s">
        <v>165</v>
      </c>
      <c r="I453" s="2">
        <v>44040.378472222219</v>
      </c>
      <c r="J453">
        <v>10959469</v>
      </c>
      <c r="K453">
        <v>10959469</v>
      </c>
      <c r="L453">
        <f>(K453/MAX($K$66:K453))-1</f>
        <v>-2.781376834979532E-2</v>
      </c>
    </row>
    <row r="454" spans="8:12">
      <c r="H454" t="s">
        <v>165</v>
      </c>
      <c r="I454" s="2">
        <v>44041.378472222219</v>
      </c>
      <c r="J454">
        <v>10959604</v>
      </c>
      <c r="K454">
        <v>10959604</v>
      </c>
      <c r="L454">
        <f>(K454/MAX($K$66:K454))-1</f>
        <v>-2.7801792847946483E-2</v>
      </c>
    </row>
    <row r="455" spans="8:12">
      <c r="H455" t="s">
        <v>165</v>
      </c>
      <c r="I455" s="2">
        <v>44042.378472222219</v>
      </c>
      <c r="J455">
        <v>10916756</v>
      </c>
      <c r="K455">
        <v>10916756</v>
      </c>
      <c r="L455">
        <f>(K455/MAX($K$66:K455))-1</f>
        <v>-3.1602728427375326E-2</v>
      </c>
    </row>
    <row r="456" spans="8:12">
      <c r="H456" t="s">
        <v>165</v>
      </c>
      <c r="I456" s="2">
        <v>44043.378472222219</v>
      </c>
      <c r="J456">
        <v>10941844</v>
      </c>
      <c r="K456">
        <v>10941844</v>
      </c>
      <c r="L456">
        <f>(K456/MAX($K$66:K456))-1</f>
        <v>-2.9377236646738858E-2</v>
      </c>
    </row>
    <row r="457" spans="8:12">
      <c r="H457" t="s">
        <v>165</v>
      </c>
      <c r="I457" s="2">
        <v>44046.378472222219</v>
      </c>
      <c r="J457">
        <v>10843236</v>
      </c>
      <c r="K457">
        <v>10843236</v>
      </c>
      <c r="L457">
        <f>(K457/MAX($K$66:K457))-1</f>
        <v>-3.8124498026880782E-2</v>
      </c>
    </row>
    <row r="458" spans="8:12">
      <c r="H458" t="s">
        <v>165</v>
      </c>
      <c r="I458" s="2">
        <v>44047.378472222219</v>
      </c>
      <c r="J458">
        <v>10912914</v>
      </c>
      <c r="K458">
        <v>10912914</v>
      </c>
      <c r="L458">
        <f>(K458/MAX($K$66:K458))-1</f>
        <v>-3.1943542339253672E-2</v>
      </c>
    </row>
    <row r="459" spans="8:12">
      <c r="H459" t="s">
        <v>165</v>
      </c>
      <c r="I459" s="2">
        <v>44048.378472222219</v>
      </c>
      <c r="J459">
        <v>10946302</v>
      </c>
      <c r="K459">
        <v>10946302</v>
      </c>
      <c r="L459">
        <f>(K459/MAX($K$66:K459))-1</f>
        <v>-2.898177896346088E-2</v>
      </c>
    </row>
    <row r="460" spans="8:12">
      <c r="H460" t="s">
        <v>165</v>
      </c>
      <c r="I460" s="2">
        <v>44049.378472222219</v>
      </c>
      <c r="J460">
        <v>11002196</v>
      </c>
      <c r="K460">
        <v>11002196</v>
      </c>
      <c r="L460">
        <f>(K460/MAX($K$66:K460))-1</f>
        <v>-2.4023566368319926E-2</v>
      </c>
    </row>
    <row r="461" spans="8:12">
      <c r="H461" t="s">
        <v>165</v>
      </c>
      <c r="I461" s="2">
        <v>44050.378472222219</v>
      </c>
      <c r="J461">
        <v>11040836</v>
      </c>
      <c r="K461">
        <v>11040836</v>
      </c>
      <c r="L461">
        <f>(K461/MAX($K$66:K461))-1</f>
        <v>-2.0595911616893225E-2</v>
      </c>
    </row>
    <row r="462" spans="8:12">
      <c r="H462" t="s">
        <v>165</v>
      </c>
      <c r="I462" s="2">
        <v>44053.378472222219</v>
      </c>
      <c r="J462">
        <v>11133419</v>
      </c>
      <c r="K462">
        <v>11133419</v>
      </c>
      <c r="L462">
        <f>(K462/MAX($K$66:K462))-1</f>
        <v>-1.2383112448897893E-2</v>
      </c>
    </row>
    <row r="463" spans="8:12">
      <c r="H463" t="s">
        <v>165</v>
      </c>
      <c r="I463" s="2">
        <v>44054.378472222219</v>
      </c>
      <c r="J463">
        <v>11111714</v>
      </c>
      <c r="K463">
        <v>11111714</v>
      </c>
      <c r="L463">
        <f>(K463/MAX($K$66:K463))-1</f>
        <v>-1.4308507023942263E-2</v>
      </c>
    </row>
    <row r="464" spans="8:12">
      <c r="H464" t="s">
        <v>165</v>
      </c>
      <c r="I464" s="2">
        <v>44055.378472222219</v>
      </c>
      <c r="J464">
        <v>11110518</v>
      </c>
      <c r="K464">
        <v>11110518</v>
      </c>
      <c r="L464">
        <f>(K464/MAX($K$66:K464))-1</f>
        <v>-1.4414601099581703E-2</v>
      </c>
    </row>
    <row r="465" spans="8:12">
      <c r="H465" t="s">
        <v>165</v>
      </c>
      <c r="I465" s="2">
        <v>44056.378472222219</v>
      </c>
      <c r="J465">
        <v>11125673</v>
      </c>
      <c r="K465">
        <v>11125673</v>
      </c>
      <c r="L465">
        <f>(K465/MAX($K$66:K465))-1</f>
        <v>-1.3070240132763034E-2</v>
      </c>
    </row>
    <row r="466" spans="8:12">
      <c r="H466" t="s">
        <v>165</v>
      </c>
      <c r="I466" s="2">
        <v>44057.378472222219</v>
      </c>
      <c r="J466">
        <v>11042668</v>
      </c>
      <c r="K466">
        <v>11042668</v>
      </c>
      <c r="L466">
        <f>(K466/MAX($K$66:K466))-1</f>
        <v>-2.0433399621432202E-2</v>
      </c>
    </row>
    <row r="467" spans="8:12">
      <c r="H467" t="s">
        <v>165</v>
      </c>
      <c r="I467" s="2">
        <v>44060.378472222219</v>
      </c>
      <c r="J467">
        <v>11134449</v>
      </c>
      <c r="K467">
        <v>11134449</v>
      </c>
      <c r="L467">
        <f>(K467/MAX($K$66:K467))-1</f>
        <v>-1.2291743805161626E-2</v>
      </c>
    </row>
    <row r="468" spans="8:12">
      <c r="H468" t="s">
        <v>165</v>
      </c>
      <c r="I468" s="2">
        <v>44061.378472222219</v>
      </c>
      <c r="J468">
        <v>11212941</v>
      </c>
      <c r="K468">
        <v>11212941</v>
      </c>
      <c r="L468">
        <f>(K468/MAX($K$66:K468))-1</f>
        <v>-5.3289209079311339E-3</v>
      </c>
    </row>
    <row r="469" spans="8:12">
      <c r="H469" t="s">
        <v>165</v>
      </c>
      <c r="I469" s="2">
        <v>44062.378472222219</v>
      </c>
      <c r="J469">
        <v>11218953</v>
      </c>
      <c r="K469">
        <v>11218953</v>
      </c>
      <c r="L469">
        <f>(K469/MAX($K$66:K469))-1</f>
        <v>-4.7956118922588553E-3</v>
      </c>
    </row>
    <row r="470" spans="8:12">
      <c r="H470" t="s">
        <v>165</v>
      </c>
      <c r="I470" s="2">
        <v>44063.378472222219</v>
      </c>
      <c r="J470">
        <v>11188209</v>
      </c>
      <c r="K470">
        <v>11188209</v>
      </c>
      <c r="L470">
        <f>(K470/MAX($K$66:K470))-1</f>
        <v>-7.5228328466548922E-3</v>
      </c>
    </row>
    <row r="471" spans="8:12">
      <c r="H471" t="s">
        <v>165</v>
      </c>
      <c r="I471" s="2">
        <v>44064.378472222219</v>
      </c>
      <c r="J471">
        <v>11244364</v>
      </c>
      <c r="K471">
        <v>11244364</v>
      </c>
      <c r="L471">
        <f>(K471/MAX($K$66:K471))-1</f>
        <v>-2.5414676146059412E-3</v>
      </c>
    </row>
    <row r="472" spans="8:12">
      <c r="H472" t="s">
        <v>165</v>
      </c>
      <c r="I472" s="2">
        <v>44067.378472222219</v>
      </c>
      <c r="J472">
        <v>11255958</v>
      </c>
      <c r="K472">
        <v>11255958</v>
      </c>
      <c r="L472">
        <f>(K472/MAX($K$66:K472))-1</f>
        <v>-1.5129937743357802E-3</v>
      </c>
    </row>
    <row r="473" spans="8:12">
      <c r="H473" t="s">
        <v>165</v>
      </c>
      <c r="I473" s="2">
        <v>44068.378472222219</v>
      </c>
      <c r="J473">
        <v>11265242</v>
      </c>
      <c r="K473">
        <v>11265242</v>
      </c>
      <c r="L473">
        <f>(K473/MAX($K$66:K473))-1</f>
        <v>-6.8943407681387736E-4</v>
      </c>
    </row>
    <row r="474" spans="8:12">
      <c r="H474" t="s">
        <v>165</v>
      </c>
      <c r="I474" s="2">
        <v>44069.378472222219</v>
      </c>
      <c r="J474">
        <v>11280647</v>
      </c>
      <c r="K474">
        <v>11280647</v>
      </c>
      <c r="L474">
        <f>(K474/MAX($K$66:K474))-1</f>
        <v>0</v>
      </c>
    </row>
    <row r="475" spans="8:12">
      <c r="H475" t="s">
        <v>165</v>
      </c>
      <c r="I475" s="2">
        <v>44070.378472222219</v>
      </c>
      <c r="J475">
        <v>11291559</v>
      </c>
      <c r="K475">
        <v>11291559</v>
      </c>
      <c r="L475">
        <f>(K475/MAX($K$66:K475))-1</f>
        <v>0</v>
      </c>
    </row>
    <row r="476" spans="8:12">
      <c r="H476" t="s">
        <v>165</v>
      </c>
      <c r="I476" s="2">
        <v>44071.378472222219</v>
      </c>
      <c r="J476">
        <v>11325676</v>
      </c>
      <c r="K476">
        <v>11325676</v>
      </c>
      <c r="L476">
        <f>(K476/MAX($K$66:K476))-1</f>
        <v>0</v>
      </c>
    </row>
    <row r="477" spans="8:12">
      <c r="H477" t="s">
        <v>165</v>
      </c>
      <c r="I477" s="2">
        <v>44074.378472222219</v>
      </c>
      <c r="J477">
        <v>11100025</v>
      </c>
      <c r="K477">
        <v>11100025</v>
      </c>
      <c r="L477">
        <f>(K477/MAX($K$66:K477))-1</f>
        <v>-1.9923843839431798E-2</v>
      </c>
    </row>
    <row r="478" spans="8:12">
      <c r="H478" t="s">
        <v>165</v>
      </c>
      <c r="I478" s="2">
        <v>44075.378472222219</v>
      </c>
      <c r="J478">
        <v>11196616</v>
      </c>
      <c r="K478">
        <v>11196616</v>
      </c>
      <c r="L478">
        <f>(K478/MAX($K$66:K478))-1</f>
        <v>-1.139534629102934E-2</v>
      </c>
    </row>
    <row r="479" spans="8:12">
      <c r="H479" t="s">
        <v>165</v>
      </c>
      <c r="I479" s="2">
        <v>44076.378472222219</v>
      </c>
      <c r="J479">
        <v>11246653</v>
      </c>
      <c r="K479">
        <v>11246653</v>
      </c>
      <c r="L479">
        <f>(K479/MAX($K$66:K479))-1</f>
        <v>-6.9773318608090662E-3</v>
      </c>
    </row>
    <row r="480" spans="8:12">
      <c r="H480" t="s">
        <v>165</v>
      </c>
      <c r="I480" s="2">
        <v>44077.378472222219</v>
      </c>
      <c r="J480">
        <v>11276092</v>
      </c>
      <c r="K480">
        <v>11276092</v>
      </c>
      <c r="L480">
        <f>(K480/MAX($K$66:K480))-1</f>
        <v>-4.3780168177157686E-3</v>
      </c>
    </row>
    <row r="481" spans="8:12">
      <c r="H481" t="s">
        <v>165</v>
      </c>
      <c r="I481" s="2">
        <v>44078.378472222219</v>
      </c>
      <c r="J481">
        <v>11124906</v>
      </c>
      <c r="K481">
        <v>11124906</v>
      </c>
      <c r="L481">
        <f>(K481/MAX($K$66:K481))-1</f>
        <v>-1.7726977179993497E-2</v>
      </c>
    </row>
    <row r="482" spans="8:12">
      <c r="H482" t="s">
        <v>165</v>
      </c>
      <c r="I482" s="2">
        <v>44081.378472222219</v>
      </c>
      <c r="J482">
        <v>11129354</v>
      </c>
      <c r="K482">
        <v>11129354</v>
      </c>
      <c r="L482">
        <f>(K482/MAX($K$66:K482))-1</f>
        <v>-1.7334241240876014E-2</v>
      </c>
    </row>
    <row r="483" spans="8:12">
      <c r="H483" t="s">
        <v>165</v>
      </c>
      <c r="I483" s="2">
        <v>44082.378472222219</v>
      </c>
      <c r="J483">
        <v>11071809</v>
      </c>
      <c r="K483">
        <v>11071809</v>
      </c>
      <c r="L483">
        <f>(K483/MAX($K$66:K483))-1</f>
        <v>-2.2415174158257778E-2</v>
      </c>
    </row>
    <row r="484" spans="8:12">
      <c r="H484" t="s">
        <v>165</v>
      </c>
      <c r="I484" s="2">
        <v>44083.378472222219</v>
      </c>
      <c r="J484">
        <v>11068703</v>
      </c>
      <c r="K484">
        <v>11068703</v>
      </c>
      <c r="L484">
        <f>(K484/MAX($K$66:K484))-1</f>
        <v>-2.2689418274017381E-2</v>
      </c>
    </row>
    <row r="485" spans="8:12">
      <c r="H485" t="s">
        <v>165</v>
      </c>
      <c r="I485" s="2">
        <v>44084.378472222219</v>
      </c>
      <c r="J485">
        <v>11157786</v>
      </c>
      <c r="K485">
        <v>11157786</v>
      </c>
      <c r="L485">
        <f>(K485/MAX($K$66:K485))-1</f>
        <v>-1.4823839212776302E-2</v>
      </c>
    </row>
    <row r="486" spans="8:12">
      <c r="H486" t="s">
        <v>165</v>
      </c>
      <c r="I486" s="2">
        <v>44085.378472222219</v>
      </c>
      <c r="J486">
        <v>11189659</v>
      </c>
      <c r="K486">
        <v>11189659</v>
      </c>
      <c r="L486">
        <f>(K486/MAX($K$66:K486))-1</f>
        <v>-1.2009614260552692E-2</v>
      </c>
    </row>
    <row r="487" spans="8:12">
      <c r="H487" t="s">
        <v>165</v>
      </c>
      <c r="I487" s="2">
        <v>44088.378472222219</v>
      </c>
      <c r="J487">
        <v>11217290</v>
      </c>
      <c r="K487">
        <v>11217290</v>
      </c>
      <c r="L487">
        <f>(K487/MAX($K$66:K487))-1</f>
        <v>-9.5699364876763449E-3</v>
      </c>
    </row>
    <row r="488" spans="8:12">
      <c r="H488" t="s">
        <v>165</v>
      </c>
      <c r="I488" s="2">
        <v>44089.378472222219</v>
      </c>
      <c r="J488">
        <v>11268179</v>
      </c>
      <c r="K488">
        <v>11268179</v>
      </c>
      <c r="L488">
        <f>(K488/MAX($K$66:K488))-1</f>
        <v>-5.0766947597653544E-3</v>
      </c>
    </row>
    <row r="489" spans="8:12">
      <c r="H489" t="s">
        <v>165</v>
      </c>
      <c r="I489" s="2">
        <v>44090.378472222219</v>
      </c>
      <c r="J489">
        <v>11335976</v>
      </c>
      <c r="K489">
        <v>11335976</v>
      </c>
      <c r="L489">
        <f>(K489/MAX($K$66:K489))-1</f>
        <v>0</v>
      </c>
    </row>
    <row r="490" spans="8:12">
      <c r="H490" t="s">
        <v>165</v>
      </c>
      <c r="I490" s="2">
        <v>44091.378472222219</v>
      </c>
      <c r="J490">
        <v>11292034</v>
      </c>
      <c r="K490">
        <v>11292034</v>
      </c>
      <c r="L490">
        <f>(K490/MAX($K$66:K490))-1</f>
        <v>-3.8763314248371206E-3</v>
      </c>
    </row>
    <row r="491" spans="8:12">
      <c r="H491" t="s">
        <v>165</v>
      </c>
      <c r="I491" s="2">
        <v>44092.378472222219</v>
      </c>
      <c r="J491">
        <v>11390774</v>
      </c>
      <c r="K491">
        <v>11390774</v>
      </c>
      <c r="L491">
        <f>(K491/MAX($K$66:K491))-1</f>
        <v>0</v>
      </c>
    </row>
    <row r="492" spans="8:12">
      <c r="H492" t="s">
        <v>165</v>
      </c>
      <c r="I492" s="2">
        <v>44095.378472222219</v>
      </c>
      <c r="J492">
        <v>11145574</v>
      </c>
      <c r="K492">
        <v>11145574</v>
      </c>
      <c r="L492">
        <f>(K492/MAX($K$66:K492))-1</f>
        <v>-2.1526193040086627E-2</v>
      </c>
    </row>
    <row r="493" spans="8:12">
      <c r="H493" t="s">
        <v>165</v>
      </c>
      <c r="I493" s="2">
        <v>44096.378472222219</v>
      </c>
      <c r="J493">
        <v>11119737</v>
      </c>
      <c r="K493">
        <v>11119737</v>
      </c>
      <c r="L493">
        <f>(K493/MAX($K$66:K493))-1</f>
        <v>-2.3794432230856311E-2</v>
      </c>
    </row>
    <row r="494" spans="8:12">
      <c r="H494" t="s">
        <v>165</v>
      </c>
      <c r="I494" s="2">
        <v>44097.378472222219</v>
      </c>
      <c r="J494">
        <v>11058630</v>
      </c>
      <c r="K494">
        <v>11058630</v>
      </c>
      <c r="L494">
        <f>(K494/MAX($K$66:K494))-1</f>
        <v>-2.9159036953941841E-2</v>
      </c>
    </row>
    <row r="495" spans="8:12">
      <c r="H495" t="s">
        <v>165</v>
      </c>
      <c r="I495" s="2">
        <v>44098.378472222219</v>
      </c>
      <c r="J495">
        <v>10808413</v>
      </c>
      <c r="K495">
        <v>10808413</v>
      </c>
      <c r="L495">
        <f>(K495/MAX($K$66:K495))-1</f>
        <v>-5.1125674164020807E-2</v>
      </c>
    </row>
    <row r="496" spans="8:12">
      <c r="H496" t="s">
        <v>165</v>
      </c>
      <c r="I496" s="2">
        <v>44099.378472222219</v>
      </c>
      <c r="J496">
        <v>10994849</v>
      </c>
      <c r="K496">
        <v>10994849</v>
      </c>
      <c r="L496">
        <f>(K496/MAX($K$66:K496))-1</f>
        <v>-3.4758393064422188E-2</v>
      </c>
    </row>
    <row r="497" spans="8:12">
      <c r="H497" t="s">
        <v>165</v>
      </c>
      <c r="I497" s="2">
        <v>44102.378472222219</v>
      </c>
      <c r="J497">
        <v>11140865</v>
      </c>
      <c r="K497">
        <v>11140865</v>
      </c>
      <c r="L497">
        <f>(K497/MAX($K$66:K497))-1</f>
        <v>-2.1939597783258602E-2</v>
      </c>
    </row>
    <row r="498" spans="8:12">
      <c r="H498" t="s">
        <v>165</v>
      </c>
      <c r="I498" s="2">
        <v>44103.378472222219</v>
      </c>
      <c r="J498">
        <v>11105902</v>
      </c>
      <c r="K498">
        <v>11105902</v>
      </c>
      <c r="L498">
        <f>(K498/MAX($K$66:K498))-1</f>
        <v>-2.5009011679100968E-2</v>
      </c>
    </row>
    <row r="499" spans="8:12">
      <c r="H499" t="s">
        <v>165</v>
      </c>
      <c r="I499" s="2">
        <v>44104.378472222219</v>
      </c>
      <c r="J499">
        <v>11119730</v>
      </c>
      <c r="K499">
        <v>11119730</v>
      </c>
      <c r="L499">
        <f>(K499/MAX($K$66:K499))-1</f>
        <v>-2.3795046763284033E-2</v>
      </c>
    </row>
    <row r="500" spans="8:12">
      <c r="H500" t="s">
        <v>165</v>
      </c>
      <c r="I500" s="2">
        <v>44105.378472222219</v>
      </c>
      <c r="J500">
        <v>11227683</v>
      </c>
      <c r="K500">
        <v>11227683</v>
      </c>
      <c r="L500">
        <f>(K500/MAX($K$66:K500))-1</f>
        <v>-1.4317815453102622E-2</v>
      </c>
    </row>
    <row r="501" spans="8:12">
      <c r="H501" t="s">
        <v>165</v>
      </c>
      <c r="I501" s="2">
        <v>44109.378472222219</v>
      </c>
      <c r="J501">
        <v>11273960</v>
      </c>
      <c r="K501">
        <v>11273960</v>
      </c>
      <c r="L501">
        <f>(K501/MAX($K$66:K501))-1</f>
        <v>-1.0255141573346949E-2</v>
      </c>
    </row>
    <row r="502" spans="8:12">
      <c r="H502" t="s">
        <v>165</v>
      </c>
      <c r="I502" s="2">
        <v>44110.378472222219</v>
      </c>
      <c r="J502">
        <v>11345631</v>
      </c>
      <c r="K502">
        <v>11345631</v>
      </c>
      <c r="L502">
        <f>(K502/MAX($K$66:K502))-1</f>
        <v>-3.9631196264625634E-3</v>
      </c>
    </row>
    <row r="503" spans="8:12">
      <c r="H503" t="s">
        <v>165</v>
      </c>
      <c r="I503" s="2">
        <v>44111.378472222219</v>
      </c>
      <c r="J503">
        <v>11375325</v>
      </c>
      <c r="K503">
        <v>11375325</v>
      </c>
      <c r="L503">
        <f>(K503/MAX($K$66:K503))-1</f>
        <v>-1.3562730680110047E-3</v>
      </c>
    </row>
    <row r="504" spans="8:12">
      <c r="H504" t="s">
        <v>165</v>
      </c>
      <c r="I504" s="2">
        <v>44112.378472222219</v>
      </c>
      <c r="J504">
        <v>11457051</v>
      </c>
      <c r="K504">
        <v>11457051</v>
      </c>
      <c r="L504">
        <f>(K504/MAX($K$66:K504))-1</f>
        <v>0</v>
      </c>
    </row>
    <row r="505" spans="8:12">
      <c r="H505" t="s">
        <v>165</v>
      </c>
      <c r="I505" s="2">
        <v>44113.378472222219</v>
      </c>
      <c r="J505">
        <v>11460216</v>
      </c>
      <c r="K505">
        <v>11460216</v>
      </c>
      <c r="L505">
        <f>(K505/MAX($K$66:K505))-1</f>
        <v>0</v>
      </c>
    </row>
    <row r="506" spans="8:12">
      <c r="H506" t="s">
        <v>165</v>
      </c>
      <c r="I506" s="2">
        <v>44116.378472222219</v>
      </c>
      <c r="J506">
        <v>11459423</v>
      </c>
      <c r="K506">
        <v>11459423</v>
      </c>
      <c r="L506">
        <f>(K506/MAX($K$66:K506))-1</f>
        <v>-6.9195903462881958E-5</v>
      </c>
    </row>
    <row r="507" spans="8:12">
      <c r="H507" t="s">
        <v>165</v>
      </c>
      <c r="I507" s="2">
        <v>44117.378472222219</v>
      </c>
      <c r="J507">
        <v>11445490</v>
      </c>
      <c r="K507">
        <v>11445490</v>
      </c>
      <c r="L507">
        <f>(K507/MAX($K$66:K507))-1</f>
        <v>-1.2849670547221415E-3</v>
      </c>
    </row>
    <row r="508" spans="8:12">
      <c r="H508" t="s">
        <v>165</v>
      </c>
      <c r="I508" s="2">
        <v>44118.378472222219</v>
      </c>
      <c r="J508">
        <v>11451421</v>
      </c>
      <c r="K508">
        <v>11451421</v>
      </c>
      <c r="L508">
        <f>(K508/MAX($K$66:K508))-1</f>
        <v>-7.6743754218944193E-4</v>
      </c>
    </row>
    <row r="509" spans="8:12">
      <c r="H509" t="s">
        <v>165</v>
      </c>
      <c r="I509" s="2">
        <v>44119.378472222219</v>
      </c>
      <c r="J509">
        <v>11288935</v>
      </c>
      <c r="K509">
        <v>11288935</v>
      </c>
      <c r="L509">
        <f>(K509/MAX($K$66:K509))-1</f>
        <v>-1.4945704339255017E-2</v>
      </c>
    </row>
    <row r="510" spans="8:12">
      <c r="H510" t="s">
        <v>165</v>
      </c>
      <c r="I510" s="2">
        <v>44120.378472222219</v>
      </c>
      <c r="J510">
        <v>11338120</v>
      </c>
      <c r="K510">
        <v>11338120</v>
      </c>
      <c r="L510">
        <f>(K510/MAX($K$66:K510))-1</f>
        <v>-1.0653900415140471E-2</v>
      </c>
    </row>
    <row r="511" spans="8:12">
      <c r="H511" t="s">
        <v>165</v>
      </c>
      <c r="I511" s="2">
        <v>44123.378472222219</v>
      </c>
      <c r="J511">
        <v>11361410</v>
      </c>
      <c r="K511">
        <v>11361410</v>
      </c>
      <c r="L511">
        <f>(K511/MAX($K$66:K511))-1</f>
        <v>-8.6216525063751437E-3</v>
      </c>
    </row>
    <row r="512" spans="8:12">
      <c r="H512" t="s">
        <v>165</v>
      </c>
      <c r="I512" s="2">
        <v>44124.378472222219</v>
      </c>
      <c r="J512">
        <v>11378246</v>
      </c>
      <c r="K512">
        <v>11378246</v>
      </c>
      <c r="L512">
        <f>(K512/MAX($K$66:K512))-1</f>
        <v>-7.1525702482396758E-3</v>
      </c>
    </row>
    <row r="513" spans="8:12">
      <c r="H513" t="s">
        <v>165</v>
      </c>
      <c r="I513" s="2">
        <v>44125.378472222219</v>
      </c>
      <c r="J513">
        <v>11380466</v>
      </c>
      <c r="K513">
        <v>11380466</v>
      </c>
      <c r="L513">
        <f>(K513/MAX($K$66:K513))-1</f>
        <v>-6.9588566218996561E-3</v>
      </c>
    </row>
    <row r="514" spans="8:12">
      <c r="H514" t="s">
        <v>165</v>
      </c>
      <c r="I514" s="2">
        <v>44126.378472222219</v>
      </c>
      <c r="J514">
        <v>11369860</v>
      </c>
      <c r="K514">
        <v>11369860</v>
      </c>
      <c r="L514">
        <f>(K514/MAX($K$66:K514))-1</f>
        <v>-7.884319108819593E-3</v>
      </c>
    </row>
    <row r="515" spans="8:12">
      <c r="H515" t="s">
        <v>165</v>
      </c>
      <c r="I515" s="2">
        <v>44127.378472222219</v>
      </c>
      <c r="J515">
        <v>11375546</v>
      </c>
      <c r="K515">
        <v>11375546</v>
      </c>
      <c r="L515">
        <f>(K515/MAX($K$66:K515))-1</f>
        <v>-7.3881679018964475E-3</v>
      </c>
    </row>
    <row r="516" spans="8:12">
      <c r="H516" t="s">
        <v>165</v>
      </c>
      <c r="I516" s="2">
        <v>44130.378472222219</v>
      </c>
      <c r="J516">
        <v>11253790</v>
      </c>
      <c r="K516">
        <v>11253790</v>
      </c>
      <c r="L516">
        <f>(K516/MAX($K$66:K516))-1</f>
        <v>-1.8012400464354261E-2</v>
      </c>
    </row>
    <row r="517" spans="8:12">
      <c r="H517" t="s">
        <v>165</v>
      </c>
      <c r="I517" s="2">
        <v>44131.378472222219</v>
      </c>
      <c r="J517">
        <v>11357945</v>
      </c>
      <c r="K517">
        <v>11357945</v>
      </c>
      <c r="L517">
        <f>(K517/MAX($K$66:K517))-1</f>
        <v>-8.9240028285679784E-3</v>
      </c>
    </row>
    <row r="518" spans="8:12">
      <c r="H518" t="s">
        <v>165</v>
      </c>
      <c r="I518" s="2">
        <v>44132.378472222219</v>
      </c>
      <c r="J518">
        <v>11270992</v>
      </c>
      <c r="K518">
        <v>11270992</v>
      </c>
      <c r="L518">
        <f>(K518/MAX($K$66:K518))-1</f>
        <v>-1.6511381635389788E-2</v>
      </c>
    </row>
    <row r="519" spans="8:12">
      <c r="H519" t="s">
        <v>165</v>
      </c>
      <c r="I519" s="2">
        <v>44133.378472222219</v>
      </c>
      <c r="J519">
        <v>11244202</v>
      </c>
      <c r="K519">
        <v>11244202</v>
      </c>
      <c r="L519">
        <f>(K519/MAX($K$66:K519))-1</f>
        <v>-1.8849033910006585E-2</v>
      </c>
    </row>
    <row r="520" spans="8:12">
      <c r="H520" t="s">
        <v>165</v>
      </c>
      <c r="I520" s="2">
        <v>44134.378472222219</v>
      </c>
      <c r="J520">
        <v>11239478</v>
      </c>
      <c r="K520">
        <v>11239478</v>
      </c>
      <c r="L520">
        <f>(K520/MAX($K$66:K520))-1</f>
        <v>-1.9261242545515755E-2</v>
      </c>
    </row>
    <row r="521" spans="8:12">
      <c r="H521" t="s">
        <v>165</v>
      </c>
      <c r="I521" s="2">
        <v>44137.378472222219</v>
      </c>
      <c r="J521">
        <v>11221506</v>
      </c>
      <c r="K521">
        <v>11221506</v>
      </c>
      <c r="L521">
        <f>(K521/MAX($K$66:K521))-1</f>
        <v>-2.0829450334967525E-2</v>
      </c>
    </row>
    <row r="522" spans="8:12">
      <c r="H522" t="s">
        <v>165</v>
      </c>
      <c r="I522" s="2">
        <v>44138.378472222219</v>
      </c>
      <c r="J522">
        <v>11308772</v>
      </c>
      <c r="K522">
        <v>11308772</v>
      </c>
      <c r="L522">
        <f>(K522/MAX($K$66:K522))-1</f>
        <v>-1.3214759651999586E-2</v>
      </c>
    </row>
    <row r="523" spans="8:12">
      <c r="H523" t="s">
        <v>165</v>
      </c>
      <c r="I523" s="2">
        <v>44139.378472222219</v>
      </c>
      <c r="J523">
        <v>11360373</v>
      </c>
      <c r="K523">
        <v>11360373</v>
      </c>
      <c r="L523">
        <f>(K523/MAX($K$66:K523))-1</f>
        <v>-8.7121394570573996E-3</v>
      </c>
    </row>
    <row r="524" spans="8:12">
      <c r="H524" t="s">
        <v>165</v>
      </c>
      <c r="I524" s="2">
        <v>44140.378472222219</v>
      </c>
      <c r="J524">
        <v>11524482</v>
      </c>
      <c r="K524">
        <v>11524482</v>
      </c>
      <c r="L524">
        <f>(K524/MAX($K$66:K524))-1</f>
        <v>0</v>
      </c>
    </row>
    <row r="525" spans="8:12">
      <c r="H525" t="s">
        <v>165</v>
      </c>
      <c r="I525" s="2">
        <v>44141.378472222219</v>
      </c>
      <c r="J525">
        <v>11562892</v>
      </c>
      <c r="K525">
        <v>11562892</v>
      </c>
      <c r="L525">
        <f>(K525/MAX($K$66:K525))-1</f>
        <v>0</v>
      </c>
    </row>
    <row r="526" spans="8:12">
      <c r="H526" t="s">
        <v>165</v>
      </c>
      <c r="I526" s="2">
        <v>44144.378472222219</v>
      </c>
      <c r="J526">
        <v>11698513</v>
      </c>
      <c r="K526">
        <v>11698513</v>
      </c>
      <c r="L526">
        <f>(K526/MAX($K$66:K526))-1</f>
        <v>0</v>
      </c>
    </row>
    <row r="527" spans="8:12">
      <c r="H527" t="s">
        <v>165</v>
      </c>
      <c r="I527" s="2">
        <v>44145.378472222219</v>
      </c>
      <c r="J527">
        <v>11717013</v>
      </c>
      <c r="K527">
        <v>11717013</v>
      </c>
      <c r="L527">
        <f>(K527/MAX($K$66:K527))-1</f>
        <v>0</v>
      </c>
    </row>
    <row r="528" spans="8:12">
      <c r="H528" t="s">
        <v>165</v>
      </c>
      <c r="I528" s="2">
        <v>44146.378472222219</v>
      </c>
      <c r="J528">
        <v>11850413</v>
      </c>
      <c r="K528">
        <v>11850413</v>
      </c>
      <c r="L528">
        <f>(K528/MAX($K$66:K528))-1</f>
        <v>0</v>
      </c>
    </row>
    <row r="529" spans="8:12">
      <c r="H529" t="s">
        <v>165</v>
      </c>
      <c r="I529" s="2">
        <v>44147.378472222219</v>
      </c>
      <c r="J529">
        <v>11854387</v>
      </c>
      <c r="K529">
        <v>11854387</v>
      </c>
      <c r="L529">
        <f>(K529/MAX($K$66:K529))-1</f>
        <v>0</v>
      </c>
    </row>
    <row r="530" spans="8:12">
      <c r="H530" t="s">
        <v>165</v>
      </c>
      <c r="I530" s="2">
        <v>44148.378472222219</v>
      </c>
      <c r="J530">
        <v>11908994</v>
      </c>
      <c r="K530">
        <v>11908994</v>
      </c>
      <c r="L530">
        <f>(K530/MAX($K$66:K530))-1</f>
        <v>0</v>
      </c>
    </row>
    <row r="531" spans="8:12">
      <c r="H531" t="s">
        <v>165</v>
      </c>
      <c r="I531" s="2">
        <v>44149.753472222219</v>
      </c>
      <c r="J531">
        <v>11951669</v>
      </c>
      <c r="K531">
        <v>11951669</v>
      </c>
      <c r="L531">
        <f>(K531/MAX($K$66:K531))-1</f>
        <v>0</v>
      </c>
    </row>
    <row r="532" spans="8:12">
      <c r="H532" t="s">
        <v>165</v>
      </c>
      <c r="I532" s="2">
        <v>44152.378472222219</v>
      </c>
      <c r="J532">
        <v>11998115</v>
      </c>
      <c r="K532">
        <v>11998115</v>
      </c>
      <c r="L532">
        <f>(K532/MAX($K$66:K532))-1</f>
        <v>0</v>
      </c>
    </row>
    <row r="533" spans="8:12">
      <c r="H533" t="s">
        <v>165</v>
      </c>
      <c r="I533" s="2">
        <v>44153.378472222219</v>
      </c>
      <c r="J533">
        <v>12020524</v>
      </c>
      <c r="K533">
        <v>12020524</v>
      </c>
      <c r="L533">
        <f>(K533/MAX($K$66:K533))-1</f>
        <v>0</v>
      </c>
    </row>
    <row r="534" spans="8:12">
      <c r="H534" t="s">
        <v>165</v>
      </c>
      <c r="I534" s="2">
        <v>44154.378472222219</v>
      </c>
      <c r="J534">
        <v>11901502</v>
      </c>
      <c r="K534">
        <v>11901502</v>
      </c>
      <c r="L534">
        <f>(K534/MAX($K$66:K534))-1</f>
        <v>-9.9015650232885388E-3</v>
      </c>
    </row>
    <row r="535" spans="8:12">
      <c r="H535" t="s">
        <v>165</v>
      </c>
      <c r="I535" s="2">
        <v>44155.378472222219</v>
      </c>
      <c r="J535">
        <v>12005135</v>
      </c>
      <c r="K535">
        <v>12005135</v>
      </c>
      <c r="L535">
        <f>(K535/MAX($K$66:K535))-1</f>
        <v>-1.2802270516659719E-3</v>
      </c>
    </row>
    <row r="536" spans="8:12">
      <c r="H536" t="s">
        <v>165</v>
      </c>
      <c r="I536" s="2">
        <v>44158.378472222219</v>
      </c>
      <c r="J536">
        <v>12093506</v>
      </c>
      <c r="K536">
        <v>12093506</v>
      </c>
      <c r="L536">
        <f>(K536/MAX($K$66:K536))-1</f>
        <v>0</v>
      </c>
    </row>
    <row r="537" spans="8:12">
      <c r="H537" t="s">
        <v>165</v>
      </c>
      <c r="I537" s="2">
        <v>44159.378472222219</v>
      </c>
      <c r="J537">
        <v>12156460</v>
      </c>
      <c r="K537">
        <v>12156460</v>
      </c>
      <c r="L537">
        <f>(K537/MAX($K$66:K537))-1</f>
        <v>0</v>
      </c>
    </row>
    <row r="538" spans="8:12">
      <c r="H538" t="s">
        <v>165</v>
      </c>
      <c r="I538" s="2">
        <v>44160.378472222219</v>
      </c>
      <c r="J538">
        <v>12035055</v>
      </c>
      <c r="K538">
        <v>12035055</v>
      </c>
      <c r="L538">
        <f>(K538/MAX($K$66:K538))-1</f>
        <v>-9.9868711779580455E-3</v>
      </c>
    </row>
    <row r="539" spans="8:12">
      <c r="H539" t="s">
        <v>165</v>
      </c>
      <c r="I539" s="2">
        <v>44161.378472222219</v>
      </c>
      <c r="J539">
        <v>12139108</v>
      </c>
      <c r="K539">
        <v>12139108</v>
      </c>
      <c r="L539">
        <f>(K539/MAX($K$66:K539))-1</f>
        <v>-1.4273892235074914E-3</v>
      </c>
    </row>
    <row r="540" spans="8:12">
      <c r="H540" t="s">
        <v>165</v>
      </c>
      <c r="I540" s="2">
        <v>44162.378472222219</v>
      </c>
      <c r="J540">
        <v>12130214</v>
      </c>
      <c r="K540">
        <v>12130214</v>
      </c>
      <c r="L540">
        <f>(K540/MAX($K$66:K540))-1</f>
        <v>-2.1590166874237982E-3</v>
      </c>
    </row>
    <row r="541" spans="8:12">
      <c r="H541" t="s">
        <v>165</v>
      </c>
      <c r="I541" s="2">
        <v>44166.378472222219</v>
      </c>
      <c r="J541">
        <v>12232940</v>
      </c>
      <c r="K541">
        <v>12232940</v>
      </c>
      <c r="L541">
        <f>(K541/MAX($K$66:K541))-1</f>
        <v>0</v>
      </c>
    </row>
    <row r="542" spans="8:12">
      <c r="H542" t="s">
        <v>165</v>
      </c>
      <c r="I542" s="2">
        <v>44167.378472222219</v>
      </c>
      <c r="J542">
        <v>12310528</v>
      </c>
      <c r="K542">
        <v>12310528</v>
      </c>
      <c r="L542">
        <f>(K542/MAX($K$66:K542))-1</f>
        <v>0</v>
      </c>
    </row>
    <row r="543" spans="8:12">
      <c r="H543" t="s">
        <v>165</v>
      </c>
      <c r="I543" s="2">
        <v>44168.378472222219</v>
      </c>
      <c r="J543">
        <v>12392321</v>
      </c>
      <c r="K543">
        <v>12392321</v>
      </c>
      <c r="L543">
        <f>(K543/MAX($K$66:K543))-1</f>
        <v>0</v>
      </c>
    </row>
    <row r="544" spans="8:12">
      <c r="H544" t="s">
        <v>165</v>
      </c>
      <c r="I544" s="2">
        <v>44169.378472222219</v>
      </c>
      <c r="J544">
        <v>12481135</v>
      </c>
      <c r="K544">
        <v>12481135</v>
      </c>
      <c r="L544">
        <f>(K544/MAX($K$66:K544))-1</f>
        <v>0</v>
      </c>
    </row>
    <row r="545" spans="8:12">
      <c r="H545" t="s">
        <v>165</v>
      </c>
      <c r="I545" s="2">
        <v>44172.378472222219</v>
      </c>
      <c r="J545">
        <v>12556826</v>
      </c>
      <c r="K545">
        <v>12556826</v>
      </c>
      <c r="L545">
        <f>(K545/MAX($K$66:K545))-1</f>
        <v>0</v>
      </c>
    </row>
    <row r="546" spans="8:12">
      <c r="H546" t="s">
        <v>165</v>
      </c>
      <c r="I546" s="2">
        <v>44173.378472222219</v>
      </c>
      <c r="J546">
        <v>12540061</v>
      </c>
      <c r="K546">
        <v>12540061</v>
      </c>
      <c r="L546">
        <f>(K546/MAX($K$66:K546))-1</f>
        <v>-1.3351303904346468E-3</v>
      </c>
    </row>
    <row r="547" spans="8:12">
      <c r="H547" t="s">
        <v>165</v>
      </c>
      <c r="I547" s="2">
        <v>44174.378472222219</v>
      </c>
      <c r="J547">
        <v>12588459</v>
      </c>
      <c r="K547">
        <v>12588459</v>
      </c>
      <c r="L547">
        <f>(K547/MAX($K$66:K547))-1</f>
        <v>0</v>
      </c>
    </row>
    <row r="548" spans="8:12">
      <c r="H548" t="s">
        <v>165</v>
      </c>
      <c r="I548" s="2">
        <v>44175.378472222219</v>
      </c>
      <c r="J548">
        <v>12541631</v>
      </c>
      <c r="K548">
        <v>12541631</v>
      </c>
      <c r="L548">
        <f>(K548/MAX($K$66:K548))-1</f>
        <v>-3.7199152016939019E-3</v>
      </c>
    </row>
    <row r="549" spans="8:12">
      <c r="H549" t="s">
        <v>165</v>
      </c>
      <c r="I549" s="2">
        <v>44176.378472222219</v>
      </c>
      <c r="J549">
        <v>12538665</v>
      </c>
      <c r="K549">
        <v>12538665</v>
      </c>
      <c r="L549">
        <f>(K549/MAX($K$66:K549))-1</f>
        <v>-3.9555278370450031E-3</v>
      </c>
    </row>
    <row r="550" spans="8:12">
      <c r="H550" t="s">
        <v>165</v>
      </c>
      <c r="I550" s="2">
        <v>44179.378472222219</v>
      </c>
      <c r="J550">
        <v>12576716</v>
      </c>
      <c r="K550">
        <v>12576716</v>
      </c>
      <c r="L550">
        <f>(K550/MAX($K$66:K550))-1</f>
        <v>-9.3283856268666643E-4</v>
      </c>
    </row>
    <row r="551" spans="8:12">
      <c r="H551" t="s">
        <v>165</v>
      </c>
      <c r="I551" s="2">
        <v>44180.378472222219</v>
      </c>
      <c r="J551">
        <v>12620275</v>
      </c>
      <c r="K551">
        <v>12620275</v>
      </c>
      <c r="L551">
        <f>(K551/MAX($K$66:K551))-1</f>
        <v>0</v>
      </c>
    </row>
    <row r="552" spans="8:12">
      <c r="H552" t="s">
        <v>165</v>
      </c>
      <c r="I552" s="2">
        <v>44181.378472222219</v>
      </c>
      <c r="J552">
        <v>12697513</v>
      </c>
      <c r="K552">
        <v>12697513</v>
      </c>
      <c r="L552">
        <f>(K552/MAX($K$66:K552))-1</f>
        <v>0</v>
      </c>
    </row>
    <row r="553" spans="8:12">
      <c r="H553" t="s">
        <v>165</v>
      </c>
      <c r="I553" s="2">
        <v>44182.378472222219</v>
      </c>
      <c r="J553">
        <v>12713318</v>
      </c>
      <c r="K553">
        <v>12713318</v>
      </c>
      <c r="L553">
        <f>(K553/MAX($K$66:K553))-1</f>
        <v>0</v>
      </c>
    </row>
    <row r="554" spans="8:12">
      <c r="H554" t="s">
        <v>165</v>
      </c>
      <c r="I554" s="2">
        <v>44183.378472222219</v>
      </c>
      <c r="J554">
        <v>12749750</v>
      </c>
      <c r="K554">
        <v>12749750</v>
      </c>
      <c r="L554">
        <f>(K554/MAX($K$66:K554))-1</f>
        <v>0</v>
      </c>
    </row>
    <row r="555" spans="8:12">
      <c r="H555" t="s">
        <v>165</v>
      </c>
      <c r="I555" s="2">
        <v>44186.378472222219</v>
      </c>
      <c r="J555">
        <v>12389616</v>
      </c>
      <c r="K555">
        <v>12389616</v>
      </c>
      <c r="L555">
        <f>(K555/MAX($K$66:K555))-1</f>
        <v>-2.824635777172102E-2</v>
      </c>
    </row>
    <row r="556" spans="8:12">
      <c r="H556" t="s">
        <v>165</v>
      </c>
      <c r="I556" s="2">
        <v>44187.378472222219</v>
      </c>
      <c r="J556">
        <v>12546413</v>
      </c>
      <c r="K556">
        <v>12546413</v>
      </c>
      <c r="L556">
        <f>(K556/MAX($K$66:K556))-1</f>
        <v>-1.5948312712013912E-2</v>
      </c>
    </row>
    <row r="557" spans="8:12">
      <c r="H557" t="s">
        <v>165</v>
      </c>
      <c r="I557" s="2">
        <v>44188.378472222219</v>
      </c>
      <c r="J557">
        <v>12636574</v>
      </c>
      <c r="K557">
        <v>12636574</v>
      </c>
      <c r="L557">
        <f>(K557/MAX($K$66:K557))-1</f>
        <v>-8.876723073001469E-3</v>
      </c>
    </row>
    <row r="558" spans="8:12">
      <c r="H558" t="s">
        <v>165</v>
      </c>
      <c r="I558" s="2">
        <v>44189.378472222219</v>
      </c>
      <c r="J558">
        <v>12721584</v>
      </c>
      <c r="K558">
        <v>12721584</v>
      </c>
      <c r="L558">
        <f>(K558/MAX($K$66:K558))-1</f>
        <v>-2.2091413557128181E-3</v>
      </c>
    </row>
    <row r="559" spans="8:12">
      <c r="H559" t="s">
        <v>165</v>
      </c>
      <c r="I559" s="2">
        <v>44193.378472222219</v>
      </c>
      <c r="J559">
        <v>12809498</v>
      </c>
      <c r="K559">
        <v>12809498</v>
      </c>
      <c r="L559">
        <f>(K559/MAX($K$66:K559))-1</f>
        <v>0</v>
      </c>
    </row>
    <row r="560" spans="8:12">
      <c r="H560" t="s">
        <v>165</v>
      </c>
      <c r="I560" s="2">
        <v>44194.378472222219</v>
      </c>
      <c r="J560">
        <v>12827153</v>
      </c>
      <c r="K560">
        <v>12827153</v>
      </c>
      <c r="L560">
        <f>(K560/MAX($K$66:K560))-1</f>
        <v>0</v>
      </c>
    </row>
    <row r="561" spans="8:12">
      <c r="H561" t="s">
        <v>165</v>
      </c>
      <c r="I561" s="2">
        <v>44195.378472222219</v>
      </c>
      <c r="J561">
        <v>12895631</v>
      </c>
      <c r="K561">
        <v>12895631</v>
      </c>
      <c r="L561">
        <f>(K561/MAX($K$66:K561))-1</f>
        <v>0</v>
      </c>
    </row>
    <row r="562" spans="8:12">
      <c r="H562" t="s">
        <v>165</v>
      </c>
      <c r="I562" s="2">
        <v>44196.378472222219</v>
      </c>
      <c r="J562">
        <v>12889404</v>
      </c>
      <c r="K562">
        <v>12889404</v>
      </c>
      <c r="L562">
        <f>(K562/MAX($K$66:K562))-1</f>
        <v>-4.8287672003022308E-4</v>
      </c>
    </row>
    <row r="563" spans="8:12">
      <c r="H563" t="s">
        <v>165</v>
      </c>
      <c r="I563" s="2">
        <v>44197.378472222219</v>
      </c>
      <c r="J563">
        <v>12921924</v>
      </c>
      <c r="K563">
        <v>12921924</v>
      </c>
      <c r="L563">
        <f>(K563/MAX($K$66:K563))-1</f>
        <v>0</v>
      </c>
    </row>
    <row r="564" spans="8:12">
      <c r="H564" t="s">
        <v>165</v>
      </c>
      <c r="I564" s="2">
        <v>44200.378472222219</v>
      </c>
      <c r="J564">
        <v>13034231</v>
      </c>
      <c r="K564">
        <v>13034231</v>
      </c>
      <c r="L564">
        <f>(K564/MAX($K$66:K564))-1</f>
        <v>0</v>
      </c>
    </row>
    <row r="565" spans="8:12">
      <c r="H565" t="s">
        <v>165</v>
      </c>
      <c r="I565" s="2">
        <v>44201.378472222219</v>
      </c>
      <c r="J565">
        <v>13066473</v>
      </c>
      <c r="K565">
        <v>13066473</v>
      </c>
      <c r="L565">
        <f>(K565/MAX($K$66:K565))-1</f>
        <v>0</v>
      </c>
    </row>
    <row r="566" spans="8:12">
      <c r="H566" t="s">
        <v>165</v>
      </c>
      <c r="I566" s="2">
        <v>44202.378472222219</v>
      </c>
      <c r="J566">
        <v>13086323</v>
      </c>
      <c r="K566">
        <v>13086323</v>
      </c>
      <c r="L566">
        <f>(K566/MAX($K$66:K566))-1</f>
        <v>0</v>
      </c>
    </row>
    <row r="567" spans="8:12">
      <c r="H567" t="s">
        <v>165</v>
      </c>
      <c r="I567" s="2">
        <v>44203.378472222219</v>
      </c>
      <c r="J567">
        <v>13105874</v>
      </c>
      <c r="K567">
        <v>13105874</v>
      </c>
      <c r="L567">
        <f>(K567/MAX($K$66:K567))-1</f>
        <v>0</v>
      </c>
    </row>
    <row r="568" spans="8:12">
      <c r="H568" t="s">
        <v>165</v>
      </c>
      <c r="I568" s="2">
        <v>44204.378472222219</v>
      </c>
      <c r="J568">
        <v>13295742</v>
      </c>
      <c r="K568">
        <v>13295742</v>
      </c>
      <c r="L568">
        <f>(K568/MAX($K$66:K568))-1</f>
        <v>0</v>
      </c>
    </row>
    <row r="569" spans="8:12">
      <c r="H569" t="s">
        <v>165</v>
      </c>
      <c r="I569" s="2">
        <v>44207.378472222219</v>
      </c>
      <c r="J569">
        <v>13377604</v>
      </c>
      <c r="K569">
        <v>13377604</v>
      </c>
      <c r="L569">
        <f>(K569/MAX($K$66:K569))-1</f>
        <v>0</v>
      </c>
    </row>
    <row r="570" spans="8:12">
      <c r="H570" t="s">
        <v>165</v>
      </c>
      <c r="I570" s="2">
        <v>44208.378472222219</v>
      </c>
      <c r="J570">
        <v>13397257</v>
      </c>
      <c r="K570">
        <v>13397257</v>
      </c>
      <c r="L570">
        <f>(K570/MAX($K$66:K570))-1</f>
        <v>0</v>
      </c>
    </row>
    <row r="571" spans="8:12">
      <c r="H571" t="s">
        <v>165</v>
      </c>
      <c r="I571" s="2">
        <v>44209.378472222219</v>
      </c>
      <c r="J571">
        <v>13390685</v>
      </c>
      <c r="K571">
        <v>13390685</v>
      </c>
      <c r="L571">
        <f>(K571/MAX($K$66:K571))-1</f>
        <v>-4.9054817713800603E-4</v>
      </c>
    </row>
    <row r="572" spans="8:12">
      <c r="H572" t="s">
        <v>165</v>
      </c>
      <c r="I572" s="2">
        <v>44210.378472222219</v>
      </c>
      <c r="J572">
        <v>13381672</v>
      </c>
      <c r="K572">
        <v>13381672</v>
      </c>
      <c r="L572">
        <f>(K572/MAX($K$66:K572))-1</f>
        <v>-1.1632978302946739E-3</v>
      </c>
    </row>
    <row r="573" spans="8:12">
      <c r="H573" t="s">
        <v>165</v>
      </c>
      <c r="I573" s="2">
        <v>44211.378472222219</v>
      </c>
      <c r="J573">
        <v>13227556</v>
      </c>
      <c r="K573">
        <v>13227556</v>
      </c>
      <c r="L573">
        <f>(K573/MAX($K$66:K573))-1</f>
        <v>-1.2666846653759056E-2</v>
      </c>
    </row>
    <row r="574" spans="8:12">
      <c r="H574" t="s">
        <v>165</v>
      </c>
      <c r="I574" s="2">
        <v>44214.378472222219</v>
      </c>
      <c r="J574">
        <v>13080661</v>
      </c>
      <c r="K574">
        <v>13080661</v>
      </c>
      <c r="L574">
        <f>(K574/MAX($K$66:K574))-1</f>
        <v>-2.3631404547960866E-2</v>
      </c>
    </row>
    <row r="575" spans="8:12">
      <c r="H575" t="s">
        <v>165</v>
      </c>
      <c r="I575" s="2">
        <v>44215.378472222219</v>
      </c>
      <c r="J575">
        <v>13250879</v>
      </c>
      <c r="K575">
        <v>13250879</v>
      </c>
      <c r="L575">
        <f>(K575/MAX($K$66:K575))-1</f>
        <v>-1.0925967905221157E-2</v>
      </c>
    </row>
    <row r="576" spans="8:12">
      <c r="H576" t="s">
        <v>165</v>
      </c>
      <c r="I576" s="2">
        <v>44216.378472222219</v>
      </c>
      <c r="J576">
        <v>13340264</v>
      </c>
      <c r="K576">
        <v>13340264</v>
      </c>
      <c r="L576">
        <f>(K576/MAX($K$66:K576))-1</f>
        <v>-4.2540797717025569E-3</v>
      </c>
    </row>
    <row r="577" spans="8:12">
      <c r="H577" t="s">
        <v>165</v>
      </c>
      <c r="I577" s="2">
        <v>44217.378472222219</v>
      </c>
      <c r="J577">
        <v>13292466</v>
      </c>
      <c r="K577">
        <v>13292466</v>
      </c>
      <c r="L577">
        <f>(K577/MAX($K$66:K577))-1</f>
        <v>-7.8218250198529571E-3</v>
      </c>
    </row>
    <row r="578" spans="8:12">
      <c r="H578" t="s">
        <v>165</v>
      </c>
      <c r="I578" s="2">
        <v>44218.378472222219</v>
      </c>
      <c r="J578">
        <v>13173066</v>
      </c>
      <c r="K578">
        <v>13173066</v>
      </c>
      <c r="L578">
        <f>(K578/MAX($K$66:K578))-1</f>
        <v>-1.6734097136451132E-2</v>
      </c>
    </row>
    <row r="579" spans="8:12">
      <c r="H579" t="s">
        <v>165</v>
      </c>
      <c r="I579" s="2">
        <v>44221.378472222219</v>
      </c>
      <c r="J579">
        <v>13124347</v>
      </c>
      <c r="K579">
        <v>13124347</v>
      </c>
      <c r="L579">
        <f>(K579/MAX($K$66:K579))-1</f>
        <v>-2.0370587800174311E-2</v>
      </c>
    </row>
    <row r="580" spans="8:12">
      <c r="H580" t="s">
        <v>165</v>
      </c>
      <c r="I580" s="2">
        <v>44223.378472222219</v>
      </c>
      <c r="J580">
        <v>12993023</v>
      </c>
      <c r="K580">
        <v>12993023</v>
      </c>
      <c r="L580">
        <f>(K580/MAX($K$66:K580))-1</f>
        <v>-3.0172892854111844E-2</v>
      </c>
    </row>
    <row r="581" spans="8:12">
      <c r="H581" t="s">
        <v>165</v>
      </c>
      <c r="I581" s="2">
        <v>44224.378472222219</v>
      </c>
      <c r="J581">
        <v>12931626</v>
      </c>
      <c r="K581">
        <v>12931626</v>
      </c>
      <c r="L581">
        <f>(K581/MAX($K$66:K581))-1</f>
        <v>-3.4755696632527089E-2</v>
      </c>
    </row>
    <row r="582" spans="8:12">
      <c r="H582" t="s">
        <v>165</v>
      </c>
      <c r="I582" s="2">
        <v>44225.378472222219</v>
      </c>
      <c r="J582">
        <v>12753610</v>
      </c>
      <c r="K582">
        <v>12753610</v>
      </c>
      <c r="L582">
        <f>(K582/MAX($K$66:K582))-1</f>
        <v>-4.8043192722211692E-2</v>
      </c>
    </row>
    <row r="583" spans="8:12">
      <c r="H583" t="s">
        <v>165</v>
      </c>
      <c r="I583" s="2">
        <v>44228.378472222219</v>
      </c>
      <c r="J583">
        <v>13101609</v>
      </c>
      <c r="K583">
        <v>13101609</v>
      </c>
      <c r="L583">
        <f>(K583/MAX($K$66:K583))-1</f>
        <v>-2.2067800893869505E-2</v>
      </c>
    </row>
    <row r="584" spans="8:12">
      <c r="H584" t="s">
        <v>165</v>
      </c>
      <c r="I584" s="2">
        <v>44229.378472222219</v>
      </c>
      <c r="J584">
        <v>13323957</v>
      </c>
      <c r="K584">
        <v>13323957</v>
      </c>
      <c r="L584">
        <f>(K584/MAX($K$66:K584))-1</f>
        <v>-5.4712692307089528E-3</v>
      </c>
    </row>
    <row r="585" spans="8:12">
      <c r="H585" t="s">
        <v>165</v>
      </c>
      <c r="I585" s="2">
        <v>44230.378472222219</v>
      </c>
      <c r="J585">
        <v>13458843</v>
      </c>
      <c r="K585">
        <v>13458843</v>
      </c>
      <c r="L585">
        <f>(K585/MAX($K$66:K585))-1</f>
        <v>0</v>
      </c>
    </row>
    <row r="586" spans="8:12">
      <c r="H586" t="s">
        <v>165</v>
      </c>
      <c r="I586" s="2">
        <v>44231.378472222219</v>
      </c>
      <c r="J586">
        <v>13521007</v>
      </c>
      <c r="K586">
        <v>13521007</v>
      </c>
      <c r="L586">
        <f>(K586/MAX($K$66:K586))-1</f>
        <v>0</v>
      </c>
    </row>
    <row r="587" spans="8:12">
      <c r="H587" t="s">
        <v>165</v>
      </c>
      <c r="I587" s="2">
        <v>44232.378472222219</v>
      </c>
      <c r="J587">
        <v>13532001</v>
      </c>
      <c r="K587">
        <v>13532001</v>
      </c>
      <c r="L587">
        <f>(K587/MAX($K$66:K587))-1</f>
        <v>0</v>
      </c>
    </row>
    <row r="588" spans="8:12">
      <c r="H588" t="s">
        <v>165</v>
      </c>
      <c r="I588" s="2">
        <v>44235.378472222219</v>
      </c>
      <c r="J588">
        <v>13673667</v>
      </c>
      <c r="K588">
        <v>13673667</v>
      </c>
      <c r="L588">
        <f>(K588/MAX($K$66:K588))-1</f>
        <v>0</v>
      </c>
    </row>
    <row r="589" spans="8:12">
      <c r="H589" t="s">
        <v>165</v>
      </c>
      <c r="I589" s="2">
        <v>44236.378472222219</v>
      </c>
      <c r="J589">
        <v>13673906</v>
      </c>
      <c r="K589">
        <v>13673906</v>
      </c>
      <c r="L589">
        <f>(K589/MAX($K$66:K589))-1</f>
        <v>0</v>
      </c>
    </row>
    <row r="590" spans="8:12">
      <c r="H590" t="s">
        <v>165</v>
      </c>
      <c r="I590" s="2">
        <v>44237.378472222219</v>
      </c>
      <c r="J590">
        <v>13703193</v>
      </c>
      <c r="K590">
        <v>13703193</v>
      </c>
      <c r="L590">
        <f>(K590/MAX($K$66:K590))-1</f>
        <v>0</v>
      </c>
    </row>
    <row r="591" spans="8:12">
      <c r="H591" t="s">
        <v>165</v>
      </c>
      <c r="I591" s="2">
        <v>44238.378472222219</v>
      </c>
      <c r="J591">
        <v>13755403</v>
      </c>
      <c r="K591">
        <v>13755403</v>
      </c>
      <c r="L591">
        <f>(K591/MAX($K$66:K591))-1</f>
        <v>0</v>
      </c>
    </row>
    <row r="592" spans="8:12">
      <c r="H592" t="s">
        <v>165</v>
      </c>
      <c r="I592" s="2">
        <v>44239.378472222219</v>
      </c>
      <c r="J592">
        <v>13719076</v>
      </c>
      <c r="K592">
        <v>13719076</v>
      </c>
      <c r="L592">
        <f>(K592/MAX($K$66:K592))-1</f>
        <v>-2.6409258965367499E-3</v>
      </c>
    </row>
    <row r="593" spans="8:12">
      <c r="H593" t="s">
        <v>165</v>
      </c>
      <c r="I593" s="2">
        <v>44242.378472222219</v>
      </c>
      <c r="J593">
        <v>13756666</v>
      </c>
      <c r="K593">
        <v>13756666</v>
      </c>
      <c r="L593">
        <f>(K593/MAX($K$66:K593))-1</f>
        <v>0</v>
      </c>
    </row>
    <row r="594" spans="8:12">
      <c r="H594" t="s">
        <v>165</v>
      </c>
      <c r="I594" s="2">
        <v>44243.378472222219</v>
      </c>
      <c r="J594">
        <v>13770008</v>
      </c>
      <c r="K594">
        <v>13770008</v>
      </c>
      <c r="L594">
        <f>(K594/MAX($K$66:K594))-1</f>
        <v>0</v>
      </c>
    </row>
    <row r="595" spans="8:12">
      <c r="H595" t="s">
        <v>165</v>
      </c>
      <c r="I595" s="2">
        <v>44244.378472222219</v>
      </c>
      <c r="J595">
        <v>13718935</v>
      </c>
      <c r="K595">
        <v>13718935</v>
      </c>
      <c r="L595">
        <f>(K595/MAX($K$66:K595))-1</f>
        <v>-3.7090029286838133E-3</v>
      </c>
    </row>
    <row r="596" spans="8:12">
      <c r="H596" t="s">
        <v>165</v>
      </c>
      <c r="I596" s="2">
        <v>44245.378472222219</v>
      </c>
      <c r="J596">
        <v>13736204</v>
      </c>
      <c r="K596">
        <v>13736204</v>
      </c>
      <c r="L596">
        <f>(K596/MAX($K$66:K596))-1</f>
        <v>-2.4549005345531061E-3</v>
      </c>
    </row>
    <row r="597" spans="8:12">
      <c r="H597" t="s">
        <v>165</v>
      </c>
      <c r="I597" s="2">
        <v>44246.378472222219</v>
      </c>
      <c r="J597">
        <v>13613526</v>
      </c>
      <c r="K597">
        <v>13613526</v>
      </c>
      <c r="L597">
        <f>(K597/MAX($K$66:K597))-1</f>
        <v>-1.1363973063777455E-2</v>
      </c>
    </row>
    <row r="598" spans="8:12">
      <c r="H598" t="s">
        <v>165</v>
      </c>
      <c r="I598" s="2">
        <v>44249.378472222219</v>
      </c>
      <c r="J598">
        <v>13424085</v>
      </c>
      <c r="K598">
        <v>13424085</v>
      </c>
      <c r="L598">
        <f>(K598/MAX($K$66:K598))-1</f>
        <v>-2.512148141090409E-2</v>
      </c>
    </row>
    <row r="599" spans="8:12">
      <c r="H599" t="s">
        <v>165</v>
      </c>
      <c r="I599" s="2">
        <v>44250.378472222219</v>
      </c>
      <c r="J599">
        <v>13474915</v>
      </c>
      <c r="K599">
        <v>13474915</v>
      </c>
      <c r="L599">
        <f>(K599/MAX($K$66:K599))-1</f>
        <v>-2.1430125530791266E-2</v>
      </c>
    </row>
    <row r="600" spans="8:12">
      <c r="H600" t="s">
        <v>165</v>
      </c>
      <c r="I600" s="2">
        <v>44251.378472222219</v>
      </c>
      <c r="J600">
        <v>13612221</v>
      </c>
      <c r="K600">
        <v>13612221</v>
      </c>
      <c r="L600">
        <f>(K600/MAX($K$66:K600))-1</f>
        <v>-1.1458744250548047E-2</v>
      </c>
    </row>
    <row r="601" spans="8:12">
      <c r="H601" t="s">
        <v>165</v>
      </c>
      <c r="I601" s="2">
        <v>44252.378472222219</v>
      </c>
      <c r="J601">
        <v>13751424</v>
      </c>
      <c r="K601">
        <v>13751424</v>
      </c>
      <c r="L601">
        <f>(K601/MAX($K$66:K601))-1</f>
        <v>-1.3495997968918649E-3</v>
      </c>
    </row>
    <row r="602" spans="8:12">
      <c r="H602" t="s">
        <v>165</v>
      </c>
      <c r="I602" s="2">
        <v>44253.378472222219</v>
      </c>
      <c r="J602">
        <v>13354376</v>
      </c>
      <c r="K602">
        <v>13354376</v>
      </c>
      <c r="L602">
        <f>(K602/MAX($K$66:K602))-1</f>
        <v>-3.018386045963084E-2</v>
      </c>
    </row>
    <row r="603" spans="8:12">
      <c r="H603" t="s">
        <v>165</v>
      </c>
      <c r="I603" s="2">
        <v>44256.378472222219</v>
      </c>
      <c r="J603">
        <v>13553935</v>
      </c>
      <c r="K603">
        <v>13553935</v>
      </c>
      <c r="L603">
        <f>(K603/MAX($K$66:K603))-1</f>
        <v>-1.5691566773236465E-2</v>
      </c>
    </row>
    <row r="604" spans="8:12">
      <c r="H604" t="s">
        <v>165</v>
      </c>
      <c r="I604" s="2">
        <v>44257.378472222219</v>
      </c>
      <c r="J604">
        <v>13696136</v>
      </c>
      <c r="K604">
        <v>13696136</v>
      </c>
      <c r="L604">
        <f>(K604/MAX($K$66:K604))-1</f>
        <v>-5.3647027656047452E-3</v>
      </c>
    </row>
    <row r="605" spans="8:12">
      <c r="H605" t="s">
        <v>165</v>
      </c>
      <c r="I605" s="2">
        <v>44258.378472222219</v>
      </c>
      <c r="J605">
        <v>13875693</v>
      </c>
      <c r="K605">
        <v>13875693</v>
      </c>
      <c r="L605">
        <f>(K605/MAX($K$66:K605))-1</f>
        <v>0</v>
      </c>
    </row>
    <row r="606" spans="8:12">
      <c r="H606" t="s">
        <v>165</v>
      </c>
      <c r="I606" s="2">
        <v>44259.378472222219</v>
      </c>
      <c r="J606">
        <v>13848754</v>
      </c>
      <c r="K606">
        <v>13848754</v>
      </c>
      <c r="L606">
        <f>(K606/MAX($K$66:K606))-1</f>
        <v>-1.9414525818638451E-3</v>
      </c>
    </row>
    <row r="607" spans="8:12">
      <c r="H607" t="s">
        <v>165</v>
      </c>
      <c r="I607" s="2">
        <v>44260.378472222219</v>
      </c>
      <c r="J607">
        <v>13722005</v>
      </c>
      <c r="K607">
        <v>13722005</v>
      </c>
      <c r="L607">
        <f>(K607/MAX($K$66:K607))-1</f>
        <v>-1.1076059408348105E-2</v>
      </c>
    </row>
    <row r="608" spans="8:12">
      <c r="H608" t="s">
        <v>165</v>
      </c>
      <c r="I608" s="2">
        <v>44263.378472222219</v>
      </c>
      <c r="J608">
        <v>13731799</v>
      </c>
      <c r="K608">
        <v>13731799</v>
      </c>
      <c r="L608">
        <f>(K608/MAX($K$66:K608))-1</f>
        <v>-1.0370220788251783E-2</v>
      </c>
    </row>
    <row r="609" spans="8:12">
      <c r="H609" t="s">
        <v>165</v>
      </c>
      <c r="I609" s="2">
        <v>44264.378472222219</v>
      </c>
      <c r="J609">
        <v>13785965</v>
      </c>
      <c r="K609">
        <v>13785965</v>
      </c>
      <c r="L609">
        <f>(K609/MAX($K$66:K609))-1</f>
        <v>-6.466559904431457E-3</v>
      </c>
    </row>
    <row r="610" spans="8:12">
      <c r="H610" t="s">
        <v>165</v>
      </c>
      <c r="I610" s="2">
        <v>44265.378472222219</v>
      </c>
      <c r="J610">
        <v>13850482</v>
      </c>
      <c r="K610">
        <v>13850482</v>
      </c>
      <c r="L610">
        <f>(K610/MAX($K$66:K610))-1</f>
        <v>-1.8169182613076984E-3</v>
      </c>
    </row>
    <row r="611" spans="8:12">
      <c r="H611" t="s">
        <v>165</v>
      </c>
      <c r="I611" s="2">
        <v>44267.378472222219</v>
      </c>
      <c r="J611">
        <v>13748425</v>
      </c>
      <c r="K611">
        <v>13748425</v>
      </c>
      <c r="L611">
        <f>(K611/MAX($K$66:K611))-1</f>
        <v>-9.1720103637346062E-3</v>
      </c>
    </row>
    <row r="612" spans="8:12">
      <c r="H612" t="s">
        <v>165</v>
      </c>
      <c r="I612" s="2">
        <v>44270.378472222219</v>
      </c>
      <c r="J612">
        <v>13691266</v>
      </c>
      <c r="K612">
        <v>13691266</v>
      </c>
      <c r="L612">
        <f>(K612/MAX($K$66:K612))-1</f>
        <v>-1.329137218587928E-2</v>
      </c>
    </row>
    <row r="613" spans="8:12">
      <c r="H613" t="s">
        <v>165</v>
      </c>
      <c r="I613" s="2">
        <v>44271.378472222219</v>
      </c>
      <c r="J613">
        <v>13706112</v>
      </c>
      <c r="K613">
        <v>13706112</v>
      </c>
      <c r="L613">
        <f>(K613/MAX($K$66:K613))-1</f>
        <v>-1.2221443642490559E-2</v>
      </c>
    </row>
    <row r="614" spans="8:12">
      <c r="H614" t="s">
        <v>165</v>
      </c>
      <c r="I614" s="2">
        <v>44272.378472222219</v>
      </c>
      <c r="J614">
        <v>13508745</v>
      </c>
      <c r="K614">
        <v>13508745</v>
      </c>
      <c r="L614">
        <f>(K614/MAX($K$66:K614))-1</f>
        <v>-2.6445381863089645E-2</v>
      </c>
    </row>
    <row r="615" spans="8:12">
      <c r="H615" t="s">
        <v>165</v>
      </c>
      <c r="I615" s="2">
        <v>44273.378472222219</v>
      </c>
      <c r="J615">
        <v>13399173</v>
      </c>
      <c r="K615">
        <v>13399173</v>
      </c>
      <c r="L615">
        <f>(K615/MAX($K$66:K615))-1</f>
        <v>-3.4342068536684978E-2</v>
      </c>
    </row>
    <row r="616" spans="8:12">
      <c r="H616" t="s">
        <v>165</v>
      </c>
      <c r="I616" s="2">
        <v>44274.378472222219</v>
      </c>
      <c r="J616">
        <v>13529362</v>
      </c>
      <c r="K616">
        <v>13529362</v>
      </c>
      <c r="L616">
        <f>(K616/MAX($K$66:K616))-1</f>
        <v>-2.4959546164649238E-2</v>
      </c>
    </row>
    <row r="617" spans="8:12">
      <c r="H617" t="s">
        <v>165</v>
      </c>
      <c r="I617" s="2">
        <v>44277.378472222219</v>
      </c>
      <c r="J617">
        <v>13578541</v>
      </c>
      <c r="K617">
        <v>13578541</v>
      </c>
      <c r="L617">
        <f>(K617/MAX($K$66:K617))-1</f>
        <v>-2.141529075340598E-2</v>
      </c>
    </row>
    <row r="618" spans="8:12">
      <c r="H618" t="s">
        <v>165</v>
      </c>
      <c r="I618" s="2">
        <v>44278.378472222219</v>
      </c>
      <c r="J618">
        <v>13644332</v>
      </c>
      <c r="K618">
        <v>13644332</v>
      </c>
      <c r="L618">
        <f>(K618/MAX($K$66:K618))-1</f>
        <v>-1.6673833876261202E-2</v>
      </c>
    </row>
    <row r="619" spans="8:12">
      <c r="H619" t="s">
        <v>165</v>
      </c>
      <c r="I619" s="2">
        <v>44279.378472222219</v>
      </c>
      <c r="J619">
        <v>13479031</v>
      </c>
      <c r="K619">
        <v>13479031</v>
      </c>
      <c r="L619">
        <f>(K619/MAX($K$66:K619))-1</f>
        <v>-2.8586824456263149E-2</v>
      </c>
    </row>
    <row r="620" spans="8:12">
      <c r="H620" t="s">
        <v>165</v>
      </c>
      <c r="I620" s="2">
        <v>44280.378472222219</v>
      </c>
      <c r="J620">
        <v>13278165</v>
      </c>
      <c r="K620">
        <v>13278165</v>
      </c>
      <c r="L620">
        <f>(K620/MAX($K$66:K620))-1</f>
        <v>-4.3062930262293908E-2</v>
      </c>
    </row>
    <row r="621" spans="8:12">
      <c r="H621" t="s">
        <v>165</v>
      </c>
      <c r="I621" s="2">
        <v>44281.378472222219</v>
      </c>
      <c r="J621">
        <v>13427931</v>
      </c>
      <c r="K621">
        <v>13427931</v>
      </c>
      <c r="L621">
        <f>(K621/MAX($K$66:K621))-1</f>
        <v>-3.22695234032635E-2</v>
      </c>
    </row>
    <row r="622" spans="8:12">
      <c r="H622" t="s">
        <v>165</v>
      </c>
      <c r="I622" s="2">
        <v>44285.378472222219</v>
      </c>
      <c r="J622">
        <v>13660267</v>
      </c>
      <c r="K622">
        <v>13660267</v>
      </c>
      <c r="L622">
        <f>(K622/MAX($K$66:K622))-1</f>
        <v>-1.552542276627189E-2</v>
      </c>
    </row>
    <row r="623" spans="8:12">
      <c r="H623" t="s">
        <v>165</v>
      </c>
      <c r="I623" s="2">
        <v>44286.378472222219</v>
      </c>
      <c r="J623">
        <v>13618537</v>
      </c>
      <c r="K623">
        <v>13618537</v>
      </c>
      <c r="L623">
        <f>(K623/MAX($K$66:K623))-1</f>
        <v>-1.8532840125534578E-2</v>
      </c>
    </row>
    <row r="624" spans="8:12">
      <c r="H624" t="s">
        <v>165</v>
      </c>
      <c r="I624" s="2">
        <v>44287.378472222219</v>
      </c>
      <c r="J624">
        <v>13756604</v>
      </c>
      <c r="K624">
        <v>13756604</v>
      </c>
      <c r="L624">
        <f>(K624/MAX($K$66:K624))-1</f>
        <v>-8.5825623267969942E-3</v>
      </c>
    </row>
    <row r="625" spans="8:12">
      <c r="H625" t="s">
        <v>165</v>
      </c>
      <c r="I625" s="2">
        <v>44291.378472222219</v>
      </c>
      <c r="J625">
        <v>13645578</v>
      </c>
      <c r="K625">
        <v>13645578</v>
      </c>
      <c r="L625">
        <f>(K625/MAX($K$66:K625))-1</f>
        <v>-1.6584036559471271E-2</v>
      </c>
    </row>
    <row r="626" spans="8:12">
      <c r="H626" t="s">
        <v>165</v>
      </c>
      <c r="I626" s="2">
        <v>44292.378472222219</v>
      </c>
      <c r="J626">
        <v>13751329</v>
      </c>
      <c r="K626">
        <v>13751329</v>
      </c>
      <c r="L626">
        <f>(K626/MAX($K$66:K626))-1</f>
        <v>-8.9627235194666977E-3</v>
      </c>
    </row>
    <row r="627" spans="8:12">
      <c r="H627" t="s">
        <v>165</v>
      </c>
      <c r="I627" s="2">
        <v>44293.378472222219</v>
      </c>
      <c r="J627">
        <v>13832470</v>
      </c>
      <c r="K627">
        <v>13832470</v>
      </c>
      <c r="L627">
        <f>(K627/MAX($K$66:K627))-1</f>
        <v>-3.1150155887709197E-3</v>
      </c>
    </row>
    <row r="628" spans="8:12">
      <c r="H628" t="s">
        <v>165</v>
      </c>
      <c r="I628" s="2">
        <v>44294.378472222219</v>
      </c>
      <c r="J628">
        <v>13904145</v>
      </c>
      <c r="K628">
        <v>13904145</v>
      </c>
      <c r="L628">
        <f>(K628/MAX($K$66:K628))-1</f>
        <v>0</v>
      </c>
    </row>
    <row r="629" spans="8:12">
      <c r="H629" t="s">
        <v>165</v>
      </c>
      <c r="I629" s="2">
        <v>44295.378472222219</v>
      </c>
      <c r="J629">
        <v>13898751</v>
      </c>
      <c r="K629">
        <v>13898751</v>
      </c>
      <c r="L629">
        <f>(K629/MAX($K$66:K629))-1</f>
        <v>-3.8794186913326811E-4</v>
      </c>
    </row>
    <row r="630" spans="8:12">
      <c r="H630" t="s">
        <v>165</v>
      </c>
      <c r="I630" s="2">
        <v>44298.378472222219</v>
      </c>
      <c r="J630">
        <v>13505149</v>
      </c>
      <c r="K630">
        <v>13505149</v>
      </c>
      <c r="L630">
        <f>(K630/MAX($K$66:K630))-1</f>
        <v>-2.8696190956006284E-2</v>
      </c>
    </row>
    <row r="631" spans="8:12">
      <c r="H631" t="s">
        <v>165</v>
      </c>
      <c r="I631" s="2">
        <v>44299.378472222219</v>
      </c>
      <c r="J631">
        <v>13586686</v>
      </c>
      <c r="K631">
        <v>13586686</v>
      </c>
      <c r="L631">
        <f>(K631/MAX($K$66:K631))-1</f>
        <v>-2.2831968452572959E-2</v>
      </c>
    </row>
    <row r="632" spans="8:12">
      <c r="H632" t="s">
        <v>165</v>
      </c>
      <c r="I632" s="2">
        <v>44301.378472222219</v>
      </c>
      <c r="J632">
        <v>13651630</v>
      </c>
      <c r="K632">
        <v>13651630</v>
      </c>
      <c r="L632">
        <f>(K632/MAX($K$66:K632))-1</f>
        <v>-1.8161131087168658E-2</v>
      </c>
    </row>
    <row r="633" spans="8:12">
      <c r="H633" t="s">
        <v>165</v>
      </c>
      <c r="I633" s="2">
        <v>44302.378472222219</v>
      </c>
      <c r="J633">
        <v>13775375</v>
      </c>
      <c r="K633">
        <v>13775375</v>
      </c>
      <c r="L633">
        <f>(K633/MAX($K$66:K633))-1</f>
        <v>-9.2612670538173569E-3</v>
      </c>
    </row>
    <row r="634" spans="8:12">
      <c r="H634" t="s">
        <v>165</v>
      </c>
      <c r="I634" s="2">
        <v>44305.378472222219</v>
      </c>
      <c r="J634">
        <v>13562719</v>
      </c>
      <c r="K634">
        <v>13562719</v>
      </c>
      <c r="L634">
        <f>(K634/MAX($K$66:K634))-1</f>
        <v>-2.4555699037948742E-2</v>
      </c>
    </row>
    <row r="635" spans="8:12">
      <c r="H635" t="s">
        <v>165</v>
      </c>
      <c r="I635" s="2">
        <v>44306.378472222219</v>
      </c>
      <c r="J635">
        <v>13530272</v>
      </c>
      <c r="K635">
        <v>13530272</v>
      </c>
      <c r="L635">
        <f>(K635/MAX($K$66:K635))-1</f>
        <v>-2.688931969567343E-2</v>
      </c>
    </row>
    <row r="636" spans="8:12">
      <c r="H636" t="s">
        <v>165</v>
      </c>
      <c r="I636" s="2">
        <v>44308.378472222219</v>
      </c>
      <c r="J636">
        <v>13564097</v>
      </c>
      <c r="K636">
        <v>13564097</v>
      </c>
      <c r="L636">
        <f>(K636/MAX($K$66:K636))-1</f>
        <v>-2.4456591901192093E-2</v>
      </c>
    </row>
    <row r="637" spans="8:12">
      <c r="H637" t="s">
        <v>165</v>
      </c>
      <c r="I637" s="2">
        <v>44309.378472222219</v>
      </c>
      <c r="J637">
        <v>13501955</v>
      </c>
      <c r="K637">
        <v>13501955</v>
      </c>
      <c r="L637">
        <f>(K637/MAX($K$66:K637))-1</f>
        <v>-2.8925906627124465E-2</v>
      </c>
    </row>
    <row r="638" spans="8:12">
      <c r="H638" t="s">
        <v>165</v>
      </c>
      <c r="I638" s="2">
        <v>44312.378472222219</v>
      </c>
      <c r="J638">
        <v>13587129</v>
      </c>
      <c r="K638">
        <v>13587129</v>
      </c>
      <c r="L638">
        <f>(K638/MAX($K$66:K638))-1</f>
        <v>-2.2800107449972629E-2</v>
      </c>
    </row>
    <row r="639" spans="8:12">
      <c r="H639" t="s">
        <v>165</v>
      </c>
      <c r="I639" s="2">
        <v>44313.378472222219</v>
      </c>
      <c r="J639">
        <v>13698842</v>
      </c>
      <c r="K639">
        <v>13698842</v>
      </c>
      <c r="L639">
        <f>(K639/MAX($K$66:K639))-1</f>
        <v>-1.4765596877765574E-2</v>
      </c>
    </row>
    <row r="640" spans="8:12">
      <c r="H640" t="s">
        <v>165</v>
      </c>
      <c r="I640" s="2">
        <v>44314.378472222219</v>
      </c>
      <c r="J640">
        <v>13822948</v>
      </c>
      <c r="K640">
        <v>13822948</v>
      </c>
      <c r="L640">
        <f>(K640/MAX($K$66:K640))-1</f>
        <v>-5.8397693637400883E-3</v>
      </c>
    </row>
    <row r="641" spans="8:12">
      <c r="H641" t="s">
        <v>165</v>
      </c>
      <c r="I641" s="2">
        <v>44315.378472222219</v>
      </c>
      <c r="J641">
        <v>13855086</v>
      </c>
      <c r="K641">
        <v>13855086</v>
      </c>
      <c r="L641">
        <f>(K641/MAX($K$66:K641))-1</f>
        <v>-3.5283722947365703E-3</v>
      </c>
    </row>
    <row r="642" spans="8:12">
      <c r="H642" t="s">
        <v>165</v>
      </c>
      <c r="I642" s="2">
        <v>44316.378472222219</v>
      </c>
      <c r="J642">
        <v>13772821</v>
      </c>
      <c r="K642">
        <v>13772821</v>
      </c>
      <c r="L642">
        <f>(K642/MAX($K$66:K642))-1</f>
        <v>-9.4449532855130913E-3</v>
      </c>
    </row>
    <row r="643" spans="8:12">
      <c r="H643" t="s">
        <v>165</v>
      </c>
      <c r="I643" s="2">
        <v>44319.378472222219</v>
      </c>
      <c r="J643">
        <v>13825112</v>
      </c>
      <c r="K643">
        <v>13825112</v>
      </c>
      <c r="L643">
        <f>(K643/MAX($K$66:K643))-1</f>
        <v>-5.6841323216925144E-3</v>
      </c>
    </row>
    <row r="644" spans="8:12">
      <c r="H644" t="s">
        <v>165</v>
      </c>
      <c r="I644" s="2">
        <v>44320.378472222219</v>
      </c>
      <c r="J644">
        <v>13757085</v>
      </c>
      <c r="K644">
        <v>13757085</v>
      </c>
      <c r="L644">
        <f>(K644/MAX($K$66:K644))-1</f>
        <v>-1.0576702127315318E-2</v>
      </c>
    </row>
    <row r="645" spans="8:12">
      <c r="H645" t="s">
        <v>165</v>
      </c>
      <c r="I645" s="2">
        <v>44321.378472222219</v>
      </c>
      <c r="J645">
        <v>13822706</v>
      </c>
      <c r="K645">
        <v>13822706</v>
      </c>
      <c r="L645">
        <f>(K645/MAX($K$66:K645))-1</f>
        <v>-5.8571742455217901E-3</v>
      </c>
    </row>
    <row r="646" spans="8:12">
      <c r="H646" t="s">
        <v>165</v>
      </c>
      <c r="I646" s="2">
        <v>44322.378472222219</v>
      </c>
      <c r="J646">
        <v>13905175</v>
      </c>
      <c r="K646">
        <v>13905175</v>
      </c>
      <c r="L646">
        <f>(K646/MAX($K$66:K646))-1</f>
        <v>0</v>
      </c>
    </row>
    <row r="647" spans="8:12">
      <c r="H647" t="s">
        <v>165</v>
      </c>
      <c r="I647" s="2">
        <v>44323.378472222219</v>
      </c>
      <c r="J647">
        <v>13979581</v>
      </c>
      <c r="K647">
        <v>13979581</v>
      </c>
      <c r="L647">
        <f>(K647/MAX($K$66:K647))-1</f>
        <v>0</v>
      </c>
    </row>
    <row r="648" spans="8:12">
      <c r="H648" t="s">
        <v>165</v>
      </c>
      <c r="I648" s="2">
        <v>44326.378472222219</v>
      </c>
      <c r="J648">
        <v>14104827</v>
      </c>
      <c r="K648">
        <v>14104827</v>
      </c>
      <c r="L648">
        <f>(K648/MAX($K$66:K648))-1</f>
        <v>0</v>
      </c>
    </row>
    <row r="649" spans="8:12">
      <c r="H649" t="s">
        <v>165</v>
      </c>
      <c r="I649" s="2">
        <v>44327.378472222219</v>
      </c>
      <c r="J649">
        <v>14068932</v>
      </c>
      <c r="K649">
        <v>14068932</v>
      </c>
      <c r="L649">
        <f>(K649/MAX($K$66:K649))-1</f>
        <v>-2.5448734677852025E-3</v>
      </c>
    </row>
    <row r="650" spans="8:12">
      <c r="H650" t="s">
        <v>165</v>
      </c>
      <c r="I650" s="2">
        <v>44328.378472222219</v>
      </c>
      <c r="J650">
        <v>13955120</v>
      </c>
      <c r="K650">
        <v>13955120</v>
      </c>
      <c r="L650">
        <f>(K650/MAX($K$66:K650))-1</f>
        <v>-1.0613884168873544E-2</v>
      </c>
    </row>
    <row r="651" spans="8:12">
      <c r="H651" t="s">
        <v>165</v>
      </c>
      <c r="I651" s="2">
        <v>44330.378472222219</v>
      </c>
      <c r="J651">
        <v>13923469</v>
      </c>
      <c r="K651">
        <v>13923469</v>
      </c>
      <c r="L651">
        <f>(K651/MAX($K$66:K651))-1</f>
        <v>-1.2857867735634021E-2</v>
      </c>
    </row>
    <row r="652" spans="8:12">
      <c r="H652" t="s">
        <v>165</v>
      </c>
      <c r="I652" s="2">
        <v>44333.378472222219</v>
      </c>
      <c r="J652">
        <v>14065866</v>
      </c>
      <c r="K652">
        <v>14065866</v>
      </c>
      <c r="L652">
        <f>(K652/MAX($K$66:K652))-1</f>
        <v>-2.7622458609382061E-3</v>
      </c>
    </row>
    <row r="653" spans="8:12">
      <c r="H653" t="s">
        <v>165</v>
      </c>
      <c r="I653" s="2">
        <v>44334.378472222219</v>
      </c>
      <c r="J653">
        <v>14208322</v>
      </c>
      <c r="K653">
        <v>14208322</v>
      </c>
      <c r="L653">
        <f>(K653/MAX($K$66:K653))-1</f>
        <v>0</v>
      </c>
    </row>
    <row r="654" spans="8:12">
      <c r="H654" t="s">
        <v>165</v>
      </c>
      <c r="I654" s="2">
        <v>44335.378472222219</v>
      </c>
      <c r="J654">
        <v>14205883</v>
      </c>
      <c r="K654">
        <v>14205883</v>
      </c>
      <c r="L654">
        <f>(K654/MAX($K$66:K654))-1</f>
        <v>-1.7165996097212588E-4</v>
      </c>
    </row>
    <row r="655" spans="8:12">
      <c r="H655" t="s">
        <v>165</v>
      </c>
      <c r="I655" s="2">
        <v>44336.378472222219</v>
      </c>
      <c r="J655">
        <v>14116297</v>
      </c>
      <c r="K655">
        <v>14116297</v>
      </c>
      <c r="L655">
        <f>(K655/MAX($K$66:K655))-1</f>
        <v>-6.4768380108503054E-3</v>
      </c>
    </row>
    <row r="656" spans="8:12">
      <c r="H656" t="s">
        <v>165</v>
      </c>
      <c r="I656" s="2">
        <v>44337.378472222219</v>
      </c>
      <c r="J656">
        <v>14233211</v>
      </c>
      <c r="K656">
        <v>14233211</v>
      </c>
      <c r="L656">
        <f>(K656/MAX($K$66:K656))-1</f>
        <v>0</v>
      </c>
    </row>
    <row r="657" spans="8:12">
      <c r="H657" t="s">
        <v>165</v>
      </c>
      <c r="I657" s="2">
        <v>44340.378472222219</v>
      </c>
      <c r="J657">
        <v>14251112</v>
      </c>
      <c r="K657">
        <v>14251112</v>
      </c>
      <c r="L657">
        <f>(K657/MAX($K$66:K657))-1</f>
        <v>0</v>
      </c>
    </row>
    <row r="658" spans="8:12">
      <c r="H658" t="s">
        <v>165</v>
      </c>
      <c r="I658" s="2">
        <v>44341.378472222219</v>
      </c>
      <c r="J658">
        <v>14307064</v>
      </c>
      <c r="K658">
        <v>14307064</v>
      </c>
      <c r="L658">
        <f>(K658/MAX($K$66:K658))-1</f>
        <v>0</v>
      </c>
    </row>
    <row r="659" spans="8:12">
      <c r="H659" t="s">
        <v>165</v>
      </c>
      <c r="I659" s="2">
        <v>44342.378472222219</v>
      </c>
      <c r="J659">
        <v>14370624</v>
      </c>
      <c r="K659">
        <v>14370624</v>
      </c>
      <c r="L659">
        <f>(K659/MAX($K$66:K659))-1</f>
        <v>0</v>
      </c>
    </row>
    <row r="660" spans="8:12">
      <c r="H660" t="s">
        <v>165</v>
      </c>
      <c r="I660" s="2">
        <v>44343.378472222219</v>
      </c>
      <c r="J660">
        <v>14405998</v>
      </c>
      <c r="K660">
        <v>14405998</v>
      </c>
      <c r="L660">
        <f>(K660/MAX($K$66:K660))-1</f>
        <v>0</v>
      </c>
    </row>
    <row r="661" spans="8:12">
      <c r="H661" t="s">
        <v>165</v>
      </c>
      <c r="I661" s="2">
        <v>44344.378472222219</v>
      </c>
      <c r="J661">
        <v>14423563</v>
      </c>
      <c r="K661">
        <v>14423563</v>
      </c>
      <c r="L661">
        <f>(K661/MAX($K$66:K661))-1</f>
        <v>0</v>
      </c>
    </row>
    <row r="662" spans="8:12">
      <c r="H662" t="s">
        <v>165</v>
      </c>
      <c r="I662" s="2">
        <v>44347.378472222219</v>
      </c>
      <c r="J662">
        <v>14518386</v>
      </c>
      <c r="K662">
        <v>14518386</v>
      </c>
      <c r="L662">
        <f>(K662/MAX($K$66:K662))-1</f>
        <v>0</v>
      </c>
    </row>
    <row r="663" spans="8:12">
      <c r="H663" t="s">
        <v>165</v>
      </c>
      <c r="I663" s="2">
        <v>44348.378472222219</v>
      </c>
      <c r="J663">
        <v>14546023</v>
      </c>
      <c r="K663">
        <v>14546023</v>
      </c>
      <c r="L663">
        <f>(K663/MAX($K$66:K663))-1</f>
        <v>0</v>
      </c>
    </row>
    <row r="664" spans="8:12">
      <c r="H664" t="s">
        <v>165</v>
      </c>
      <c r="I664" s="2">
        <v>44349.378472222219</v>
      </c>
      <c r="J664">
        <v>14583569</v>
      </c>
      <c r="K664">
        <v>14583569</v>
      </c>
      <c r="L664">
        <f>(K664/MAX($K$66:K664))-1</f>
        <v>0</v>
      </c>
    </row>
    <row r="665" spans="8:12">
      <c r="H665" t="s">
        <v>165</v>
      </c>
      <c r="I665" s="2">
        <v>44350.378472222219</v>
      </c>
      <c r="J665">
        <v>14668799</v>
      </c>
      <c r="K665">
        <v>14668799</v>
      </c>
      <c r="L665">
        <f>(K665/MAX($K$66:K665))-1</f>
        <v>0</v>
      </c>
    </row>
    <row r="666" spans="8:12">
      <c r="H666" t="s">
        <v>165</v>
      </c>
      <c r="I666" s="2">
        <v>44351.378472222219</v>
      </c>
      <c r="J666">
        <v>14693506</v>
      </c>
      <c r="K666">
        <v>14693506</v>
      </c>
      <c r="L666">
        <f>(K666/MAX($K$66:K666))-1</f>
        <v>0</v>
      </c>
    </row>
    <row r="667" spans="8:12">
      <c r="H667" t="s">
        <v>165</v>
      </c>
      <c r="I667" s="2">
        <v>44354.378472222219</v>
      </c>
      <c r="J667">
        <v>14762049</v>
      </c>
      <c r="K667">
        <v>14762049</v>
      </c>
      <c r="L667">
        <f>(K667/MAX($K$66:K667))-1</f>
        <v>0</v>
      </c>
    </row>
    <row r="668" spans="8:12">
      <c r="H668" t="s">
        <v>165</v>
      </c>
      <c r="I668" s="2">
        <v>44355.378472222219</v>
      </c>
      <c r="J668">
        <v>14788971</v>
      </c>
      <c r="K668">
        <v>14788971</v>
      </c>
      <c r="L668">
        <f>(K668/MAX($K$66:K668))-1</f>
        <v>0</v>
      </c>
    </row>
    <row r="669" spans="8:12">
      <c r="H669" t="s">
        <v>165</v>
      </c>
      <c r="I669" s="2">
        <v>44356.378472222219</v>
      </c>
      <c r="J669">
        <v>14720152</v>
      </c>
      <c r="K669">
        <v>14720152</v>
      </c>
      <c r="L669">
        <f>(K669/MAX($K$66:K669))-1</f>
        <v>-4.6534001588075524E-3</v>
      </c>
    </row>
    <row r="670" spans="8:12">
      <c r="H670" t="s">
        <v>165</v>
      </c>
      <c r="I670" s="2">
        <v>44357.378472222219</v>
      </c>
      <c r="J670">
        <v>14815206</v>
      </c>
      <c r="K670">
        <v>14815206</v>
      </c>
      <c r="L670">
        <f>(K670/MAX($K$66:K670))-1</f>
        <v>0</v>
      </c>
    </row>
    <row r="671" spans="8:12">
      <c r="H671" t="s">
        <v>165</v>
      </c>
      <c r="I671" s="2">
        <v>44358.378472222219</v>
      </c>
      <c r="J671">
        <v>14831281</v>
      </c>
      <c r="K671">
        <v>14831281</v>
      </c>
      <c r="L671">
        <f>(K671/MAX($K$66:K671))-1</f>
        <v>0</v>
      </c>
    </row>
    <row r="672" spans="8:12">
      <c r="H672" t="s">
        <v>165</v>
      </c>
      <c r="I672" s="2">
        <v>44361.378472222219</v>
      </c>
      <c r="J672">
        <v>14813503</v>
      </c>
      <c r="K672">
        <v>14813503</v>
      </c>
      <c r="L672">
        <f>(K672/MAX($K$66:K672))-1</f>
        <v>-1.1986827031326142E-3</v>
      </c>
    </row>
    <row r="673" spans="8:12">
      <c r="H673" t="s">
        <v>165</v>
      </c>
      <c r="I673" s="2">
        <v>44362.378472222219</v>
      </c>
      <c r="J673">
        <v>14823916</v>
      </c>
      <c r="K673">
        <v>14823916</v>
      </c>
      <c r="L673">
        <f>(K673/MAX($K$66:K673))-1</f>
        <v>-4.9658556128762132E-4</v>
      </c>
    </row>
    <row r="674" spans="8:12">
      <c r="H674" t="s">
        <v>165</v>
      </c>
      <c r="I674" s="2">
        <v>44363.378472222219</v>
      </c>
      <c r="J674">
        <v>14714721</v>
      </c>
      <c r="K674">
        <v>14714721</v>
      </c>
      <c r="L674">
        <f>(K674/MAX($K$66:K674))-1</f>
        <v>-7.8590649047779459E-3</v>
      </c>
    </row>
    <row r="675" spans="8:12">
      <c r="H675" t="s">
        <v>165</v>
      </c>
      <c r="I675" s="2">
        <v>44364.378472222219</v>
      </c>
      <c r="J675">
        <v>14630139</v>
      </c>
      <c r="K675">
        <v>14630139</v>
      </c>
      <c r="L675">
        <f>(K675/MAX($K$66:K675))-1</f>
        <v>-1.3562011265244034E-2</v>
      </c>
    </row>
    <row r="676" spans="8:12">
      <c r="H676" t="s">
        <v>165</v>
      </c>
      <c r="I676" s="2">
        <v>44365.378472222219</v>
      </c>
      <c r="J676">
        <v>14625758</v>
      </c>
      <c r="K676">
        <v>14625758</v>
      </c>
      <c r="L676">
        <f>(K676/MAX($K$66:K676))-1</f>
        <v>-1.3857400449765578E-2</v>
      </c>
    </row>
    <row r="677" spans="8:12">
      <c r="H677" t="s">
        <v>165</v>
      </c>
      <c r="I677" s="2">
        <v>44368.378472222219</v>
      </c>
      <c r="J677">
        <v>14684411</v>
      </c>
      <c r="K677">
        <v>14684411</v>
      </c>
      <c r="L677">
        <f>(K677/MAX($K$66:K677))-1</f>
        <v>-9.9027184502809007E-3</v>
      </c>
    </row>
    <row r="678" spans="8:12">
      <c r="H678" t="s">
        <v>165</v>
      </c>
      <c r="I678" s="2">
        <v>44369.378472222219</v>
      </c>
      <c r="J678">
        <v>14734857</v>
      </c>
      <c r="K678">
        <v>14734857</v>
      </c>
      <c r="L678">
        <f>(K678/MAX($K$66:K678))-1</f>
        <v>-6.5013939119621389E-3</v>
      </c>
    </row>
    <row r="679" spans="8:12">
      <c r="H679" t="s">
        <v>165</v>
      </c>
      <c r="I679" s="2">
        <v>44370.378472222219</v>
      </c>
      <c r="J679">
        <v>14677303</v>
      </c>
      <c r="K679">
        <v>14677303</v>
      </c>
      <c r="L679">
        <f>(K679/MAX($K$66:K679))-1</f>
        <v>-1.0381975771344365E-2</v>
      </c>
    </row>
    <row r="680" spans="8:12">
      <c r="H680" t="s">
        <v>165</v>
      </c>
      <c r="I680" s="2">
        <v>44371.378472222219</v>
      </c>
      <c r="J680">
        <v>14713907</v>
      </c>
      <c r="K680">
        <v>14713907</v>
      </c>
      <c r="L680">
        <f>(K680/MAX($K$66:K680))-1</f>
        <v>-7.9139489029976806E-3</v>
      </c>
    </row>
    <row r="681" spans="8:12">
      <c r="H681" t="s">
        <v>165</v>
      </c>
      <c r="I681" s="2">
        <v>44372.378472222219</v>
      </c>
      <c r="J681">
        <v>14749487</v>
      </c>
      <c r="K681">
        <v>14749487</v>
      </c>
      <c r="L681">
        <f>(K681/MAX($K$66:K681))-1</f>
        <v>-5.5149652953105921E-3</v>
      </c>
    </row>
    <row r="682" spans="8:12">
      <c r="H682" t="s">
        <v>165</v>
      </c>
      <c r="I682" s="2">
        <v>44375.378472222219</v>
      </c>
      <c r="J682">
        <v>14730755</v>
      </c>
      <c r="K682">
        <v>14730755</v>
      </c>
      <c r="L682">
        <f>(K682/MAX($K$66:K682))-1</f>
        <v>-6.7779715049562927E-3</v>
      </c>
    </row>
    <row r="683" spans="8:12">
      <c r="H683" t="s">
        <v>165</v>
      </c>
      <c r="I683" s="2">
        <v>44376.378472222219</v>
      </c>
      <c r="J683">
        <v>14679476</v>
      </c>
      <c r="K683">
        <v>14679476</v>
      </c>
      <c r="L683">
        <f>(K683/MAX($K$66:K683))-1</f>
        <v>-1.0235461117620304E-2</v>
      </c>
    </row>
    <row r="684" spans="8:12">
      <c r="H684" t="s">
        <v>165</v>
      </c>
      <c r="I684" s="2">
        <v>44377.378472222219</v>
      </c>
      <c r="J684">
        <v>14641961</v>
      </c>
      <c r="K684">
        <v>14641961</v>
      </c>
      <c r="L684">
        <f>(K684/MAX($K$66:K684))-1</f>
        <v>-1.27649122149327E-2</v>
      </c>
    </row>
    <row r="685" spans="8:12">
      <c r="H685" t="s">
        <v>165</v>
      </c>
      <c r="I685" s="2">
        <v>44378.378472222219</v>
      </c>
      <c r="J685">
        <v>14632604</v>
      </c>
      <c r="K685">
        <v>14632604</v>
      </c>
      <c r="L685">
        <f>(K685/MAX($K$66:K685))-1</f>
        <v>-1.3395808494222394E-2</v>
      </c>
    </row>
    <row r="686" spans="8:12">
      <c r="H686" t="s">
        <v>165</v>
      </c>
      <c r="I686" s="2">
        <v>44379.378472222219</v>
      </c>
      <c r="J686">
        <v>14659537</v>
      </c>
      <c r="K686">
        <v>14659537</v>
      </c>
      <c r="L686">
        <f>(K686/MAX($K$66:K686))-1</f>
        <v>-1.1579849373766216E-2</v>
      </c>
    </row>
    <row r="687" spans="8:12">
      <c r="H687" t="s">
        <v>165</v>
      </c>
      <c r="I687" s="2">
        <v>44382.378472222219</v>
      </c>
      <c r="J687">
        <v>14707249</v>
      </c>
      <c r="K687">
        <v>14707249</v>
      </c>
      <c r="L687">
        <f>(K687/MAX($K$66:K687))-1</f>
        <v>-8.362864947404125E-3</v>
      </c>
    </row>
    <row r="688" spans="8:12">
      <c r="H688" t="s">
        <v>165</v>
      </c>
      <c r="I688" s="2">
        <v>44383.378472222219</v>
      </c>
      <c r="J688">
        <v>14712223</v>
      </c>
      <c r="K688">
        <v>14712223</v>
      </c>
      <c r="L688">
        <f>(K688/MAX($K$66:K688))-1</f>
        <v>-8.0274927027543796E-3</v>
      </c>
    </row>
    <row r="689" spans="8:12">
      <c r="H689" t="s">
        <v>165</v>
      </c>
      <c r="I689" s="2">
        <v>44384.378472222219</v>
      </c>
      <c r="J689">
        <v>14747183</v>
      </c>
      <c r="K689">
        <v>14747183</v>
      </c>
      <c r="L689">
        <f>(K689/MAX($K$66:K689))-1</f>
        <v>-5.6703126317949604E-3</v>
      </c>
    </row>
    <row r="690" spans="8:12">
      <c r="H690" t="s">
        <v>165</v>
      </c>
      <c r="I690" s="2">
        <v>44385.378472222219</v>
      </c>
      <c r="J690">
        <v>14654767</v>
      </c>
      <c r="K690">
        <v>14654767</v>
      </c>
      <c r="L690">
        <f>(K690/MAX($K$66:K690))-1</f>
        <v>-1.1901466906331315E-2</v>
      </c>
    </row>
    <row r="691" spans="8:12">
      <c r="H691" t="s">
        <v>165</v>
      </c>
      <c r="I691" s="2">
        <v>44386.378472222219</v>
      </c>
      <c r="J691">
        <v>14678572</v>
      </c>
      <c r="K691">
        <v>14678572</v>
      </c>
      <c r="L691">
        <f>(K691/MAX($K$66:K691))-1</f>
        <v>-1.0296413371171376E-2</v>
      </c>
    </row>
    <row r="692" spans="8:12">
      <c r="H692" t="s">
        <v>165</v>
      </c>
      <c r="I692" s="2">
        <v>44389.378472222219</v>
      </c>
      <c r="J692">
        <v>14699740</v>
      </c>
      <c r="K692">
        <v>14699740</v>
      </c>
      <c r="L692">
        <f>(K692/MAX($K$66:K692))-1</f>
        <v>-8.8691597172220193E-3</v>
      </c>
    </row>
    <row r="693" spans="8:12">
      <c r="H693" t="s">
        <v>165</v>
      </c>
      <c r="I693" s="2">
        <v>44390.378472222219</v>
      </c>
      <c r="J693">
        <v>14748558</v>
      </c>
      <c r="K693">
        <v>14748558</v>
      </c>
      <c r="L693">
        <f>(K693/MAX($K$66:K693))-1</f>
        <v>-5.5776031753427269E-3</v>
      </c>
    </row>
    <row r="694" spans="8:12">
      <c r="H694" t="s">
        <v>165</v>
      </c>
      <c r="I694" s="2">
        <v>44391.378472222219</v>
      </c>
      <c r="J694">
        <v>14786387</v>
      </c>
      <c r="K694">
        <v>14786387</v>
      </c>
      <c r="L694">
        <f>(K694/MAX($K$66:K694))-1</f>
        <v>-3.0269806094295193E-3</v>
      </c>
    </row>
    <row r="695" spans="8:12">
      <c r="H695" t="s">
        <v>165</v>
      </c>
      <c r="I695" s="2">
        <v>44392.378472222219</v>
      </c>
      <c r="J695">
        <v>14834596</v>
      </c>
      <c r="K695">
        <v>14834596</v>
      </c>
      <c r="L695">
        <f>(K695/MAX($K$66:K695))-1</f>
        <v>0</v>
      </c>
    </row>
    <row r="696" spans="8:12">
      <c r="H696" t="s">
        <v>165</v>
      </c>
      <c r="I696" s="2">
        <v>44393.378472222219</v>
      </c>
      <c r="J696">
        <v>14841432</v>
      </c>
      <c r="K696">
        <v>14841432</v>
      </c>
      <c r="L696">
        <f>(K696/MAX($K$66:K696))-1</f>
        <v>0</v>
      </c>
    </row>
    <row r="697" spans="8:12">
      <c r="H697" t="s">
        <v>165</v>
      </c>
      <c r="I697" s="2">
        <v>44396.378472222219</v>
      </c>
      <c r="J697">
        <v>14747813</v>
      </c>
      <c r="K697">
        <v>14747813</v>
      </c>
      <c r="L697">
        <f>(K697/MAX($K$66:K697))-1</f>
        <v>-6.3079492598827613E-3</v>
      </c>
    </row>
    <row r="698" spans="8:12">
      <c r="H698" t="s">
        <v>165</v>
      </c>
      <c r="I698" s="2">
        <v>44397.378472222219</v>
      </c>
      <c r="J698">
        <v>14662965</v>
      </c>
      <c r="K698">
        <v>14662965</v>
      </c>
      <c r="L698">
        <f>(K698/MAX($K$66:K698))-1</f>
        <v>-1.2024917811165436E-2</v>
      </c>
    </row>
    <row r="699" spans="8:12">
      <c r="H699" t="s">
        <v>165</v>
      </c>
      <c r="I699" s="2">
        <v>44399.378472222219</v>
      </c>
      <c r="J699">
        <v>14808907</v>
      </c>
      <c r="K699">
        <v>14808907</v>
      </c>
      <c r="L699">
        <f>(K699/MAX($K$66:K699))-1</f>
        <v>-2.1915001193955064E-3</v>
      </c>
    </row>
    <row r="700" spans="8:12">
      <c r="H700" t="s">
        <v>165</v>
      </c>
      <c r="I700" s="2">
        <v>44400.378472222219</v>
      </c>
      <c r="J700">
        <v>14821870</v>
      </c>
      <c r="K700">
        <v>14821870</v>
      </c>
      <c r="L700">
        <f>(K700/MAX($K$66:K700))-1</f>
        <v>-1.3180668819559038E-3</v>
      </c>
    </row>
    <row r="701" spans="8:12">
      <c r="H701" t="s">
        <v>165</v>
      </c>
      <c r="I701" s="2">
        <v>44403.378472222219</v>
      </c>
      <c r="J701">
        <v>14838812</v>
      </c>
      <c r="K701">
        <v>14838812</v>
      </c>
      <c r="L701">
        <f>(K701/MAX($K$66:K701))-1</f>
        <v>-1.7653283052465607E-4</v>
      </c>
    </row>
    <row r="702" spans="8:12">
      <c r="H702" t="s">
        <v>165</v>
      </c>
      <c r="I702" s="2">
        <v>44404.378472222219</v>
      </c>
      <c r="J702">
        <v>14751605</v>
      </c>
      <c r="K702">
        <v>14751605</v>
      </c>
      <c r="L702">
        <f>(K702/MAX($K$66:K702))-1</f>
        <v>-6.0524483082226022E-3</v>
      </c>
    </row>
    <row r="703" spans="8:12">
      <c r="H703" t="s">
        <v>165</v>
      </c>
      <c r="I703" s="2">
        <v>44405.378472222219</v>
      </c>
      <c r="J703">
        <v>14760018</v>
      </c>
      <c r="K703">
        <v>14760018</v>
      </c>
      <c r="L703">
        <f>(K703/MAX($K$66:K703))-1</f>
        <v>-5.4855892611980206E-3</v>
      </c>
    </row>
    <row r="704" spans="8:12">
      <c r="H704" t="s">
        <v>165</v>
      </c>
      <c r="I704" s="2">
        <v>44406.378472222219</v>
      </c>
      <c r="J704">
        <v>14823516</v>
      </c>
      <c r="K704">
        <v>14823516</v>
      </c>
      <c r="L704">
        <f>(K704/MAX($K$66:K704))-1</f>
        <v>-1.2071611418628114E-3</v>
      </c>
    </row>
    <row r="705" spans="8:12">
      <c r="H705" t="s">
        <v>165</v>
      </c>
      <c r="I705" s="2">
        <v>44407.378472222219</v>
      </c>
      <c r="J705">
        <v>14830849</v>
      </c>
      <c r="K705">
        <v>14830849</v>
      </c>
      <c r="L705">
        <f>(K705/MAX($K$66:K705))-1</f>
        <v>-7.1307135322251636E-4</v>
      </c>
    </row>
    <row r="706" spans="8:12">
      <c r="H706" t="s">
        <v>165</v>
      </c>
      <c r="I706" s="2">
        <v>44410.378472222219</v>
      </c>
      <c r="J706">
        <v>14935422</v>
      </c>
      <c r="K706">
        <v>14935422</v>
      </c>
      <c r="L706">
        <f>(K706/MAX($K$66:K706))-1</f>
        <v>0</v>
      </c>
    </row>
    <row r="707" spans="8:12">
      <c r="H707" t="s">
        <v>165</v>
      </c>
      <c r="I707" s="2">
        <v>44411.378472222219</v>
      </c>
      <c r="J707">
        <v>15106055</v>
      </c>
      <c r="K707">
        <v>15106055</v>
      </c>
      <c r="L707">
        <f>(K707/MAX($K$66:K707))-1</f>
        <v>0</v>
      </c>
    </row>
    <row r="708" spans="8:12">
      <c r="H708" t="s">
        <v>165</v>
      </c>
      <c r="I708" s="2">
        <v>44412.378472222219</v>
      </c>
      <c r="J708">
        <v>15100466</v>
      </c>
      <c r="K708">
        <v>15100466</v>
      </c>
      <c r="L708">
        <f>(K708/MAX($K$66:K708))-1</f>
        <v>-3.6998408916155689E-4</v>
      </c>
    </row>
    <row r="709" spans="8:12">
      <c r="H709" t="s">
        <v>165</v>
      </c>
      <c r="I709" s="2">
        <v>44413.378472222219</v>
      </c>
      <c r="J709">
        <v>15096268</v>
      </c>
      <c r="K709">
        <v>15096268</v>
      </c>
      <c r="L709">
        <f>(K709/MAX($K$66:K709))-1</f>
        <v>-6.4788589741004987E-4</v>
      </c>
    </row>
    <row r="710" spans="8:12">
      <c r="H710" t="s">
        <v>165</v>
      </c>
      <c r="I710" s="2">
        <v>44414.378472222219</v>
      </c>
      <c r="J710">
        <v>15074034</v>
      </c>
      <c r="K710">
        <v>15074034</v>
      </c>
      <c r="L710">
        <f>(K710/MAX($K$66:K710))-1</f>
        <v>-2.1197460223731923E-3</v>
      </c>
    </row>
    <row r="711" spans="8:12">
      <c r="H711" t="s">
        <v>165</v>
      </c>
      <c r="I711" s="2">
        <v>44417.378472222219</v>
      </c>
      <c r="J711">
        <v>15064035</v>
      </c>
      <c r="K711">
        <v>15064035</v>
      </c>
      <c r="L711">
        <f>(K711/MAX($K$66:K711))-1</f>
        <v>-2.7816660272983462E-3</v>
      </c>
    </row>
    <row r="712" spans="8:12">
      <c r="H712" t="s">
        <v>165</v>
      </c>
      <c r="I712" s="2">
        <v>44418.378472222219</v>
      </c>
      <c r="J712">
        <v>15042914</v>
      </c>
      <c r="K712">
        <v>15042914</v>
      </c>
      <c r="L712">
        <f>(K712/MAX($K$66:K712))-1</f>
        <v>-4.1798470878068317E-3</v>
      </c>
    </row>
    <row r="713" spans="8:12">
      <c r="H713" t="s">
        <v>165</v>
      </c>
      <c r="I713" s="2">
        <v>44419.378472222219</v>
      </c>
      <c r="J713">
        <v>15054587</v>
      </c>
      <c r="K713">
        <v>15054587</v>
      </c>
      <c r="L713">
        <f>(K713/MAX($K$66:K713))-1</f>
        <v>-3.407110592408169E-3</v>
      </c>
    </row>
    <row r="714" spans="8:12">
      <c r="H714" t="s">
        <v>165</v>
      </c>
      <c r="I714" s="2">
        <v>44420.378472222219</v>
      </c>
      <c r="J714">
        <v>15124111</v>
      </c>
      <c r="K714">
        <v>15124111</v>
      </c>
      <c r="L714">
        <f>(K714/MAX($K$66:K714))-1</f>
        <v>0</v>
      </c>
    </row>
    <row r="715" spans="8:12">
      <c r="H715" t="s">
        <v>165</v>
      </c>
      <c r="I715" s="2">
        <v>44421.378472222219</v>
      </c>
      <c r="J715">
        <v>15182245</v>
      </c>
      <c r="K715">
        <v>15182245</v>
      </c>
      <c r="L715">
        <f>(K715/MAX($K$66:K715))-1</f>
        <v>0</v>
      </c>
    </row>
    <row r="716" spans="8:12">
      <c r="H716" t="s">
        <v>165</v>
      </c>
      <c r="I716" s="2">
        <v>44424.378472222219</v>
      </c>
      <c r="J716">
        <v>15175795</v>
      </c>
      <c r="K716">
        <v>15175795</v>
      </c>
      <c r="L716">
        <f>(K716/MAX($K$66:K716))-1</f>
        <v>-4.2483835559237182E-4</v>
      </c>
    </row>
    <row r="717" spans="8:12">
      <c r="H717" t="s">
        <v>165</v>
      </c>
      <c r="I717" s="2">
        <v>44425.378472222219</v>
      </c>
      <c r="J717">
        <v>15241673</v>
      </c>
      <c r="K717">
        <v>15241673</v>
      </c>
      <c r="L717">
        <f>(K717/MAX($K$66:K717))-1</f>
        <v>0</v>
      </c>
    </row>
    <row r="718" spans="8:12">
      <c r="H718" t="s">
        <v>165</v>
      </c>
      <c r="I718" s="2">
        <v>44426.378472222219</v>
      </c>
      <c r="J718">
        <v>15251922</v>
      </c>
      <c r="K718">
        <v>15251922</v>
      </c>
      <c r="L718">
        <f>(K718/MAX($K$66:K718))-1</f>
        <v>0</v>
      </c>
    </row>
    <row r="719" spans="8:12">
      <c r="H719" t="s">
        <v>165</v>
      </c>
      <c r="I719" s="2">
        <v>44428.378472222219</v>
      </c>
      <c r="J719">
        <v>15142879</v>
      </c>
      <c r="K719">
        <v>15142879</v>
      </c>
      <c r="L719">
        <f>(K719/MAX($K$66:K719))-1</f>
        <v>-7.1494595894209256E-3</v>
      </c>
    </row>
    <row r="720" spans="8:12">
      <c r="H720" t="s">
        <v>165</v>
      </c>
      <c r="I720" s="2">
        <v>44431.378472222219</v>
      </c>
      <c r="J720">
        <v>15167639</v>
      </c>
      <c r="K720">
        <v>15167639</v>
      </c>
      <c r="L720">
        <f>(K720/MAX($K$66:K720))-1</f>
        <v>-5.526057633916559E-3</v>
      </c>
    </row>
    <row r="721" spans="8:12">
      <c r="H721" t="s">
        <v>165</v>
      </c>
      <c r="I721" s="2">
        <v>44432.378472222219</v>
      </c>
      <c r="J721">
        <v>15330768</v>
      </c>
      <c r="K721">
        <v>15330768</v>
      </c>
      <c r="L721">
        <f>(K721/MAX($K$66:K721))-1</f>
        <v>0</v>
      </c>
    </row>
    <row r="722" spans="8:12">
      <c r="H722" t="s">
        <v>165</v>
      </c>
      <c r="I722" s="2">
        <v>44433.378472222219</v>
      </c>
      <c r="J722">
        <v>15328299</v>
      </c>
      <c r="K722">
        <v>15328299</v>
      </c>
      <c r="L722">
        <f>(K722/MAX($K$66:K722))-1</f>
        <v>-1.6104868327537769E-4</v>
      </c>
    </row>
    <row r="723" spans="8:12">
      <c r="H723" t="s">
        <v>165</v>
      </c>
      <c r="I723" s="2">
        <v>44434.378472222219</v>
      </c>
      <c r="J723">
        <v>15312965</v>
      </c>
      <c r="K723">
        <v>15312965</v>
      </c>
      <c r="L723">
        <f>(K723/MAX($K$66:K723))-1</f>
        <v>-1.1612595011547544E-3</v>
      </c>
    </row>
    <row r="724" spans="8:12">
      <c r="H724" t="s">
        <v>165</v>
      </c>
      <c r="I724" s="2">
        <v>44435.378472222219</v>
      </c>
      <c r="J724">
        <v>15426368</v>
      </c>
      <c r="K724">
        <v>15426368</v>
      </c>
      <c r="L724">
        <f>(K724/MAX($K$66:K724))-1</f>
        <v>0</v>
      </c>
    </row>
    <row r="725" spans="8:12">
      <c r="H725" t="s">
        <v>165</v>
      </c>
      <c r="I725" s="2">
        <v>44438.378472222219</v>
      </c>
      <c r="J725">
        <v>15607913</v>
      </c>
      <c r="K725">
        <v>15607913</v>
      </c>
      <c r="L725">
        <f>(K725/MAX($K$66:K725))-1</f>
        <v>0</v>
      </c>
    </row>
    <row r="726" spans="8:12">
      <c r="H726" t="s">
        <v>165</v>
      </c>
      <c r="I726" s="2">
        <v>44439.378472222219</v>
      </c>
      <c r="J726">
        <v>15853721</v>
      </c>
      <c r="K726">
        <v>15853721</v>
      </c>
      <c r="L726">
        <f>(K726/MAX($K$66:K726))-1</f>
        <v>0</v>
      </c>
    </row>
    <row r="727" spans="8:12">
      <c r="H727" t="s">
        <v>165</v>
      </c>
      <c r="I727" s="2">
        <v>44440.378472222219</v>
      </c>
      <c r="J727">
        <v>15847967</v>
      </c>
      <c r="K727">
        <v>15847967</v>
      </c>
      <c r="L727">
        <f>(K727/MAX($K$66:K727))-1</f>
        <v>-3.6294318538843129E-4</v>
      </c>
    </row>
    <row r="728" spans="8:12">
      <c r="H728" t="s">
        <v>165</v>
      </c>
      <c r="I728" s="2">
        <v>44441.378472222219</v>
      </c>
      <c r="J728">
        <v>15980417</v>
      </c>
      <c r="K728">
        <v>15980417</v>
      </c>
      <c r="L728">
        <f>(K728/MAX($K$66:K728))-1</f>
        <v>0</v>
      </c>
    </row>
    <row r="729" spans="8:12">
      <c r="H729" t="s">
        <v>165</v>
      </c>
      <c r="I729" s="2">
        <v>44442.378472222219</v>
      </c>
      <c r="J729">
        <v>16045094</v>
      </c>
      <c r="K729">
        <v>16045094</v>
      </c>
      <c r="L729">
        <f>(K729/MAX($K$66:K729))-1</f>
        <v>0</v>
      </c>
    </row>
    <row r="730" spans="8:12">
      <c r="H730" t="s">
        <v>165</v>
      </c>
      <c r="I730" s="2">
        <v>44445.378472222219</v>
      </c>
      <c r="J730">
        <v>16106348</v>
      </c>
      <c r="K730">
        <v>16106348</v>
      </c>
      <c r="L730">
        <f>(K730/MAX($K$66:K730))-1</f>
        <v>0</v>
      </c>
    </row>
    <row r="731" spans="8:12">
      <c r="H731" t="s">
        <v>165</v>
      </c>
      <c r="I731" s="2">
        <v>44446.378472222219</v>
      </c>
      <c r="J731">
        <v>16074938</v>
      </c>
      <c r="K731">
        <v>16074938</v>
      </c>
      <c r="L731">
        <f>(K731/MAX($K$66:K731))-1</f>
        <v>-1.9501627557034773E-3</v>
      </c>
    </row>
    <row r="732" spans="8:12">
      <c r="H732" t="s">
        <v>165</v>
      </c>
      <c r="I732" s="2">
        <v>44447.378472222219</v>
      </c>
      <c r="J732">
        <v>16051641</v>
      </c>
      <c r="K732">
        <v>16051641</v>
      </c>
      <c r="L732">
        <f>(K732/MAX($K$66:K732))-1</f>
        <v>-3.3966110753350653E-3</v>
      </c>
    </row>
    <row r="733" spans="8:12">
      <c r="H733" t="s">
        <v>165</v>
      </c>
      <c r="I733" s="2">
        <v>44448.378472222219</v>
      </c>
      <c r="J733">
        <v>16060540</v>
      </c>
      <c r="K733">
        <v>16060540</v>
      </c>
      <c r="L733">
        <f>(K733/MAX($K$66:K733))-1</f>
        <v>-2.8440960048795594E-3</v>
      </c>
    </row>
    <row r="734" spans="8:12">
      <c r="H734" t="s">
        <v>165</v>
      </c>
      <c r="I734" s="2">
        <v>44452.378472222219</v>
      </c>
      <c r="J734">
        <v>16097781</v>
      </c>
      <c r="K734">
        <v>16097781</v>
      </c>
      <c r="L734">
        <f>(K734/MAX($K$66:K734))-1</f>
        <v>-5.3190207985076565E-4</v>
      </c>
    </row>
    <row r="735" spans="8:12">
      <c r="H735" t="s">
        <v>165</v>
      </c>
      <c r="I735" s="2">
        <v>44453.378472222219</v>
      </c>
      <c r="J735">
        <v>16140835</v>
      </c>
      <c r="K735">
        <v>16140835</v>
      </c>
      <c r="L735">
        <f>(K735/MAX($K$66:K735))-1</f>
        <v>0</v>
      </c>
    </row>
    <row r="736" spans="8:12">
      <c r="H736" t="s">
        <v>165</v>
      </c>
      <c r="I736" s="2">
        <v>44454.378472222219</v>
      </c>
      <c r="J736">
        <v>16274199</v>
      </c>
      <c r="K736">
        <v>16274199</v>
      </c>
      <c r="L736">
        <f>(K736/MAX($K$66:K736))-1</f>
        <v>0</v>
      </c>
    </row>
    <row r="737" spans="8:12">
      <c r="H737" t="s">
        <v>165</v>
      </c>
      <c r="I737" s="2">
        <v>44455.378472222219</v>
      </c>
      <c r="J737">
        <v>16250390</v>
      </c>
      <c r="K737">
        <v>16250390</v>
      </c>
      <c r="L737">
        <f>(K737/MAX($K$66:K737))-1</f>
        <v>-1.4629905901973883E-3</v>
      </c>
    </row>
    <row r="738" spans="8:12">
      <c r="H738" t="s">
        <v>165</v>
      </c>
      <c r="I738" s="2">
        <v>44456.378472222219</v>
      </c>
      <c r="J738">
        <v>16191425</v>
      </c>
      <c r="K738">
        <v>16191425</v>
      </c>
      <c r="L738">
        <f>(K738/MAX($K$66:K738))-1</f>
        <v>-5.0862103873745568E-3</v>
      </c>
    </row>
    <row r="739" spans="8:12">
      <c r="H739" t="s">
        <v>165</v>
      </c>
      <c r="I739" s="2">
        <v>44459.378472222219</v>
      </c>
      <c r="J739">
        <v>16027264</v>
      </c>
      <c r="K739">
        <v>16027264</v>
      </c>
      <c r="L739">
        <f>(K739/MAX($K$66:K739))-1</f>
        <v>-1.5173404233289722E-2</v>
      </c>
    </row>
    <row r="740" spans="8:12">
      <c r="H740" t="s">
        <v>165</v>
      </c>
      <c r="I740" s="2">
        <v>44460.378472222219</v>
      </c>
      <c r="J740">
        <v>16170780</v>
      </c>
      <c r="K740">
        <v>16170780</v>
      </c>
      <c r="L740">
        <f>(K740/MAX($K$66:K740))-1</f>
        <v>-6.3547828068220014E-3</v>
      </c>
    </row>
    <row r="741" spans="8:12">
      <c r="H741" t="s">
        <v>165</v>
      </c>
      <c r="I741" s="2">
        <v>44461.378472222219</v>
      </c>
      <c r="J741">
        <v>16203763</v>
      </c>
      <c r="K741">
        <v>16203763</v>
      </c>
      <c r="L741">
        <f>(K741/MAX($K$66:K741))-1</f>
        <v>-4.3280778365805128E-3</v>
      </c>
    </row>
    <row r="742" spans="8:12">
      <c r="H742" t="s">
        <v>165</v>
      </c>
      <c r="I742" s="2">
        <v>44462.378472222219</v>
      </c>
      <c r="J742">
        <v>16373897</v>
      </c>
      <c r="K742">
        <v>16373897</v>
      </c>
      <c r="L742">
        <f>(K742/MAX($K$66:K742))-1</f>
        <v>0</v>
      </c>
    </row>
    <row r="743" spans="8:12">
      <c r="H743" t="s">
        <v>165</v>
      </c>
      <c r="I743" s="2">
        <v>44463.378472222219</v>
      </c>
      <c r="J743">
        <v>16364664</v>
      </c>
      <c r="K743">
        <v>16364664</v>
      </c>
      <c r="L743">
        <f>(K743/MAX($K$66:K743))-1</f>
        <v>-5.6388531087014915E-4</v>
      </c>
    </row>
    <row r="744" spans="8:12">
      <c r="H744" t="s">
        <v>165</v>
      </c>
      <c r="I744" s="2">
        <v>44466.378472222219</v>
      </c>
      <c r="J744">
        <v>16288629</v>
      </c>
      <c r="K744">
        <v>16288629</v>
      </c>
      <c r="L744">
        <f>(K744/MAX($K$66:K744))-1</f>
        <v>-5.2075568815413975E-3</v>
      </c>
    </row>
    <row r="745" spans="8:12">
      <c r="H745" t="s">
        <v>165</v>
      </c>
      <c r="I745" s="2">
        <v>44467.378472222219</v>
      </c>
      <c r="J745">
        <v>16179674</v>
      </c>
      <c r="K745">
        <v>16179674</v>
      </c>
      <c r="L745">
        <f>(K745/MAX($K$66:K745))-1</f>
        <v>-1.1861745557578574E-2</v>
      </c>
    </row>
    <row r="746" spans="8:12">
      <c r="H746" t="s">
        <v>165</v>
      </c>
      <c r="I746" s="2">
        <v>44468.378472222219</v>
      </c>
      <c r="J746">
        <v>16222708</v>
      </c>
      <c r="K746">
        <v>16222708</v>
      </c>
      <c r="L746">
        <f>(K746/MAX($K$66:K746))-1</f>
        <v>-9.2335379903757397E-3</v>
      </c>
    </row>
    <row r="747" spans="8:12">
      <c r="H747" t="s">
        <v>165</v>
      </c>
      <c r="I747" s="2">
        <v>44469.378472222219</v>
      </c>
      <c r="J747">
        <v>16151691</v>
      </c>
      <c r="K747">
        <v>16151691</v>
      </c>
      <c r="L747">
        <f>(K747/MAX($K$66:K747))-1</f>
        <v>-1.3570746169955794E-2</v>
      </c>
    </row>
    <row r="748" spans="8:12">
      <c r="H748" t="s">
        <v>165</v>
      </c>
      <c r="I748" s="2">
        <v>44470.378472222219</v>
      </c>
      <c r="J748">
        <v>16115413</v>
      </c>
      <c r="K748">
        <v>16115413</v>
      </c>
      <c r="L748">
        <f>(K748/MAX($K$66:K748))-1</f>
        <v>-1.5786345791719558E-2</v>
      </c>
    </row>
    <row r="749" spans="8:12">
      <c r="H749" t="s">
        <v>165</v>
      </c>
      <c r="I749" s="2">
        <v>44473.378472222219</v>
      </c>
      <c r="J749">
        <v>16262754</v>
      </c>
      <c r="K749">
        <v>16262754</v>
      </c>
      <c r="L749">
        <f>(K749/MAX($K$66:K749))-1</f>
        <v>-6.7878159976211272E-3</v>
      </c>
    </row>
    <row r="750" spans="8:12">
      <c r="H750" t="s">
        <v>165</v>
      </c>
      <c r="I750" s="2">
        <v>44474.378472222219</v>
      </c>
      <c r="J750">
        <v>16371055</v>
      </c>
      <c r="K750">
        <v>16371055</v>
      </c>
      <c r="L750">
        <f>(K750/MAX($K$66:K750))-1</f>
        <v>-1.7356894330045058E-4</v>
      </c>
    </row>
    <row r="751" spans="8:12">
      <c r="H751" t="s">
        <v>165</v>
      </c>
      <c r="I751" s="2">
        <v>44475.378472222219</v>
      </c>
      <c r="J751">
        <v>16192478</v>
      </c>
      <c r="K751">
        <v>16192478</v>
      </c>
      <c r="L751">
        <f>(K751/MAX($K$66:K751))-1</f>
        <v>-1.107976922048548E-2</v>
      </c>
    </row>
    <row r="752" spans="8:12">
      <c r="H752" t="s">
        <v>165</v>
      </c>
      <c r="I752" s="2">
        <v>44476.378472222219</v>
      </c>
      <c r="J752">
        <v>16296450</v>
      </c>
      <c r="K752">
        <v>16296450</v>
      </c>
      <c r="L752">
        <f>(K752/MAX($K$66:K752))-1</f>
        <v>-4.7299063869767899E-3</v>
      </c>
    </row>
    <row r="753" spans="8:12">
      <c r="H753" t="s">
        <v>165</v>
      </c>
      <c r="I753" s="2">
        <v>44477.378472222219</v>
      </c>
      <c r="J753">
        <v>16329224</v>
      </c>
      <c r="K753">
        <v>16329224</v>
      </c>
      <c r="L753">
        <f>(K753/MAX($K$66:K753))-1</f>
        <v>-2.7283059127586329E-3</v>
      </c>
    </row>
    <row r="754" spans="8:12">
      <c r="H754" t="s">
        <v>165</v>
      </c>
      <c r="I754" s="2">
        <v>44480.378472222219</v>
      </c>
      <c r="J754">
        <v>16372278</v>
      </c>
      <c r="K754">
        <v>16372278</v>
      </c>
      <c r="L754">
        <f>(K754/MAX($K$66:K754))-1</f>
        <v>-9.8876889234156273E-5</v>
      </c>
    </row>
    <row r="755" spans="8:12">
      <c r="H755" t="s">
        <v>165</v>
      </c>
      <c r="I755" s="2">
        <v>44481.378472222219</v>
      </c>
      <c r="J755">
        <v>16420109</v>
      </c>
      <c r="K755">
        <v>16420109</v>
      </c>
      <c r="L755">
        <f>(K755/MAX($K$66:K755))-1</f>
        <v>0</v>
      </c>
    </row>
    <row r="756" spans="8:12">
      <c r="H756" t="s">
        <v>165</v>
      </c>
      <c r="I756" s="2">
        <v>44482.378472222219</v>
      </c>
      <c r="J756">
        <v>16505293</v>
      </c>
      <c r="K756">
        <v>16505293</v>
      </c>
      <c r="L756">
        <f>(K756/MAX($K$66:K756))-1</f>
        <v>0</v>
      </c>
    </row>
    <row r="757" spans="8:12">
      <c r="H757" t="s">
        <v>165</v>
      </c>
      <c r="I757" s="2">
        <v>44483.378472222219</v>
      </c>
      <c r="J757">
        <v>16644924</v>
      </c>
      <c r="K757">
        <v>16644924</v>
      </c>
      <c r="L757">
        <f>(K757/MAX($K$66:K757))-1</f>
        <v>0</v>
      </c>
    </row>
    <row r="758" spans="8:12">
      <c r="H758" t="s">
        <v>165</v>
      </c>
      <c r="I758" s="2">
        <v>44487.378472222219</v>
      </c>
      <c r="J758">
        <v>16688951</v>
      </c>
      <c r="K758">
        <v>16688951</v>
      </c>
      <c r="L758">
        <f>(K758/MAX($K$66:K758))-1</f>
        <v>0</v>
      </c>
    </row>
    <row r="759" spans="8:12">
      <c r="H759" t="s">
        <v>165</v>
      </c>
      <c r="I759" s="2">
        <v>44488.378472222219</v>
      </c>
      <c r="J759">
        <v>16559442</v>
      </c>
      <c r="K759">
        <v>16559442</v>
      </c>
      <c r="L759">
        <f>(K759/MAX($K$66:K759))-1</f>
        <v>-7.7601641948615852E-3</v>
      </c>
    </row>
    <row r="760" spans="8:12">
      <c r="H760" t="s">
        <v>165</v>
      </c>
      <c r="I760" s="2">
        <v>44489.378472222219</v>
      </c>
      <c r="J760">
        <v>16425559</v>
      </c>
      <c r="K760">
        <v>16425559</v>
      </c>
      <c r="L760">
        <f>(K760/MAX($K$66:K760))-1</f>
        <v>-1.5782417960242046E-2</v>
      </c>
    </row>
    <row r="761" spans="8:12">
      <c r="H761" t="s">
        <v>165</v>
      </c>
      <c r="I761" s="2">
        <v>44490.378472222219</v>
      </c>
      <c r="J761">
        <v>16338537</v>
      </c>
      <c r="K761">
        <v>16338537</v>
      </c>
      <c r="L761">
        <f>(K761/MAX($K$66:K761))-1</f>
        <v>-2.0996766063966499E-2</v>
      </c>
    </row>
    <row r="762" spans="8:12">
      <c r="H762" t="s">
        <v>165</v>
      </c>
      <c r="I762" s="2">
        <v>44491.378472222219</v>
      </c>
      <c r="J762">
        <v>16252943</v>
      </c>
      <c r="K762">
        <v>16252943</v>
      </c>
      <c r="L762">
        <f>(K762/MAX($K$66:K762))-1</f>
        <v>-2.6125548574023605E-2</v>
      </c>
    </row>
    <row r="763" spans="8:12">
      <c r="H763" t="s">
        <v>165</v>
      </c>
      <c r="I763" s="2">
        <v>44494.378472222219</v>
      </c>
      <c r="J763">
        <v>16173473</v>
      </c>
      <c r="K763">
        <v>16173473</v>
      </c>
      <c r="L763">
        <f>(K763/MAX($K$66:K763))-1</f>
        <v>-3.0887381717400908E-2</v>
      </c>
    </row>
    <row r="764" spans="8:12">
      <c r="H764" t="s">
        <v>165</v>
      </c>
      <c r="I764" s="2">
        <v>44495.378472222219</v>
      </c>
      <c r="J764">
        <v>16313069</v>
      </c>
      <c r="K764">
        <v>16313069</v>
      </c>
      <c r="L764">
        <f>(K764/MAX($K$66:K764))-1</f>
        <v>-2.252280565746767E-2</v>
      </c>
    </row>
    <row r="765" spans="8:12">
      <c r="H765" t="s">
        <v>165</v>
      </c>
      <c r="I765" s="2">
        <v>44496.378472222219</v>
      </c>
      <c r="J765">
        <v>16309020</v>
      </c>
      <c r="K765">
        <v>16309020</v>
      </c>
      <c r="L765">
        <f>(K765/MAX($K$66:K765))-1</f>
        <v>-2.2765421265842245E-2</v>
      </c>
    </row>
    <row r="766" spans="8:12">
      <c r="H766" t="s">
        <v>165</v>
      </c>
      <c r="I766" s="2">
        <v>44497.378472222219</v>
      </c>
      <c r="J766">
        <v>16051281</v>
      </c>
      <c r="K766">
        <v>16051281</v>
      </c>
      <c r="L766">
        <f>(K766/MAX($K$66:K766))-1</f>
        <v>-3.820911212454281E-2</v>
      </c>
    </row>
    <row r="767" spans="8:12">
      <c r="H767" t="s">
        <v>165</v>
      </c>
      <c r="I767" s="2">
        <v>44498.378472222219</v>
      </c>
      <c r="J767">
        <v>15994401</v>
      </c>
      <c r="K767">
        <v>15994401</v>
      </c>
      <c r="L767">
        <f>(K767/MAX($K$66:K767))-1</f>
        <v>-4.1617355099191067E-2</v>
      </c>
    </row>
    <row r="768" spans="8:12">
      <c r="H768" t="s">
        <v>165</v>
      </c>
      <c r="I768" s="2">
        <v>44501.378472222219</v>
      </c>
      <c r="J768">
        <v>16203740</v>
      </c>
      <c r="K768">
        <v>16203740</v>
      </c>
      <c r="L768">
        <f>(K768/MAX($K$66:K768))-1</f>
        <v>-2.9073786602884732E-2</v>
      </c>
    </row>
    <row r="769" spans="8:12">
      <c r="H769" t="s">
        <v>165</v>
      </c>
      <c r="I769" s="2">
        <v>44502.378472222219</v>
      </c>
      <c r="J769">
        <v>16149865</v>
      </c>
      <c r="K769">
        <v>16149865</v>
      </c>
      <c r="L769">
        <f>(K769/MAX($K$66:K769))-1</f>
        <v>-3.2301970327553886E-2</v>
      </c>
    </row>
    <row r="770" spans="8:12">
      <c r="H770" t="s">
        <v>165</v>
      </c>
      <c r="I770" s="2">
        <v>44503.378472222219</v>
      </c>
      <c r="J770">
        <v>16165045</v>
      </c>
      <c r="K770">
        <v>16165045</v>
      </c>
      <c r="L770">
        <f>(K770/MAX($K$66:K770))-1</f>
        <v>-3.1392386495712077E-2</v>
      </c>
    </row>
    <row r="771" spans="8:12">
      <c r="H771" t="s">
        <v>165</v>
      </c>
      <c r="I771" s="2">
        <v>44504.753472222219</v>
      </c>
      <c r="J771">
        <v>16226401</v>
      </c>
      <c r="K771">
        <v>16226401</v>
      </c>
      <c r="L771">
        <f>(K771/MAX($K$66:K771))-1</f>
        <v>-2.7715942122425785E-2</v>
      </c>
    </row>
    <row r="772" spans="8:12">
      <c r="H772" t="s">
        <v>165</v>
      </c>
      <c r="I772" s="2">
        <v>44508.378472222219</v>
      </c>
      <c r="J772">
        <v>16362225</v>
      </c>
      <c r="K772">
        <v>16362225</v>
      </c>
      <c r="L772">
        <f>(K772/MAX($K$66:K772))-1</f>
        <v>-1.9577383863132014E-2</v>
      </c>
    </row>
    <row r="773" spans="8:12">
      <c r="H773" t="s">
        <v>165</v>
      </c>
      <c r="I773" s="2">
        <v>44509.378472222219</v>
      </c>
      <c r="J773">
        <v>16350316</v>
      </c>
      <c r="K773">
        <v>16350316</v>
      </c>
      <c r="L773">
        <f>(K773/MAX($K$66:K773))-1</f>
        <v>-2.0290969755978105E-2</v>
      </c>
    </row>
    <row r="774" spans="8:12">
      <c r="H774" t="s">
        <v>165</v>
      </c>
      <c r="I774" s="2">
        <v>44510.378472222219</v>
      </c>
      <c r="J774">
        <v>16332266</v>
      </c>
      <c r="K774">
        <v>16332266</v>
      </c>
      <c r="L774">
        <f>(K774/MAX($K$66:K774))-1</f>
        <v>-2.1372523653523823E-2</v>
      </c>
    </row>
    <row r="775" spans="8:12">
      <c r="H775" t="s">
        <v>165</v>
      </c>
      <c r="I775" s="2">
        <v>44511.378472222219</v>
      </c>
      <c r="J775">
        <v>16180745</v>
      </c>
      <c r="K775">
        <v>16180745</v>
      </c>
      <c r="L775">
        <f>(K775/MAX($K$66:K775))-1</f>
        <v>-3.0451644324439586E-2</v>
      </c>
    </row>
    <row r="776" spans="8:12">
      <c r="H776" t="s">
        <v>165</v>
      </c>
      <c r="I776" s="2">
        <v>44512.378472222219</v>
      </c>
      <c r="J776">
        <v>16348469</v>
      </c>
      <c r="K776">
        <v>16348469</v>
      </c>
      <c r="L776">
        <f>(K776/MAX($K$66:K776))-1</f>
        <v>-2.0401641780840474E-2</v>
      </c>
    </row>
    <row r="777" spans="8:12">
      <c r="H777" t="s">
        <v>165</v>
      </c>
      <c r="I777" s="2">
        <v>44515.378472222219</v>
      </c>
      <c r="J777">
        <v>16341295</v>
      </c>
      <c r="K777">
        <v>16341295</v>
      </c>
      <c r="L777">
        <f>(K777/MAX($K$66:K777))-1</f>
        <v>-2.0831507025216855E-2</v>
      </c>
    </row>
    <row r="778" spans="8:12">
      <c r="H778" t="s">
        <v>165</v>
      </c>
      <c r="I778" s="2">
        <v>44516.378472222219</v>
      </c>
      <c r="J778">
        <v>16243523</v>
      </c>
      <c r="K778">
        <v>16243523</v>
      </c>
      <c r="L778">
        <f>(K778/MAX($K$66:K778))-1</f>
        <v>-2.6689993876787055E-2</v>
      </c>
    </row>
    <row r="779" spans="8:12">
      <c r="H779" t="s">
        <v>165</v>
      </c>
      <c r="I779" s="2">
        <v>44517.378472222219</v>
      </c>
      <c r="J779">
        <v>16165492</v>
      </c>
      <c r="K779">
        <v>16165492</v>
      </c>
      <c r="L779">
        <f>(K779/MAX($K$66:K779))-1</f>
        <v>-3.1365602307778406E-2</v>
      </c>
    </row>
    <row r="780" spans="8:12">
      <c r="H780" t="s">
        <v>165</v>
      </c>
      <c r="I780" s="2">
        <v>44518.378472222219</v>
      </c>
      <c r="J780">
        <v>16023288</v>
      </c>
      <c r="K780">
        <v>16023288</v>
      </c>
      <c r="L780">
        <f>(K780/MAX($K$66:K780))-1</f>
        <v>-3.9886449423933268E-2</v>
      </c>
    </row>
    <row r="781" spans="8:12">
      <c r="H781" t="s">
        <v>165</v>
      </c>
      <c r="I781" s="2">
        <v>44522.378472222219</v>
      </c>
      <c r="J781">
        <v>15789833</v>
      </c>
      <c r="K781">
        <v>15789833</v>
      </c>
      <c r="L781">
        <f>(K781/MAX($K$66:K781))-1</f>
        <v>-5.3875045831220936E-2</v>
      </c>
    </row>
    <row r="782" spans="8:12">
      <c r="H782" t="s">
        <v>165</v>
      </c>
      <c r="I782" s="2">
        <v>44523.378472222219</v>
      </c>
      <c r="J782">
        <v>15894121</v>
      </c>
      <c r="K782">
        <v>15894121</v>
      </c>
      <c r="L782">
        <f>(K782/MAX($K$66:K782))-1</f>
        <v>-4.762612101863084E-2</v>
      </c>
    </row>
    <row r="783" spans="8:12">
      <c r="H783" t="s">
        <v>165</v>
      </c>
      <c r="I783" s="2">
        <v>44524.378472222219</v>
      </c>
      <c r="J783">
        <v>15967545</v>
      </c>
      <c r="K783">
        <v>15967545</v>
      </c>
      <c r="L783">
        <f>(K783/MAX($K$66:K783))-1</f>
        <v>-4.3226563491018721E-2</v>
      </c>
    </row>
  </sheetData>
  <mergeCells count="5">
    <mergeCell ref="B56:F56"/>
    <mergeCell ref="B67:E68"/>
    <mergeCell ref="B73:E74"/>
    <mergeCell ref="B83:E84"/>
    <mergeCell ref="B93:E9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Task1.3.2</vt:lpstr>
      <vt:lpstr>Task1.3.1</vt:lpstr>
      <vt:lpstr>Task1.2.2</vt:lpstr>
      <vt:lpstr>Task1.2.1</vt:lpstr>
      <vt:lpstr>Task1.1.2</vt:lpstr>
      <vt:lpstr>Task1.1.1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2022-05-27T13:10:22Z</dcterms:modified>
</cp:coreProperties>
</file>