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OneDrive\Desktop\arc tution\"/>
    </mc:Choice>
  </mc:AlternateContent>
  <bookViews>
    <workbookView xWindow="0" yWindow="0" windowWidth="23040" windowHeight="9252" activeTab="3"/>
  </bookViews>
  <sheets>
    <sheet name="Sheet1" sheetId="1" r:id="rId1"/>
    <sheet name="Sheet2" sheetId="2" r:id="rId2"/>
    <sheet name="vlookup " sheetId="3" r:id="rId3"/>
    <sheet name="hlookup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4" l="1"/>
  <c r="G9" i="4"/>
  <c r="H9" i="4"/>
  <c r="I9" i="4"/>
  <c r="J9" i="4"/>
  <c r="E9" i="4"/>
  <c r="F6" i="4"/>
  <c r="G6" i="4"/>
  <c r="H6" i="4"/>
  <c r="I6" i="4"/>
  <c r="J6" i="4"/>
  <c r="E6" i="4"/>
  <c r="J8" i="3"/>
  <c r="J9" i="3"/>
  <c r="J10" i="3"/>
  <c r="J11" i="3"/>
  <c r="J7" i="3"/>
  <c r="H8" i="3"/>
  <c r="H9" i="3"/>
  <c r="H10" i="3"/>
  <c r="H11" i="3"/>
  <c r="H7" i="3"/>
  <c r="H36" i="1" l="1"/>
  <c r="G36" i="1"/>
  <c r="G35" i="1"/>
  <c r="E36" i="1" l="1"/>
  <c r="E35" i="1"/>
  <c r="E32" i="1"/>
  <c r="E31" i="1"/>
  <c r="I13" i="2"/>
  <c r="I14" i="2"/>
  <c r="I15" i="2"/>
  <c r="I16" i="2"/>
  <c r="I12" i="2"/>
  <c r="H12" i="2"/>
  <c r="H13" i="2"/>
  <c r="H14" i="2"/>
  <c r="H15" i="2"/>
  <c r="H16" i="2"/>
  <c r="G30" i="2" l="1"/>
  <c r="H30" i="2"/>
  <c r="I30" i="2"/>
  <c r="J30" i="2"/>
  <c r="K30" i="2"/>
  <c r="F30" i="2"/>
  <c r="G23" i="2"/>
  <c r="H23" i="2"/>
  <c r="I23" i="2"/>
  <c r="J23" i="2"/>
  <c r="K23" i="2"/>
  <c r="L23" i="2"/>
  <c r="F23" i="2"/>
  <c r="F12" i="2"/>
  <c r="G16" i="2"/>
  <c r="G15" i="2"/>
  <c r="G14" i="2"/>
  <c r="G13" i="2"/>
  <c r="G12" i="2"/>
  <c r="F13" i="2"/>
  <c r="F14" i="2"/>
  <c r="F15" i="2"/>
  <c r="F16" i="2"/>
  <c r="E26" i="1" l="1"/>
  <c r="F26" i="1"/>
  <c r="G26" i="1"/>
  <c r="H26" i="1"/>
  <c r="I26" i="1"/>
  <c r="J26" i="1"/>
  <c r="E20" i="1"/>
  <c r="F24" i="1"/>
  <c r="G24" i="1"/>
  <c r="H24" i="1"/>
  <c r="I24" i="1"/>
  <c r="J24" i="1"/>
  <c r="E24" i="1"/>
  <c r="E21" i="1"/>
  <c r="F17" i="1"/>
  <c r="G17" i="1"/>
  <c r="H17" i="1"/>
  <c r="I17" i="1"/>
  <c r="J17" i="1"/>
  <c r="E17" i="1"/>
  <c r="G16" i="1"/>
  <c r="H16" i="1"/>
  <c r="I16" i="1"/>
  <c r="J16" i="1"/>
  <c r="F16" i="1"/>
  <c r="E16" i="1"/>
  <c r="E13" i="1"/>
  <c r="L6" i="1"/>
  <c r="L5" i="1"/>
  <c r="K9" i="1" l="1"/>
  <c r="K8" i="1"/>
  <c r="K7" i="1"/>
  <c r="K6" i="1"/>
  <c r="K5" i="1"/>
</calcChain>
</file>

<file path=xl/sharedStrings.xml><?xml version="1.0" encoding="utf-8"?>
<sst xmlns="http://schemas.openxmlformats.org/spreadsheetml/2006/main" count="124" uniqueCount="66">
  <si>
    <t>info</t>
  </si>
  <si>
    <t xml:space="preserve">spray </t>
  </si>
  <si>
    <t xml:space="preserve">oil </t>
  </si>
  <si>
    <t xml:space="preserve">plastic </t>
  </si>
  <si>
    <t xml:space="preserve">acrylic </t>
  </si>
  <si>
    <t xml:space="preserve">exterior </t>
  </si>
  <si>
    <t xml:space="preserve">deco </t>
  </si>
  <si>
    <t>total</t>
  </si>
  <si>
    <t>price</t>
  </si>
  <si>
    <t>lit</t>
  </si>
  <si>
    <t>coverage (sq.ft)</t>
  </si>
  <si>
    <t>margin</t>
  </si>
  <si>
    <t>rating</t>
  </si>
  <si>
    <t>equal check</t>
  </si>
  <si>
    <t>printAvgPrice</t>
  </si>
  <si>
    <t>isGreater</t>
  </si>
  <si>
    <t>isLower</t>
  </si>
  <si>
    <t xml:space="preserve">orCheck </t>
  </si>
  <si>
    <t>how "or" work</t>
  </si>
  <si>
    <t>if any condition is true then answer is true</t>
  </si>
  <si>
    <t>how "And" work</t>
  </si>
  <si>
    <t>andCheck</t>
  </si>
  <si>
    <t>if any condition is false then answer is true</t>
  </si>
  <si>
    <t>Highcost or Lowcost(IF)</t>
  </si>
  <si>
    <t>low</t>
  </si>
  <si>
    <t>&lt;200</t>
  </si>
  <si>
    <t>&lt;250</t>
  </si>
  <si>
    <t>&gt;250</t>
  </si>
  <si>
    <t>high</t>
  </si>
  <si>
    <t>mid</t>
  </si>
  <si>
    <t>low,mid,high(double IF)</t>
  </si>
  <si>
    <t>emp age</t>
  </si>
  <si>
    <t>teenage</t>
  </si>
  <si>
    <t>adult</t>
  </si>
  <si>
    <t>age grp</t>
  </si>
  <si>
    <t>20 people data</t>
  </si>
  <si>
    <t>child</t>
  </si>
  <si>
    <t>18-25</t>
  </si>
  <si>
    <t>25-40</t>
  </si>
  <si>
    <t>40-60</t>
  </si>
  <si>
    <t>Senior</t>
  </si>
  <si>
    <t>60&gt;</t>
  </si>
  <si>
    <t>Super Senior</t>
  </si>
  <si>
    <t>10-18</t>
  </si>
  <si>
    <t>fruti of the day</t>
  </si>
  <si>
    <t>fruitName</t>
  </si>
  <si>
    <t>mango</t>
  </si>
  <si>
    <t>apple</t>
  </si>
  <si>
    <t>papaya</t>
  </si>
  <si>
    <t xml:space="preserve">sport day </t>
  </si>
  <si>
    <t>sport name</t>
  </si>
  <si>
    <t>cricket</t>
  </si>
  <si>
    <t>football</t>
  </si>
  <si>
    <t>tennies</t>
  </si>
  <si>
    <t>category</t>
  </si>
  <si>
    <t>Highcost</t>
  </si>
  <si>
    <t>Lowcost</t>
  </si>
  <si>
    <t>(countif)</t>
  </si>
  <si>
    <t>homewrok</t>
  </si>
  <si>
    <t>countifs</t>
  </si>
  <si>
    <t>sumif</t>
  </si>
  <si>
    <t>condition</t>
  </si>
  <si>
    <t>the lookup value should be on left most col only</t>
  </si>
  <si>
    <t>can not check what is your column header  to match</t>
  </si>
  <si>
    <t>the lookup value should be on top most col only</t>
  </si>
  <si>
    <t>can not check what is your column row is  to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</si>
</sst>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16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1" fillId="0" borderId="0" xfId="0" applyFont="1"/>
    <xf numFmtId="0" fontId="0" fillId="0" borderId="0" xfId="0" applyBorder="1" applyAlignment="1">
      <alignment horizontal="right" wrapText="1"/>
    </xf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6"/>
  <sheetViews>
    <sheetView topLeftCell="C1" workbookViewId="0">
      <selection activeCell="D4" sqref="D4:K9"/>
    </sheetView>
  </sheetViews>
  <sheetFormatPr defaultRowHeight="14.4" x14ac:dyDescent="0.3"/>
  <cols>
    <col min="4" max="4" width="20.33203125" bestFit="1" customWidth="1"/>
    <col min="5" max="5" width="9.21875" customWidth="1"/>
    <col min="8" max="8" width="8.109375" bestFit="1" customWidth="1"/>
  </cols>
  <sheetData>
    <row r="4" spans="4:14" x14ac:dyDescent="0.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13</v>
      </c>
    </row>
    <row r="5" spans="4:14" x14ac:dyDescent="0.3">
      <c r="D5" t="s">
        <v>8</v>
      </c>
      <c r="E5">
        <v>271</v>
      </c>
      <c r="F5">
        <v>291</v>
      </c>
      <c r="G5">
        <v>238</v>
      </c>
      <c r="H5">
        <v>135</v>
      </c>
      <c r="I5">
        <v>235</v>
      </c>
      <c r="J5">
        <v>126</v>
      </c>
      <c r="K5">
        <f>SUM(E5:J5)</f>
        <v>1296</v>
      </c>
      <c r="L5" t="b">
        <f>K5=1296</f>
        <v>1</v>
      </c>
    </row>
    <row r="6" spans="4:14" x14ac:dyDescent="0.3">
      <c r="D6" t="s">
        <v>9</v>
      </c>
      <c r="E6">
        <v>5</v>
      </c>
      <c r="F6">
        <v>3</v>
      </c>
      <c r="G6">
        <v>1</v>
      </c>
      <c r="H6">
        <v>1</v>
      </c>
      <c r="I6">
        <v>4</v>
      </c>
      <c r="J6">
        <v>4</v>
      </c>
      <c r="K6">
        <f t="shared" ref="K6:K9" si="0">SUM(E6:J6)</f>
        <v>18</v>
      </c>
      <c r="L6" t="b">
        <f>K6=12</f>
        <v>0</v>
      </c>
    </row>
    <row r="7" spans="4:14" x14ac:dyDescent="0.3">
      <c r="D7" t="s">
        <v>10</v>
      </c>
      <c r="E7">
        <v>20</v>
      </c>
      <c r="F7">
        <v>15</v>
      </c>
      <c r="G7">
        <v>29</v>
      </c>
      <c r="H7">
        <v>41</v>
      </c>
      <c r="I7">
        <v>41</v>
      </c>
      <c r="J7">
        <v>46</v>
      </c>
      <c r="K7">
        <f t="shared" si="0"/>
        <v>192</v>
      </c>
    </row>
    <row r="8" spans="4:14" x14ac:dyDescent="0.3">
      <c r="D8" t="s">
        <v>11</v>
      </c>
      <c r="E8">
        <v>13.55</v>
      </c>
      <c r="F8">
        <v>14.55</v>
      </c>
      <c r="G8">
        <v>11.9</v>
      </c>
      <c r="H8">
        <v>6.75</v>
      </c>
      <c r="I8">
        <v>11.75</v>
      </c>
      <c r="J8">
        <v>6.3000000000000007</v>
      </c>
      <c r="K8">
        <f t="shared" si="0"/>
        <v>64.8</v>
      </c>
      <c r="N8" t="s">
        <v>18</v>
      </c>
    </row>
    <row r="9" spans="4:14" x14ac:dyDescent="0.3">
      <c r="D9" t="s">
        <v>12</v>
      </c>
      <c r="E9">
        <v>1</v>
      </c>
      <c r="F9">
        <v>2</v>
      </c>
      <c r="G9">
        <v>1</v>
      </c>
      <c r="H9">
        <v>4</v>
      </c>
      <c r="I9">
        <v>1</v>
      </c>
      <c r="J9">
        <v>1</v>
      </c>
      <c r="K9">
        <f t="shared" si="0"/>
        <v>10</v>
      </c>
      <c r="N9" t="s">
        <v>19</v>
      </c>
    </row>
    <row r="11" spans="4:14" x14ac:dyDescent="0.3">
      <c r="N11" t="s">
        <v>20</v>
      </c>
    </row>
    <row r="12" spans="4:14" x14ac:dyDescent="0.3">
      <c r="N12" t="s">
        <v>22</v>
      </c>
    </row>
    <row r="13" spans="4:14" x14ac:dyDescent="0.3">
      <c r="D13" t="s">
        <v>14</v>
      </c>
      <c r="E13">
        <f>AVERAGE(E5:J5)</f>
        <v>216</v>
      </c>
    </row>
    <row r="15" spans="4:14" x14ac:dyDescent="0.3"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</row>
    <row r="16" spans="4:14" x14ac:dyDescent="0.3">
      <c r="D16" t="s">
        <v>15</v>
      </c>
      <c r="E16" t="b">
        <f>E5&gt;E13</f>
        <v>1</v>
      </c>
      <c r="F16" t="b">
        <f>F5&gt;$E13</f>
        <v>1</v>
      </c>
      <c r="G16" t="b">
        <f t="shared" ref="G16:J16" si="1">G5&gt;$E13</f>
        <v>1</v>
      </c>
      <c r="H16" t="b">
        <f t="shared" si="1"/>
        <v>0</v>
      </c>
      <c r="I16" t="b">
        <f t="shared" si="1"/>
        <v>1</v>
      </c>
      <c r="J16" t="b">
        <f t="shared" si="1"/>
        <v>0</v>
      </c>
    </row>
    <row r="17" spans="1:10" x14ac:dyDescent="0.3">
      <c r="D17" t="s">
        <v>16</v>
      </c>
      <c r="E17" t="b">
        <f>E5&lt;$E13</f>
        <v>0</v>
      </c>
      <c r="F17" t="b">
        <f t="shared" ref="F17:J17" si="2">F5&lt;$E13</f>
        <v>0</v>
      </c>
      <c r="G17" t="b">
        <f t="shared" si="2"/>
        <v>0</v>
      </c>
      <c r="H17" t="b">
        <f t="shared" si="2"/>
        <v>1</v>
      </c>
      <c r="I17" t="b">
        <f t="shared" si="2"/>
        <v>0</v>
      </c>
      <c r="J17" t="b">
        <f t="shared" si="2"/>
        <v>1</v>
      </c>
    </row>
    <row r="20" spans="1:10" x14ac:dyDescent="0.3">
      <c r="D20" t="s">
        <v>17</v>
      </c>
      <c r="E20" t="b">
        <f>OR(E5&gt;E13,F5&gt;E13,G5&gt;E13,H5&gt;E13,I5&gt;E13,J5&gt;E13)</f>
        <v>1</v>
      </c>
    </row>
    <row r="21" spans="1:10" x14ac:dyDescent="0.3">
      <c r="D21" t="s">
        <v>21</v>
      </c>
      <c r="E21" t="b">
        <f>AND(E5&gt;E13,F5&gt;E13,G5&gt;E13,H5&gt;E13,I5&gt;E13,J5&gt;E13)</f>
        <v>0</v>
      </c>
    </row>
    <row r="24" spans="1:10" x14ac:dyDescent="0.3">
      <c r="D24" t="s">
        <v>23</v>
      </c>
      <c r="E24" t="str">
        <f>IF(E5&gt;$E13,"Highcost","Lowcost")</f>
        <v>Highcost</v>
      </c>
      <c r="F24" t="str">
        <f t="shared" ref="F24:J24" si="3">IF(F5&gt;$E13,"Highcost","Lowcost")</f>
        <v>Highcost</v>
      </c>
      <c r="G24" t="str">
        <f t="shared" si="3"/>
        <v>Highcost</v>
      </c>
      <c r="H24" t="str">
        <f t="shared" si="3"/>
        <v>Lowcost</v>
      </c>
      <c r="I24" t="str">
        <f t="shared" si="3"/>
        <v>Highcost</v>
      </c>
      <c r="J24" t="str">
        <f t="shared" si="3"/>
        <v>Lowcost</v>
      </c>
    </row>
    <row r="25" spans="1:10" x14ac:dyDescent="0.3">
      <c r="A25" t="s">
        <v>24</v>
      </c>
      <c r="B25" t="s">
        <v>29</v>
      </c>
      <c r="C25" t="s">
        <v>28</v>
      </c>
    </row>
    <row r="26" spans="1:10" x14ac:dyDescent="0.3">
      <c r="A26" t="s">
        <v>25</v>
      </c>
      <c r="B26" t="s">
        <v>26</v>
      </c>
      <c r="C26" t="s">
        <v>27</v>
      </c>
      <c r="D26" t="s">
        <v>30</v>
      </c>
      <c r="E26" t="str">
        <f>IF(E5&gt;250,"high",IF(E5&gt;200,"mid","low"))</f>
        <v>high</v>
      </c>
      <c r="F26" t="str">
        <f t="shared" ref="F26:J26" si="4">IF(F5&gt;250,"high",IF(F5&gt;200,"mid","low"))</f>
        <v>high</v>
      </c>
      <c r="G26" t="str">
        <f t="shared" si="4"/>
        <v>mid</v>
      </c>
      <c r="H26" t="str">
        <f t="shared" si="4"/>
        <v>low</v>
      </c>
      <c r="I26" t="str">
        <f t="shared" si="4"/>
        <v>mid</v>
      </c>
      <c r="J26" t="str">
        <f t="shared" si="4"/>
        <v>low</v>
      </c>
    </row>
    <row r="30" spans="1:10" x14ac:dyDescent="0.3">
      <c r="D30" t="s">
        <v>54</v>
      </c>
      <c r="E30" t="s">
        <v>57</v>
      </c>
      <c r="G30" t="s">
        <v>58</v>
      </c>
    </row>
    <row r="31" spans="1:10" x14ac:dyDescent="0.3">
      <c r="D31" t="s">
        <v>55</v>
      </c>
      <c r="E31">
        <f>COUNTIF(E24:J24,D31)</f>
        <v>4</v>
      </c>
      <c r="G31" t="s">
        <v>59</v>
      </c>
    </row>
    <row r="32" spans="1:10" x14ac:dyDescent="0.3">
      <c r="D32" t="s">
        <v>56</v>
      </c>
      <c r="E32">
        <f>COUNTIF(E24:J24,D32)</f>
        <v>2</v>
      </c>
      <c r="G32" t="s">
        <v>60</v>
      </c>
    </row>
    <row r="35" spans="4:8" x14ac:dyDescent="0.3">
      <c r="D35" t="s">
        <v>60</v>
      </c>
      <c r="E35">
        <f>SUMIF(E24:J24,D31,E5:J5)</f>
        <v>1035</v>
      </c>
      <c r="G35">
        <f>COUNTIF(E16:J16,E20)</f>
        <v>4</v>
      </c>
    </row>
    <row r="36" spans="4:8" x14ac:dyDescent="0.3">
      <c r="E36">
        <f>SUMIF(E24:J24,D32,E7:J7)</f>
        <v>87</v>
      </c>
      <c r="G36">
        <f>COUNTIFS(E17:J17,E21)</f>
        <v>4</v>
      </c>
      <c r="H36" t="e">
        <f>COUNTIFS(E17:J17,E7:J7,E20,)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30"/>
  <sheetViews>
    <sheetView topLeftCell="A3" workbookViewId="0">
      <selection activeCell="K15" sqref="K15"/>
    </sheetView>
  </sheetViews>
  <sheetFormatPr defaultRowHeight="14.4" x14ac:dyDescent="0.3"/>
  <cols>
    <col min="4" max="4" width="13" customWidth="1"/>
    <col min="5" max="5" width="18.21875" customWidth="1"/>
    <col min="6" max="6" width="13.33203125" customWidth="1"/>
    <col min="7" max="7" width="10.88671875" bestFit="1" customWidth="1"/>
    <col min="8" max="8" width="10.21875" bestFit="1" customWidth="1"/>
    <col min="9" max="9" width="9.88671875" bestFit="1" customWidth="1"/>
    <col min="10" max="10" width="10.21875" bestFit="1" customWidth="1"/>
    <col min="11" max="11" width="9.88671875" bestFit="1" customWidth="1"/>
    <col min="12" max="12" width="10.21875" bestFit="1" customWidth="1"/>
  </cols>
  <sheetData>
    <row r="5" spans="4:11" x14ac:dyDescent="0.3">
      <c r="F5" s="1"/>
      <c r="G5" s="1"/>
      <c r="H5" s="1"/>
      <c r="I5" s="1"/>
      <c r="J5" s="1"/>
      <c r="K5" s="1"/>
    </row>
    <row r="6" spans="4:11" x14ac:dyDescent="0.3">
      <c r="F6" s="1"/>
      <c r="G6" s="1"/>
      <c r="H6" s="1"/>
      <c r="I6" s="1"/>
      <c r="J6" s="1"/>
      <c r="K6" s="1"/>
    </row>
    <row r="7" spans="4:11" x14ac:dyDescent="0.3">
      <c r="F7" s="1"/>
      <c r="G7" s="1"/>
      <c r="H7" s="2"/>
      <c r="I7" s="2"/>
      <c r="J7" s="1"/>
      <c r="K7" s="1"/>
    </row>
    <row r="8" spans="4:11" x14ac:dyDescent="0.3">
      <c r="D8" s="1"/>
      <c r="E8" s="1"/>
      <c r="F8" s="1"/>
      <c r="G8" s="1"/>
      <c r="H8" s="2"/>
      <c r="I8" s="2"/>
      <c r="J8" s="1"/>
      <c r="K8" s="1"/>
    </row>
    <row r="9" spans="4:11" x14ac:dyDescent="0.3">
      <c r="D9" s="2"/>
      <c r="E9" s="2"/>
      <c r="F9" s="1"/>
      <c r="G9" s="1"/>
      <c r="H9" s="2"/>
      <c r="I9" s="2"/>
      <c r="J9" s="1"/>
      <c r="K9" s="1"/>
    </row>
    <row r="10" spans="4:11" x14ac:dyDescent="0.3">
      <c r="D10" s="2" t="s">
        <v>34</v>
      </c>
      <c r="E10" s="2" t="s">
        <v>35</v>
      </c>
      <c r="F10" s="1"/>
      <c r="G10" s="1"/>
      <c r="H10" s="3"/>
      <c r="I10" s="2"/>
      <c r="J10" s="1"/>
      <c r="K10" s="1"/>
    </row>
    <row r="11" spans="4:11" x14ac:dyDescent="0.3">
      <c r="D11" s="2" t="s">
        <v>31</v>
      </c>
      <c r="E11" s="2"/>
      <c r="F11" s="1"/>
      <c r="G11" s="1"/>
      <c r="H11" s="2"/>
      <c r="I11" s="2"/>
      <c r="J11" s="1"/>
      <c r="K11" s="1"/>
    </row>
    <row r="12" spans="4:11" x14ac:dyDescent="0.3">
      <c r="D12" s="4" t="s">
        <v>43</v>
      </c>
      <c r="E12" s="2" t="s">
        <v>36</v>
      </c>
      <c r="F12" s="1" t="str">
        <f>IF(D12=18, "Child", IF(D13=25, "Teenage", IF(D14=40, "Adult", IF(D15=60, "Senior", "Super Senior"))))</f>
        <v>Super Senior</v>
      </c>
      <c r="G12" s="1" t="str">
        <f>IF(D12&gt;18,"child","false")</f>
        <v>child</v>
      </c>
      <c r="H12" s="1" t="str">
        <f>IF(D12&gt;=18, "Child", IF(D12&gt;=25, "Teenage", IF(D12&gt;=40, "Adult", IF(D12&gt;=60, "Senior", "Super Senior"))))</f>
        <v>Child</v>
      </c>
      <c r="I12" s="1" t="str">
        <f>IF(D12&lt;18, "Child", IF(D12&lt;25, "Teenage", IF(D12&lt;40, "Adult", IF(D15&lt;60, "Senior", "Super Senior"))))</f>
        <v>Super Senior</v>
      </c>
      <c r="J12" s="1"/>
      <c r="K12" s="1"/>
    </row>
    <row r="13" spans="4:11" x14ac:dyDescent="0.3">
      <c r="D13" s="2" t="s">
        <v>37</v>
      </c>
      <c r="E13" s="2" t="s">
        <v>32</v>
      </c>
      <c r="F13" s="1" t="str">
        <f t="shared" ref="F13:F16" si="0">IF(D13&lt;=18, "Child", IF(D14&lt;=25, "Teenage", IF(D15&lt;=40, "Adult", IF(D16&lt;=60, "Senior", "Super Senior"))))</f>
        <v>Super Senior</v>
      </c>
      <c r="G13" s="1" t="str">
        <f>IF(D13&gt;25,"teenage","false")</f>
        <v>teenage</v>
      </c>
      <c r="H13" s="1" t="str">
        <f t="shared" ref="H13:H16" si="1">IF(D13&gt;=18, "Child", IF(D13&gt;=25, "Teenage", IF(D13&gt;=40, "Adult", IF(D13&gt;=60, "Senior", "Super Senior"))))</f>
        <v>Child</v>
      </c>
      <c r="I13" s="1" t="str">
        <f t="shared" ref="I13:I16" si="2">IF(D13&lt;18, "Child", IF(D13&lt;25, "Teenage", IF(D13&lt;40, "Adult", IF(D16&lt;60, "Senior", "Super Senior"))))</f>
        <v>Super Senior</v>
      </c>
      <c r="J13" s="1"/>
      <c r="K13" s="1"/>
    </row>
    <row r="14" spans="4:11" x14ac:dyDescent="0.3">
      <c r="D14" s="2" t="s">
        <v>38</v>
      </c>
      <c r="E14" s="2" t="s">
        <v>33</v>
      </c>
      <c r="F14" s="1" t="str">
        <f t="shared" si="0"/>
        <v>Senior</v>
      </c>
      <c r="G14" s="1" t="str">
        <f>IF(D14&gt;40,"adult","false")</f>
        <v>adult</v>
      </c>
      <c r="H14" s="1" t="str">
        <f t="shared" si="1"/>
        <v>Child</v>
      </c>
      <c r="I14" s="1" t="str">
        <f t="shared" si="2"/>
        <v>Senior</v>
      </c>
      <c r="J14" s="1"/>
      <c r="K14" s="1"/>
    </row>
    <row r="15" spans="4:11" x14ac:dyDescent="0.3">
      <c r="D15" s="2" t="s">
        <v>39</v>
      </c>
      <c r="E15" s="2" t="s">
        <v>40</v>
      </c>
      <c r="F15" s="1" t="str">
        <f t="shared" si="0"/>
        <v>Adult</v>
      </c>
      <c r="G15" s="1" t="str">
        <f>IF(D15&gt;60,"senior","false")</f>
        <v>senior</v>
      </c>
      <c r="H15" s="1" t="str">
        <f t="shared" si="1"/>
        <v>Child</v>
      </c>
      <c r="I15" s="1" t="str">
        <f t="shared" si="2"/>
        <v>Senior</v>
      </c>
      <c r="J15" s="1"/>
      <c r="K15" s="1"/>
    </row>
    <row r="16" spans="4:11" x14ac:dyDescent="0.3">
      <c r="D16" s="2" t="s">
        <v>41</v>
      </c>
      <c r="E16" s="2" t="s">
        <v>42</v>
      </c>
      <c r="F16" s="1" t="str">
        <f t="shared" si="0"/>
        <v>Teenage</v>
      </c>
      <c r="G16" s="1" t="str">
        <f>IF(D16&gt;60,"super senior","false")</f>
        <v>super senior</v>
      </c>
      <c r="H16" s="1" t="str">
        <f t="shared" si="1"/>
        <v>Child</v>
      </c>
      <c r="I16" s="1" t="str">
        <f t="shared" si="2"/>
        <v>Senior</v>
      </c>
      <c r="J16" s="1"/>
      <c r="K16" s="1"/>
    </row>
    <row r="17" spans="4:13" x14ac:dyDescent="0.3">
      <c r="D17" s="2"/>
      <c r="E17" s="2"/>
      <c r="F17" s="1"/>
    </row>
    <row r="18" spans="4:13" x14ac:dyDescent="0.3">
      <c r="D18" s="2"/>
      <c r="E18" s="2"/>
    </row>
    <row r="19" spans="4:13" x14ac:dyDescent="0.3">
      <c r="D19" s="5"/>
    </row>
    <row r="20" spans="4:13" ht="28.8" x14ac:dyDescent="0.3">
      <c r="D20" s="2" t="s">
        <v>44</v>
      </c>
      <c r="E20" s="2"/>
      <c r="F20" s="6">
        <v>1</v>
      </c>
      <c r="G20" s="6">
        <v>2</v>
      </c>
      <c r="H20" s="6">
        <v>3</v>
      </c>
      <c r="I20" s="6">
        <v>4</v>
      </c>
      <c r="J20" s="6">
        <v>5</v>
      </c>
      <c r="K20" s="6">
        <v>6</v>
      </c>
      <c r="L20" s="6">
        <v>7</v>
      </c>
      <c r="M20" s="2"/>
    </row>
    <row r="21" spans="4:13" x14ac:dyDescent="0.3">
      <c r="D21" s="2"/>
      <c r="E21" s="2" t="s">
        <v>45</v>
      </c>
      <c r="F21" s="2" t="s">
        <v>46</v>
      </c>
      <c r="G21" s="2" t="s">
        <v>47</v>
      </c>
      <c r="H21" s="2" t="s">
        <v>48</v>
      </c>
      <c r="I21" s="2" t="s">
        <v>46</v>
      </c>
      <c r="J21" s="2" t="s">
        <v>47</v>
      </c>
      <c r="K21" s="2" t="s">
        <v>46</v>
      </c>
      <c r="L21" s="2" t="s">
        <v>48</v>
      </c>
      <c r="M21" s="2"/>
    </row>
    <row r="22" spans="4:13" x14ac:dyDescent="0.3"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4:13" ht="29.4" customHeight="1" x14ac:dyDescent="0.3">
      <c r="D23" s="2"/>
      <c r="E23" s="2"/>
      <c r="F23" s="2" t="str">
        <f>IF(F21="mango","today is mango day",IF(F21="apple","today is apple day","today is papaya day"))</f>
        <v>today is mango day</v>
      </c>
      <c r="G23" s="2" t="str">
        <f t="shared" ref="G23:L23" si="3">IF(G21="mango","today is mango day",IF(G21="apple","today is apple day","today is papaya day"))</f>
        <v>today is apple day</v>
      </c>
      <c r="H23" s="2" t="str">
        <f t="shared" si="3"/>
        <v>today is papaya day</v>
      </c>
      <c r="I23" s="2" t="str">
        <f t="shared" si="3"/>
        <v>today is mango day</v>
      </c>
      <c r="J23" s="2" t="str">
        <f t="shared" si="3"/>
        <v>today is apple day</v>
      </c>
      <c r="K23" s="2" t="str">
        <f t="shared" si="3"/>
        <v>today is mango day</v>
      </c>
      <c r="L23" s="2" t="str">
        <f t="shared" si="3"/>
        <v>today is papaya day</v>
      </c>
      <c r="M23" s="2"/>
    </row>
    <row r="24" spans="4:13" x14ac:dyDescent="0.3"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4:13" x14ac:dyDescent="0.3">
      <c r="D25" s="5"/>
    </row>
    <row r="27" spans="4:13" x14ac:dyDescent="0.3">
      <c r="D27" t="s">
        <v>49</v>
      </c>
    </row>
    <row r="28" spans="4:13" x14ac:dyDescent="0.3">
      <c r="E28" t="s">
        <v>50</v>
      </c>
      <c r="F28" t="s">
        <v>51</v>
      </c>
      <c r="G28" t="s">
        <v>52</v>
      </c>
      <c r="H28" t="s">
        <v>53</v>
      </c>
      <c r="I28" t="s">
        <v>51</v>
      </c>
      <c r="J28" t="s">
        <v>52</v>
      </c>
      <c r="K28" t="s">
        <v>53</v>
      </c>
    </row>
    <row r="30" spans="4:13" ht="44.4" customHeight="1" x14ac:dyDescent="0.3">
      <c r="F30" s="7" t="str">
        <f>IF(F28="cricket","today is my cricket day",IF(F28="football","today is my football day","today is my tennies day"))</f>
        <v>today is my cricket day</v>
      </c>
      <c r="G30" s="7" t="str">
        <f t="shared" ref="G30:K30" si="4">IF(G28="cricket","today is my cricket day",IF(G28="football","today is my football day","today is my tennies day"))</f>
        <v>today is my football day</v>
      </c>
      <c r="H30" s="7" t="str">
        <f t="shared" si="4"/>
        <v>today is my tennies day</v>
      </c>
      <c r="I30" s="7" t="str">
        <f t="shared" si="4"/>
        <v>today is my cricket day</v>
      </c>
      <c r="J30" s="7" t="str">
        <f t="shared" si="4"/>
        <v>today is my football day</v>
      </c>
      <c r="K30" s="7" t="str">
        <f t="shared" si="4"/>
        <v>today is my tennies day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20"/>
  <sheetViews>
    <sheetView topLeftCell="A4" workbookViewId="0">
      <selection activeCell="I17" sqref="I17:N19"/>
    </sheetView>
  </sheetViews>
  <sheetFormatPr defaultRowHeight="14.4" x14ac:dyDescent="0.3"/>
  <cols>
    <col min="3" max="4" width="13.77734375" bestFit="1" customWidth="1"/>
  </cols>
  <sheetData>
    <row r="6" spans="3:11" x14ac:dyDescent="0.3">
      <c r="D6" s="8" t="s">
        <v>0</v>
      </c>
      <c r="E6" s="8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</row>
    <row r="7" spans="3:11" x14ac:dyDescent="0.3">
      <c r="D7" s="9" t="s">
        <v>8</v>
      </c>
      <c r="E7" s="10">
        <v>271</v>
      </c>
      <c r="F7" s="10">
        <v>291</v>
      </c>
      <c r="G7" s="10">
        <v>238</v>
      </c>
      <c r="H7" s="10">
        <f>VLOOKUP(D7,$C$15:$E$20,2,FALSE)</f>
        <v>135</v>
      </c>
      <c r="I7" s="10">
        <v>235</v>
      </c>
      <c r="J7" s="10">
        <f>VLOOKUP(D7,$C$15:$E$20,3,FALSE)</f>
        <v>126</v>
      </c>
      <c r="K7" s="10">
        <v>1296</v>
      </c>
    </row>
    <row r="8" spans="3:11" x14ac:dyDescent="0.3">
      <c r="D8" s="9" t="s">
        <v>9</v>
      </c>
      <c r="E8" s="10">
        <v>5</v>
      </c>
      <c r="F8" s="10">
        <v>3</v>
      </c>
      <c r="G8" s="10">
        <v>1</v>
      </c>
      <c r="H8" s="10">
        <f t="shared" ref="H8:H11" si="0">VLOOKUP(D8,$C$15:$E$20,2,FALSE)</f>
        <v>1</v>
      </c>
      <c r="I8" s="10">
        <v>4</v>
      </c>
      <c r="J8" s="10">
        <f t="shared" ref="J8:J11" si="1">VLOOKUP(D8,$C$15:$E$20,3,FALSE)</f>
        <v>4</v>
      </c>
      <c r="K8" s="10">
        <v>18</v>
      </c>
    </row>
    <row r="9" spans="3:11" x14ac:dyDescent="0.3">
      <c r="D9" s="9" t="s">
        <v>10</v>
      </c>
      <c r="E9" s="10">
        <v>20</v>
      </c>
      <c r="F9" s="10">
        <v>15</v>
      </c>
      <c r="G9" s="10">
        <v>29</v>
      </c>
      <c r="H9" s="10">
        <f t="shared" si="0"/>
        <v>41</v>
      </c>
      <c r="I9" s="10">
        <v>41</v>
      </c>
      <c r="J9" s="10">
        <f t="shared" si="1"/>
        <v>46</v>
      </c>
      <c r="K9" s="10">
        <v>192</v>
      </c>
    </row>
    <row r="10" spans="3:11" x14ac:dyDescent="0.3">
      <c r="D10" s="9" t="s">
        <v>11</v>
      </c>
      <c r="E10" s="10">
        <v>13.55</v>
      </c>
      <c r="F10" s="10">
        <v>14.55</v>
      </c>
      <c r="G10" s="10">
        <v>11.9</v>
      </c>
      <c r="H10" s="10">
        <f t="shared" si="0"/>
        <v>6.75</v>
      </c>
      <c r="I10" s="10">
        <v>11.75</v>
      </c>
      <c r="J10" s="10">
        <f t="shared" si="1"/>
        <v>6.3000000000000007</v>
      </c>
      <c r="K10" s="10">
        <v>64.8</v>
      </c>
    </row>
    <row r="11" spans="3:11" x14ac:dyDescent="0.3">
      <c r="D11" s="9" t="s">
        <v>12</v>
      </c>
      <c r="E11" s="10">
        <v>1</v>
      </c>
      <c r="F11" s="10">
        <v>2</v>
      </c>
      <c r="G11" s="10">
        <v>1</v>
      </c>
      <c r="H11" s="10">
        <f t="shared" si="0"/>
        <v>4</v>
      </c>
      <c r="I11" s="10">
        <v>1</v>
      </c>
      <c r="J11" s="10">
        <f t="shared" si="1"/>
        <v>1</v>
      </c>
      <c r="K11" s="10">
        <v>10</v>
      </c>
    </row>
    <row r="15" spans="3:11" x14ac:dyDescent="0.3">
      <c r="C15" s="8" t="s">
        <v>0</v>
      </c>
      <c r="D15" s="8" t="s">
        <v>4</v>
      </c>
      <c r="E15" s="8" t="s">
        <v>6</v>
      </c>
    </row>
    <row r="16" spans="3:11" x14ac:dyDescent="0.3">
      <c r="C16" s="9" t="s">
        <v>11</v>
      </c>
      <c r="D16" s="10">
        <v>6.75</v>
      </c>
      <c r="E16" s="10">
        <v>6.3000000000000007</v>
      </c>
    </row>
    <row r="17" spans="3:10" x14ac:dyDescent="0.3">
      <c r="C17" s="9" t="s">
        <v>9</v>
      </c>
      <c r="D17" s="10">
        <v>1</v>
      </c>
      <c r="E17" s="10">
        <v>4</v>
      </c>
      <c r="I17" t="s">
        <v>61</v>
      </c>
    </row>
    <row r="18" spans="3:10" x14ac:dyDescent="0.3">
      <c r="C18" s="9" t="s">
        <v>8</v>
      </c>
      <c r="D18" s="10">
        <v>135</v>
      </c>
      <c r="E18" s="10">
        <v>126</v>
      </c>
      <c r="I18">
        <v>1</v>
      </c>
      <c r="J18" t="s">
        <v>62</v>
      </c>
    </row>
    <row r="19" spans="3:10" x14ac:dyDescent="0.3">
      <c r="C19" s="9" t="s">
        <v>12</v>
      </c>
      <c r="D19" s="10">
        <v>4</v>
      </c>
      <c r="E19" s="10">
        <v>1</v>
      </c>
      <c r="I19">
        <v>2</v>
      </c>
      <c r="J19" t="s">
        <v>63</v>
      </c>
    </row>
    <row r="20" spans="3:10" x14ac:dyDescent="0.3">
      <c r="C20" s="9" t="s">
        <v>10</v>
      </c>
      <c r="D20" s="10">
        <v>41</v>
      </c>
      <c r="E20" s="10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19"/>
  <sheetViews>
    <sheetView tabSelected="1" workbookViewId="0">
      <selection activeCell="P8" sqref="P8"/>
    </sheetView>
  </sheetViews>
  <sheetFormatPr defaultRowHeight="14.4" x14ac:dyDescent="0.3"/>
  <cols>
    <col min="4" max="4" width="13.77734375" bestFit="1" customWidth="1"/>
  </cols>
  <sheetData>
    <row r="5" spans="4:11" x14ac:dyDescent="0.3">
      <c r="D5" s="11" t="s">
        <v>0</v>
      </c>
      <c r="E5" s="11" t="s">
        <v>1</v>
      </c>
      <c r="F5" s="11" t="s">
        <v>2</v>
      </c>
      <c r="G5" s="11" t="s">
        <v>3</v>
      </c>
      <c r="H5" s="11" t="s">
        <v>4</v>
      </c>
      <c r="I5" s="11" t="s">
        <v>5</v>
      </c>
      <c r="J5" s="11" t="s">
        <v>6</v>
      </c>
      <c r="K5" s="11" t="s">
        <v>7</v>
      </c>
    </row>
    <row r="6" spans="4:11" x14ac:dyDescent="0.3">
      <c r="D6" s="9" t="s">
        <v>8</v>
      </c>
      <c r="E6" s="10">
        <f>HLOOKUP(E5,$D$16:$J$18,2,FALSE)</f>
        <v>271</v>
      </c>
      <c r="F6" s="10">
        <f t="shared" ref="F6:J6" si="0">HLOOKUP(F5,$D$16:$J$18,2,FALSE)</f>
        <v>291</v>
      </c>
      <c r="G6" s="10">
        <f t="shared" si="0"/>
        <v>238</v>
      </c>
      <c r="H6" s="10">
        <f t="shared" si="0"/>
        <v>135</v>
      </c>
      <c r="I6" s="10">
        <f t="shared" si="0"/>
        <v>235</v>
      </c>
      <c r="J6" s="10">
        <f t="shared" si="0"/>
        <v>126</v>
      </c>
      <c r="K6" s="10">
        <v>1296</v>
      </c>
    </row>
    <row r="7" spans="4:11" x14ac:dyDescent="0.3">
      <c r="D7" s="9" t="s">
        <v>9</v>
      </c>
      <c r="E7" s="10">
        <v>5</v>
      </c>
      <c r="F7" s="10">
        <v>3</v>
      </c>
      <c r="G7" s="10">
        <v>1</v>
      </c>
      <c r="H7" s="10">
        <v>1</v>
      </c>
      <c r="I7" s="10">
        <v>4</v>
      </c>
      <c r="J7" s="10">
        <v>4</v>
      </c>
      <c r="K7" s="10">
        <v>18</v>
      </c>
    </row>
    <row r="8" spans="4:11" x14ac:dyDescent="0.3">
      <c r="D8" s="9" t="s">
        <v>10</v>
      </c>
      <c r="E8" s="10">
        <v>20</v>
      </c>
      <c r="F8" s="10">
        <v>15</v>
      </c>
      <c r="G8" s="10">
        <v>29</v>
      </c>
      <c r="H8" s="10">
        <v>41</v>
      </c>
      <c r="I8" s="10">
        <v>41</v>
      </c>
      <c r="J8" s="10">
        <v>46</v>
      </c>
      <c r="K8" s="10">
        <v>192</v>
      </c>
    </row>
    <row r="9" spans="4:11" x14ac:dyDescent="0.3">
      <c r="D9" s="9" t="s">
        <v>11</v>
      </c>
      <c r="E9" s="10">
        <f>HLOOKUP(E5,$D$16:$J$18,3,FALSE)</f>
        <v>13.55</v>
      </c>
      <c r="F9" s="10">
        <f t="shared" ref="F9:J9" si="1">HLOOKUP(F5,$D$16:$J$18,3,FALSE)</f>
        <v>14.55</v>
      </c>
      <c r="G9" s="10">
        <f t="shared" si="1"/>
        <v>11.9</v>
      </c>
      <c r="H9" s="10">
        <f t="shared" si="1"/>
        <v>6.75</v>
      </c>
      <c r="I9" s="10">
        <f t="shared" si="1"/>
        <v>11.75</v>
      </c>
      <c r="J9" s="10">
        <f t="shared" si="1"/>
        <v>6.3000000000000007</v>
      </c>
      <c r="K9" s="10">
        <v>64.8</v>
      </c>
    </row>
    <row r="10" spans="4:11" x14ac:dyDescent="0.3">
      <c r="D10" s="9" t="s">
        <v>12</v>
      </c>
      <c r="E10" s="10">
        <v>1</v>
      </c>
      <c r="F10" s="10">
        <v>2</v>
      </c>
      <c r="G10" s="10">
        <v>1</v>
      </c>
      <c r="H10" s="10">
        <v>4</v>
      </c>
      <c r="I10" s="10">
        <v>1</v>
      </c>
      <c r="J10" s="10">
        <v>1</v>
      </c>
      <c r="K10" s="10">
        <v>10</v>
      </c>
    </row>
    <row r="16" spans="4:11" x14ac:dyDescent="0.3">
      <c r="D16" s="11" t="s">
        <v>0</v>
      </c>
      <c r="E16" s="11" t="s">
        <v>4</v>
      </c>
      <c r="F16" s="11" t="s">
        <v>3</v>
      </c>
      <c r="G16" s="11" t="s">
        <v>2</v>
      </c>
      <c r="H16" s="11" t="s">
        <v>6</v>
      </c>
      <c r="I16" s="11" t="s">
        <v>5</v>
      </c>
      <c r="J16" s="11" t="s">
        <v>1</v>
      </c>
    </row>
    <row r="17" spans="4:14" x14ac:dyDescent="0.3">
      <c r="D17" s="9" t="s">
        <v>8</v>
      </c>
      <c r="E17" s="10">
        <v>135</v>
      </c>
      <c r="F17" s="10">
        <v>238</v>
      </c>
      <c r="G17" s="10">
        <v>291</v>
      </c>
      <c r="H17" s="10">
        <v>126</v>
      </c>
      <c r="I17" s="10">
        <v>235</v>
      </c>
      <c r="J17" s="10">
        <v>271</v>
      </c>
      <c r="M17" t="s">
        <v>61</v>
      </c>
    </row>
    <row r="18" spans="4:14" x14ac:dyDescent="0.3">
      <c r="D18" s="9" t="s">
        <v>11</v>
      </c>
      <c r="E18" s="10">
        <v>6.75</v>
      </c>
      <c r="F18" s="10">
        <v>11.9</v>
      </c>
      <c r="G18" s="10">
        <v>14.55</v>
      </c>
      <c r="H18" s="10">
        <v>6.3000000000000007</v>
      </c>
      <c r="I18" s="10">
        <v>11.75</v>
      </c>
      <c r="J18" s="10">
        <v>13.55</v>
      </c>
      <c r="M18">
        <v>1</v>
      </c>
      <c r="N18" t="s">
        <v>64</v>
      </c>
    </row>
    <row r="19" spans="4:14" x14ac:dyDescent="0.3">
      <c r="M19">
        <v>2</v>
      </c>
      <c r="N1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vlookup </vt:lpstr>
      <vt:lpstr>hlookup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ASUS</cp:lastModifiedBy>
  <dcterms:created xsi:type="dcterms:W3CDTF">2015-06-05T18:17:20Z</dcterms:created>
  <dcterms:modified xsi:type="dcterms:W3CDTF">2025-04-07T04:03:35Z</dcterms:modified>
</cp:coreProperties>
</file>