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LAUDIO\Downloads\"/>
    </mc:Choice>
  </mc:AlternateContent>
  <xr:revisionPtr revIDLastSave="0" documentId="8_{C2DEBFD8-C395-4E99-8B2C-4EBFC6BE1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SIMULADOR" sheetId="2" r:id="rId2"/>
    <sheet name="EVOLUÇÃO" sheetId="3" r:id="rId3"/>
    <sheet name="PERFIL_FII" sheetId="4" r:id="rId4"/>
    <sheet name="BASE" sheetId="5" r:id="rId5"/>
  </sheets>
  <definedNames>
    <definedName name="APORTE_MENSAL">SIMULADOR!$B$5</definedName>
    <definedName name="PERFIL_INVESTIDOR">SIMULADOR!$B$8</definedName>
    <definedName name="PRAZO_INVESTIMENTO">SIMULADOR!$B$7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C22" i="1"/>
  <c r="A22" i="1"/>
  <c r="B25" i="4"/>
  <c r="C25" i="4" s="1"/>
  <c r="B24" i="4"/>
  <c r="C24" i="4" s="1"/>
  <c r="B23" i="4"/>
  <c r="C23" i="4" s="1"/>
  <c r="B22" i="4"/>
  <c r="C22" i="4" s="1"/>
  <c r="B21" i="4"/>
  <c r="C21" i="4" s="1"/>
  <c r="B20" i="4"/>
  <c r="C20" i="4" s="1"/>
  <c r="B15" i="4"/>
  <c r="B14" i="4"/>
  <c r="D11" i="4"/>
  <c r="C11" i="4"/>
  <c r="B11" i="4"/>
  <c r="B16" i="4" s="1"/>
  <c r="H603" i="3"/>
  <c r="F603" i="3"/>
  <c r="C603" i="3"/>
  <c r="B603" i="3"/>
  <c r="H602" i="3"/>
  <c r="F602" i="3"/>
  <c r="C602" i="3"/>
  <c r="B602" i="3"/>
  <c r="H601" i="3"/>
  <c r="F601" i="3"/>
  <c r="C601" i="3"/>
  <c r="B601" i="3"/>
  <c r="H600" i="3"/>
  <c r="F600" i="3"/>
  <c r="C600" i="3"/>
  <c r="B600" i="3"/>
  <c r="H599" i="3"/>
  <c r="F599" i="3"/>
  <c r="C599" i="3"/>
  <c r="B599" i="3"/>
  <c r="H598" i="3"/>
  <c r="F598" i="3"/>
  <c r="C598" i="3"/>
  <c r="B598" i="3"/>
  <c r="H597" i="3"/>
  <c r="F597" i="3"/>
  <c r="C597" i="3"/>
  <c r="B597" i="3"/>
  <c r="H596" i="3"/>
  <c r="F596" i="3"/>
  <c r="C596" i="3"/>
  <c r="B596" i="3"/>
  <c r="H595" i="3"/>
  <c r="F595" i="3"/>
  <c r="C595" i="3"/>
  <c r="B595" i="3"/>
  <c r="H594" i="3"/>
  <c r="F594" i="3"/>
  <c r="C594" i="3"/>
  <c r="B594" i="3"/>
  <c r="H593" i="3"/>
  <c r="F593" i="3"/>
  <c r="C593" i="3"/>
  <c r="B593" i="3"/>
  <c r="H592" i="3"/>
  <c r="F592" i="3"/>
  <c r="C592" i="3"/>
  <c r="B592" i="3"/>
  <c r="H591" i="3"/>
  <c r="F591" i="3"/>
  <c r="C591" i="3"/>
  <c r="B591" i="3"/>
  <c r="H590" i="3"/>
  <c r="F590" i="3"/>
  <c r="C590" i="3"/>
  <c r="B590" i="3"/>
  <c r="H589" i="3"/>
  <c r="F589" i="3"/>
  <c r="C589" i="3"/>
  <c r="B589" i="3"/>
  <c r="H588" i="3"/>
  <c r="F588" i="3"/>
  <c r="C588" i="3"/>
  <c r="B588" i="3"/>
  <c r="H587" i="3"/>
  <c r="F587" i="3"/>
  <c r="C587" i="3"/>
  <c r="B587" i="3"/>
  <c r="H586" i="3"/>
  <c r="F586" i="3"/>
  <c r="C586" i="3"/>
  <c r="B586" i="3"/>
  <c r="H585" i="3"/>
  <c r="F585" i="3"/>
  <c r="C585" i="3"/>
  <c r="B585" i="3"/>
  <c r="H584" i="3"/>
  <c r="F584" i="3"/>
  <c r="C584" i="3"/>
  <c r="B584" i="3"/>
  <c r="H583" i="3"/>
  <c r="F583" i="3"/>
  <c r="C583" i="3"/>
  <c r="B583" i="3"/>
  <c r="H582" i="3"/>
  <c r="F582" i="3"/>
  <c r="C582" i="3"/>
  <c r="B582" i="3"/>
  <c r="H581" i="3"/>
  <c r="F581" i="3"/>
  <c r="C581" i="3"/>
  <c r="B581" i="3"/>
  <c r="H580" i="3"/>
  <c r="F580" i="3"/>
  <c r="C580" i="3"/>
  <c r="B580" i="3"/>
  <c r="H579" i="3"/>
  <c r="F579" i="3"/>
  <c r="C579" i="3"/>
  <c r="B579" i="3"/>
  <c r="H578" i="3"/>
  <c r="F578" i="3"/>
  <c r="C578" i="3"/>
  <c r="B578" i="3"/>
  <c r="H577" i="3"/>
  <c r="F577" i="3"/>
  <c r="C577" i="3"/>
  <c r="B577" i="3"/>
  <c r="H576" i="3"/>
  <c r="F576" i="3"/>
  <c r="C576" i="3"/>
  <c r="B576" i="3"/>
  <c r="H575" i="3"/>
  <c r="F575" i="3"/>
  <c r="C575" i="3"/>
  <c r="B575" i="3"/>
  <c r="H574" i="3"/>
  <c r="F574" i="3"/>
  <c r="C574" i="3"/>
  <c r="B574" i="3"/>
  <c r="H573" i="3"/>
  <c r="F573" i="3"/>
  <c r="C573" i="3"/>
  <c r="B573" i="3"/>
  <c r="H572" i="3"/>
  <c r="F572" i="3"/>
  <c r="C572" i="3"/>
  <c r="B572" i="3"/>
  <c r="H571" i="3"/>
  <c r="F571" i="3"/>
  <c r="C571" i="3"/>
  <c r="B571" i="3"/>
  <c r="H570" i="3"/>
  <c r="F570" i="3"/>
  <c r="C570" i="3"/>
  <c r="B570" i="3"/>
  <c r="H569" i="3"/>
  <c r="F569" i="3"/>
  <c r="C569" i="3"/>
  <c r="B569" i="3"/>
  <c r="H568" i="3"/>
  <c r="F568" i="3"/>
  <c r="C568" i="3"/>
  <c r="B568" i="3"/>
  <c r="H567" i="3"/>
  <c r="F567" i="3"/>
  <c r="C567" i="3"/>
  <c r="B567" i="3"/>
  <c r="H566" i="3"/>
  <c r="F566" i="3"/>
  <c r="C566" i="3"/>
  <c r="B566" i="3"/>
  <c r="H565" i="3"/>
  <c r="F565" i="3"/>
  <c r="C565" i="3"/>
  <c r="B565" i="3"/>
  <c r="H564" i="3"/>
  <c r="F564" i="3"/>
  <c r="C564" i="3"/>
  <c r="B564" i="3"/>
  <c r="H563" i="3"/>
  <c r="F563" i="3"/>
  <c r="C563" i="3"/>
  <c r="B563" i="3"/>
  <c r="H562" i="3"/>
  <c r="F562" i="3"/>
  <c r="C562" i="3"/>
  <c r="B562" i="3"/>
  <c r="H561" i="3"/>
  <c r="F561" i="3"/>
  <c r="C561" i="3"/>
  <c r="B561" i="3"/>
  <c r="H560" i="3"/>
  <c r="F560" i="3"/>
  <c r="C560" i="3"/>
  <c r="B560" i="3"/>
  <c r="H559" i="3"/>
  <c r="F559" i="3"/>
  <c r="C559" i="3"/>
  <c r="B559" i="3"/>
  <c r="H558" i="3"/>
  <c r="F558" i="3"/>
  <c r="C558" i="3"/>
  <c r="B558" i="3"/>
  <c r="H557" i="3"/>
  <c r="F557" i="3"/>
  <c r="C557" i="3"/>
  <c r="B557" i="3"/>
  <c r="H556" i="3"/>
  <c r="F556" i="3"/>
  <c r="C556" i="3"/>
  <c r="B556" i="3"/>
  <c r="H555" i="3"/>
  <c r="F555" i="3"/>
  <c r="C555" i="3"/>
  <c r="B555" i="3"/>
  <c r="H554" i="3"/>
  <c r="F554" i="3"/>
  <c r="C554" i="3"/>
  <c r="B554" i="3"/>
  <c r="H553" i="3"/>
  <c r="F553" i="3"/>
  <c r="C553" i="3"/>
  <c r="B553" i="3"/>
  <c r="H552" i="3"/>
  <c r="F552" i="3"/>
  <c r="C552" i="3"/>
  <c r="B552" i="3"/>
  <c r="H551" i="3"/>
  <c r="F551" i="3"/>
  <c r="C551" i="3"/>
  <c r="B551" i="3"/>
  <c r="H550" i="3"/>
  <c r="F550" i="3"/>
  <c r="C550" i="3"/>
  <c r="B550" i="3"/>
  <c r="H549" i="3"/>
  <c r="F549" i="3"/>
  <c r="C549" i="3"/>
  <c r="B549" i="3"/>
  <c r="H548" i="3"/>
  <c r="F548" i="3"/>
  <c r="C548" i="3"/>
  <c r="B548" i="3"/>
  <c r="H547" i="3"/>
  <c r="F547" i="3"/>
  <c r="C547" i="3"/>
  <c r="B547" i="3"/>
  <c r="H546" i="3"/>
  <c r="F546" i="3"/>
  <c r="C546" i="3"/>
  <c r="B546" i="3"/>
  <c r="H545" i="3"/>
  <c r="F545" i="3"/>
  <c r="C545" i="3"/>
  <c r="B545" i="3"/>
  <c r="H544" i="3"/>
  <c r="F544" i="3"/>
  <c r="C544" i="3"/>
  <c r="B544" i="3"/>
  <c r="H543" i="3"/>
  <c r="F543" i="3"/>
  <c r="C543" i="3"/>
  <c r="B543" i="3"/>
  <c r="H542" i="3"/>
  <c r="F542" i="3"/>
  <c r="C542" i="3"/>
  <c r="B542" i="3"/>
  <c r="H541" i="3"/>
  <c r="F541" i="3"/>
  <c r="C541" i="3"/>
  <c r="B541" i="3"/>
  <c r="H540" i="3"/>
  <c r="F540" i="3"/>
  <c r="C540" i="3"/>
  <c r="B540" i="3"/>
  <c r="H539" i="3"/>
  <c r="F539" i="3"/>
  <c r="C539" i="3"/>
  <c r="B539" i="3"/>
  <c r="H538" i="3"/>
  <c r="F538" i="3"/>
  <c r="C538" i="3"/>
  <c r="B538" i="3"/>
  <c r="H537" i="3"/>
  <c r="F537" i="3"/>
  <c r="C537" i="3"/>
  <c r="B537" i="3"/>
  <c r="H536" i="3"/>
  <c r="F536" i="3"/>
  <c r="C536" i="3"/>
  <c r="B536" i="3"/>
  <c r="H535" i="3"/>
  <c r="F535" i="3"/>
  <c r="C535" i="3"/>
  <c r="B535" i="3"/>
  <c r="H534" i="3"/>
  <c r="F534" i="3"/>
  <c r="C534" i="3"/>
  <c r="B534" i="3"/>
  <c r="H533" i="3"/>
  <c r="F533" i="3"/>
  <c r="C533" i="3"/>
  <c r="B533" i="3"/>
  <c r="H532" i="3"/>
  <c r="F532" i="3"/>
  <c r="C532" i="3"/>
  <c r="B532" i="3"/>
  <c r="H531" i="3"/>
  <c r="F531" i="3"/>
  <c r="C531" i="3"/>
  <c r="B531" i="3"/>
  <c r="H530" i="3"/>
  <c r="F530" i="3"/>
  <c r="C530" i="3"/>
  <c r="B530" i="3"/>
  <c r="H529" i="3"/>
  <c r="F529" i="3"/>
  <c r="C529" i="3"/>
  <c r="B529" i="3"/>
  <c r="H528" i="3"/>
  <c r="F528" i="3"/>
  <c r="C528" i="3"/>
  <c r="B528" i="3"/>
  <c r="H527" i="3"/>
  <c r="F527" i="3"/>
  <c r="C527" i="3"/>
  <c r="B527" i="3"/>
  <c r="H526" i="3"/>
  <c r="F526" i="3"/>
  <c r="C526" i="3"/>
  <c r="B526" i="3"/>
  <c r="H525" i="3"/>
  <c r="F525" i="3"/>
  <c r="C525" i="3"/>
  <c r="B525" i="3"/>
  <c r="H524" i="3"/>
  <c r="F524" i="3"/>
  <c r="C524" i="3"/>
  <c r="B524" i="3"/>
  <c r="H523" i="3"/>
  <c r="F523" i="3"/>
  <c r="C523" i="3"/>
  <c r="B523" i="3"/>
  <c r="H522" i="3"/>
  <c r="F522" i="3"/>
  <c r="C522" i="3"/>
  <c r="B522" i="3"/>
  <c r="H521" i="3"/>
  <c r="F521" i="3"/>
  <c r="C521" i="3"/>
  <c r="B521" i="3"/>
  <c r="H520" i="3"/>
  <c r="F520" i="3"/>
  <c r="C520" i="3"/>
  <c r="B520" i="3"/>
  <c r="H519" i="3"/>
  <c r="F519" i="3"/>
  <c r="C519" i="3"/>
  <c r="B519" i="3"/>
  <c r="H518" i="3"/>
  <c r="F518" i="3"/>
  <c r="C518" i="3"/>
  <c r="B518" i="3"/>
  <c r="H517" i="3"/>
  <c r="F517" i="3"/>
  <c r="C517" i="3"/>
  <c r="B517" i="3"/>
  <c r="H516" i="3"/>
  <c r="F516" i="3"/>
  <c r="C516" i="3"/>
  <c r="B516" i="3"/>
  <c r="H515" i="3"/>
  <c r="F515" i="3"/>
  <c r="C515" i="3"/>
  <c r="B515" i="3"/>
  <c r="H514" i="3"/>
  <c r="F514" i="3"/>
  <c r="C514" i="3"/>
  <c r="B514" i="3"/>
  <c r="H513" i="3"/>
  <c r="F513" i="3"/>
  <c r="C513" i="3"/>
  <c r="B513" i="3"/>
  <c r="H512" i="3"/>
  <c r="F512" i="3"/>
  <c r="C512" i="3"/>
  <c r="B512" i="3"/>
  <c r="H511" i="3"/>
  <c r="F511" i="3"/>
  <c r="C511" i="3"/>
  <c r="B511" i="3"/>
  <c r="H510" i="3"/>
  <c r="F510" i="3"/>
  <c r="C510" i="3"/>
  <c r="B510" i="3"/>
  <c r="H509" i="3"/>
  <c r="F509" i="3"/>
  <c r="C509" i="3"/>
  <c r="B509" i="3"/>
  <c r="H508" i="3"/>
  <c r="F508" i="3"/>
  <c r="C508" i="3"/>
  <c r="B508" i="3"/>
  <c r="H507" i="3"/>
  <c r="F507" i="3"/>
  <c r="C507" i="3"/>
  <c r="B507" i="3"/>
  <c r="H506" i="3"/>
  <c r="F506" i="3"/>
  <c r="C506" i="3"/>
  <c r="B506" i="3"/>
  <c r="H505" i="3"/>
  <c r="F505" i="3"/>
  <c r="C505" i="3"/>
  <c r="B505" i="3"/>
  <c r="H504" i="3"/>
  <c r="F504" i="3"/>
  <c r="C504" i="3"/>
  <c r="B504" i="3"/>
  <c r="H503" i="3"/>
  <c r="F503" i="3"/>
  <c r="C503" i="3"/>
  <c r="B503" i="3"/>
  <c r="H502" i="3"/>
  <c r="F502" i="3"/>
  <c r="C502" i="3"/>
  <c r="B502" i="3"/>
  <c r="H501" i="3"/>
  <c r="F501" i="3"/>
  <c r="C501" i="3"/>
  <c r="B501" i="3"/>
  <c r="H500" i="3"/>
  <c r="F500" i="3"/>
  <c r="C500" i="3"/>
  <c r="B500" i="3"/>
  <c r="H499" i="3"/>
  <c r="F499" i="3"/>
  <c r="C499" i="3"/>
  <c r="B499" i="3"/>
  <c r="H498" i="3"/>
  <c r="F498" i="3"/>
  <c r="C498" i="3"/>
  <c r="B498" i="3"/>
  <c r="H497" i="3"/>
  <c r="F497" i="3"/>
  <c r="C497" i="3"/>
  <c r="B497" i="3"/>
  <c r="H496" i="3"/>
  <c r="F496" i="3"/>
  <c r="C496" i="3"/>
  <c r="B496" i="3"/>
  <c r="H495" i="3"/>
  <c r="F495" i="3"/>
  <c r="C495" i="3"/>
  <c r="B495" i="3"/>
  <c r="H494" i="3"/>
  <c r="F494" i="3"/>
  <c r="C494" i="3"/>
  <c r="B494" i="3"/>
  <c r="H493" i="3"/>
  <c r="F493" i="3"/>
  <c r="C493" i="3"/>
  <c r="B493" i="3"/>
  <c r="H492" i="3"/>
  <c r="F492" i="3"/>
  <c r="C492" i="3"/>
  <c r="B492" i="3"/>
  <c r="H491" i="3"/>
  <c r="F491" i="3"/>
  <c r="C491" i="3"/>
  <c r="B491" i="3"/>
  <c r="H490" i="3"/>
  <c r="F490" i="3"/>
  <c r="C490" i="3"/>
  <c r="B490" i="3"/>
  <c r="H489" i="3"/>
  <c r="F489" i="3"/>
  <c r="C489" i="3"/>
  <c r="B489" i="3"/>
  <c r="H488" i="3"/>
  <c r="F488" i="3"/>
  <c r="C488" i="3"/>
  <c r="B488" i="3"/>
  <c r="H487" i="3"/>
  <c r="F487" i="3"/>
  <c r="C487" i="3"/>
  <c r="B487" i="3"/>
  <c r="H486" i="3"/>
  <c r="F486" i="3"/>
  <c r="C486" i="3"/>
  <c r="B486" i="3"/>
  <c r="H485" i="3"/>
  <c r="F485" i="3"/>
  <c r="C485" i="3"/>
  <c r="B485" i="3"/>
  <c r="H484" i="3"/>
  <c r="F484" i="3"/>
  <c r="C484" i="3"/>
  <c r="B484" i="3"/>
  <c r="H483" i="3"/>
  <c r="F483" i="3"/>
  <c r="C483" i="3"/>
  <c r="B483" i="3"/>
  <c r="H482" i="3"/>
  <c r="F482" i="3"/>
  <c r="C482" i="3"/>
  <c r="B482" i="3"/>
  <c r="H481" i="3"/>
  <c r="F481" i="3"/>
  <c r="C481" i="3"/>
  <c r="B481" i="3"/>
  <c r="H480" i="3"/>
  <c r="F480" i="3"/>
  <c r="C480" i="3"/>
  <c r="B480" i="3"/>
  <c r="H479" i="3"/>
  <c r="F479" i="3"/>
  <c r="C479" i="3"/>
  <c r="B479" i="3"/>
  <c r="H478" i="3"/>
  <c r="F478" i="3"/>
  <c r="C478" i="3"/>
  <c r="B478" i="3"/>
  <c r="H477" i="3"/>
  <c r="F477" i="3"/>
  <c r="C477" i="3"/>
  <c r="B477" i="3"/>
  <c r="H476" i="3"/>
  <c r="F476" i="3"/>
  <c r="C476" i="3"/>
  <c r="B476" i="3"/>
  <c r="H475" i="3"/>
  <c r="F475" i="3"/>
  <c r="C475" i="3"/>
  <c r="B475" i="3"/>
  <c r="H474" i="3"/>
  <c r="F474" i="3"/>
  <c r="C474" i="3"/>
  <c r="B474" i="3"/>
  <c r="H473" i="3"/>
  <c r="F473" i="3"/>
  <c r="C473" i="3"/>
  <c r="B473" i="3"/>
  <c r="H472" i="3"/>
  <c r="F472" i="3"/>
  <c r="C472" i="3"/>
  <c r="B472" i="3"/>
  <c r="H471" i="3"/>
  <c r="F471" i="3"/>
  <c r="C471" i="3"/>
  <c r="B471" i="3"/>
  <c r="H470" i="3"/>
  <c r="F470" i="3"/>
  <c r="C470" i="3"/>
  <c r="B470" i="3"/>
  <c r="H469" i="3"/>
  <c r="F469" i="3"/>
  <c r="C469" i="3"/>
  <c r="B469" i="3"/>
  <c r="H468" i="3"/>
  <c r="F468" i="3"/>
  <c r="C468" i="3"/>
  <c r="B468" i="3"/>
  <c r="H467" i="3"/>
  <c r="F467" i="3"/>
  <c r="C467" i="3"/>
  <c r="B467" i="3"/>
  <c r="H466" i="3"/>
  <c r="F466" i="3"/>
  <c r="C466" i="3"/>
  <c r="B466" i="3"/>
  <c r="H465" i="3"/>
  <c r="F465" i="3"/>
  <c r="C465" i="3"/>
  <c r="B465" i="3"/>
  <c r="H464" i="3"/>
  <c r="F464" i="3"/>
  <c r="C464" i="3"/>
  <c r="B464" i="3"/>
  <c r="H463" i="3"/>
  <c r="F463" i="3"/>
  <c r="C463" i="3"/>
  <c r="B463" i="3"/>
  <c r="H462" i="3"/>
  <c r="F462" i="3"/>
  <c r="C462" i="3"/>
  <c r="B462" i="3"/>
  <c r="H461" i="3"/>
  <c r="F461" i="3"/>
  <c r="C461" i="3"/>
  <c r="B461" i="3"/>
  <c r="H460" i="3"/>
  <c r="F460" i="3"/>
  <c r="C460" i="3"/>
  <c r="B460" i="3"/>
  <c r="H459" i="3"/>
  <c r="F459" i="3"/>
  <c r="C459" i="3"/>
  <c r="B459" i="3"/>
  <c r="H458" i="3"/>
  <c r="F458" i="3"/>
  <c r="C458" i="3"/>
  <c r="B458" i="3"/>
  <c r="H457" i="3"/>
  <c r="F457" i="3"/>
  <c r="C457" i="3"/>
  <c r="B457" i="3"/>
  <c r="H456" i="3"/>
  <c r="F456" i="3"/>
  <c r="C456" i="3"/>
  <c r="B456" i="3"/>
  <c r="H455" i="3"/>
  <c r="F455" i="3"/>
  <c r="C455" i="3"/>
  <c r="B455" i="3"/>
  <c r="H454" i="3"/>
  <c r="F454" i="3"/>
  <c r="C454" i="3"/>
  <c r="B454" i="3"/>
  <c r="H453" i="3"/>
  <c r="F453" i="3"/>
  <c r="C453" i="3"/>
  <c r="B453" i="3"/>
  <c r="H452" i="3"/>
  <c r="F452" i="3"/>
  <c r="C452" i="3"/>
  <c r="B452" i="3"/>
  <c r="H451" i="3"/>
  <c r="F451" i="3"/>
  <c r="C451" i="3"/>
  <c r="B451" i="3"/>
  <c r="H450" i="3"/>
  <c r="F450" i="3"/>
  <c r="C450" i="3"/>
  <c r="B450" i="3"/>
  <c r="H449" i="3"/>
  <c r="F449" i="3"/>
  <c r="C449" i="3"/>
  <c r="B449" i="3"/>
  <c r="H448" i="3"/>
  <c r="F448" i="3"/>
  <c r="C448" i="3"/>
  <c r="B448" i="3"/>
  <c r="H447" i="3"/>
  <c r="F447" i="3"/>
  <c r="C447" i="3"/>
  <c r="B447" i="3"/>
  <c r="H446" i="3"/>
  <c r="F446" i="3"/>
  <c r="C446" i="3"/>
  <c r="B446" i="3"/>
  <c r="H445" i="3"/>
  <c r="F445" i="3"/>
  <c r="C445" i="3"/>
  <c r="B445" i="3"/>
  <c r="H444" i="3"/>
  <c r="F444" i="3"/>
  <c r="C444" i="3"/>
  <c r="B444" i="3"/>
  <c r="H443" i="3"/>
  <c r="F443" i="3"/>
  <c r="C443" i="3"/>
  <c r="B443" i="3"/>
  <c r="H442" i="3"/>
  <c r="F442" i="3"/>
  <c r="C442" i="3"/>
  <c r="B442" i="3"/>
  <c r="H441" i="3"/>
  <c r="F441" i="3"/>
  <c r="C441" i="3"/>
  <c r="B441" i="3"/>
  <c r="H440" i="3"/>
  <c r="F440" i="3"/>
  <c r="C440" i="3"/>
  <c r="B440" i="3"/>
  <c r="H439" i="3"/>
  <c r="F439" i="3"/>
  <c r="C439" i="3"/>
  <c r="B439" i="3"/>
  <c r="H438" i="3"/>
  <c r="F438" i="3"/>
  <c r="C438" i="3"/>
  <c r="B438" i="3"/>
  <c r="H437" i="3"/>
  <c r="F437" i="3"/>
  <c r="C437" i="3"/>
  <c r="B437" i="3"/>
  <c r="H436" i="3"/>
  <c r="F436" i="3"/>
  <c r="C436" i="3"/>
  <c r="B436" i="3"/>
  <c r="H435" i="3"/>
  <c r="F435" i="3"/>
  <c r="C435" i="3"/>
  <c r="B435" i="3"/>
  <c r="H434" i="3"/>
  <c r="F434" i="3"/>
  <c r="C434" i="3"/>
  <c r="B434" i="3"/>
  <c r="H433" i="3"/>
  <c r="F433" i="3"/>
  <c r="C433" i="3"/>
  <c r="B433" i="3"/>
  <c r="H432" i="3"/>
  <c r="F432" i="3"/>
  <c r="C432" i="3"/>
  <c r="B432" i="3"/>
  <c r="H431" i="3"/>
  <c r="F431" i="3"/>
  <c r="C431" i="3"/>
  <c r="B431" i="3"/>
  <c r="H430" i="3"/>
  <c r="F430" i="3"/>
  <c r="C430" i="3"/>
  <c r="B430" i="3"/>
  <c r="H429" i="3"/>
  <c r="F429" i="3"/>
  <c r="C429" i="3"/>
  <c r="B429" i="3"/>
  <c r="H428" i="3"/>
  <c r="F428" i="3"/>
  <c r="C428" i="3"/>
  <c r="B428" i="3"/>
  <c r="H427" i="3"/>
  <c r="F427" i="3"/>
  <c r="C427" i="3"/>
  <c r="B427" i="3"/>
  <c r="H426" i="3"/>
  <c r="F426" i="3"/>
  <c r="C426" i="3"/>
  <c r="B426" i="3"/>
  <c r="H425" i="3"/>
  <c r="F425" i="3"/>
  <c r="C425" i="3"/>
  <c r="B425" i="3"/>
  <c r="H424" i="3"/>
  <c r="F424" i="3"/>
  <c r="C424" i="3"/>
  <c r="B424" i="3"/>
  <c r="H423" i="3"/>
  <c r="F423" i="3"/>
  <c r="C423" i="3"/>
  <c r="B423" i="3"/>
  <c r="H422" i="3"/>
  <c r="F422" i="3"/>
  <c r="C422" i="3"/>
  <c r="B422" i="3"/>
  <c r="H421" i="3"/>
  <c r="F421" i="3"/>
  <c r="C421" i="3"/>
  <c r="B421" i="3"/>
  <c r="H420" i="3"/>
  <c r="F420" i="3"/>
  <c r="C420" i="3"/>
  <c r="B420" i="3"/>
  <c r="H419" i="3"/>
  <c r="F419" i="3"/>
  <c r="C419" i="3"/>
  <c r="B419" i="3"/>
  <c r="H418" i="3"/>
  <c r="F418" i="3"/>
  <c r="C418" i="3"/>
  <c r="B418" i="3"/>
  <c r="H417" i="3"/>
  <c r="F417" i="3"/>
  <c r="C417" i="3"/>
  <c r="B417" i="3"/>
  <c r="H416" i="3"/>
  <c r="F416" i="3"/>
  <c r="C416" i="3"/>
  <c r="B416" i="3"/>
  <c r="H415" i="3"/>
  <c r="F415" i="3"/>
  <c r="C415" i="3"/>
  <c r="B415" i="3"/>
  <c r="H414" i="3"/>
  <c r="F414" i="3"/>
  <c r="C414" i="3"/>
  <c r="B414" i="3"/>
  <c r="H413" i="3"/>
  <c r="F413" i="3"/>
  <c r="C413" i="3"/>
  <c r="B413" i="3"/>
  <c r="H412" i="3"/>
  <c r="F412" i="3"/>
  <c r="C412" i="3"/>
  <c r="B412" i="3"/>
  <c r="H411" i="3"/>
  <c r="F411" i="3"/>
  <c r="C411" i="3"/>
  <c r="B411" i="3"/>
  <c r="H410" i="3"/>
  <c r="F410" i="3"/>
  <c r="C410" i="3"/>
  <c r="B410" i="3"/>
  <c r="H409" i="3"/>
  <c r="F409" i="3"/>
  <c r="C409" i="3"/>
  <c r="B409" i="3"/>
  <c r="H408" i="3"/>
  <c r="F408" i="3"/>
  <c r="C408" i="3"/>
  <c r="B408" i="3"/>
  <c r="H407" i="3"/>
  <c r="F407" i="3"/>
  <c r="C407" i="3"/>
  <c r="B407" i="3"/>
  <c r="H406" i="3"/>
  <c r="F406" i="3"/>
  <c r="C406" i="3"/>
  <c r="B406" i="3"/>
  <c r="H405" i="3"/>
  <c r="F405" i="3"/>
  <c r="C405" i="3"/>
  <c r="B405" i="3"/>
  <c r="H404" i="3"/>
  <c r="F404" i="3"/>
  <c r="C404" i="3"/>
  <c r="B404" i="3"/>
  <c r="H403" i="3"/>
  <c r="F403" i="3"/>
  <c r="C403" i="3"/>
  <c r="B403" i="3"/>
  <c r="H402" i="3"/>
  <c r="F402" i="3"/>
  <c r="C402" i="3"/>
  <c r="B402" i="3"/>
  <c r="H401" i="3"/>
  <c r="F401" i="3"/>
  <c r="C401" i="3"/>
  <c r="B401" i="3"/>
  <c r="H400" i="3"/>
  <c r="F400" i="3"/>
  <c r="C400" i="3"/>
  <c r="B400" i="3"/>
  <c r="H399" i="3"/>
  <c r="F399" i="3"/>
  <c r="C399" i="3"/>
  <c r="B399" i="3"/>
  <c r="H398" i="3"/>
  <c r="F398" i="3"/>
  <c r="C398" i="3"/>
  <c r="B398" i="3"/>
  <c r="H397" i="3"/>
  <c r="F397" i="3"/>
  <c r="C397" i="3"/>
  <c r="B397" i="3"/>
  <c r="H396" i="3"/>
  <c r="F396" i="3"/>
  <c r="C396" i="3"/>
  <c r="B396" i="3"/>
  <c r="H395" i="3"/>
  <c r="F395" i="3"/>
  <c r="C395" i="3"/>
  <c r="B395" i="3"/>
  <c r="H394" i="3"/>
  <c r="F394" i="3"/>
  <c r="C394" i="3"/>
  <c r="B394" i="3"/>
  <c r="H393" i="3"/>
  <c r="F393" i="3"/>
  <c r="C393" i="3"/>
  <c r="B393" i="3"/>
  <c r="H392" i="3"/>
  <c r="F392" i="3"/>
  <c r="C392" i="3"/>
  <c r="B392" i="3"/>
  <c r="H391" i="3"/>
  <c r="F391" i="3"/>
  <c r="C391" i="3"/>
  <c r="B391" i="3"/>
  <c r="H390" i="3"/>
  <c r="F390" i="3"/>
  <c r="C390" i="3"/>
  <c r="B390" i="3"/>
  <c r="H389" i="3"/>
  <c r="F389" i="3"/>
  <c r="C389" i="3"/>
  <c r="B389" i="3"/>
  <c r="H388" i="3"/>
  <c r="F388" i="3"/>
  <c r="C388" i="3"/>
  <c r="B388" i="3"/>
  <c r="H387" i="3"/>
  <c r="F387" i="3"/>
  <c r="C387" i="3"/>
  <c r="B387" i="3"/>
  <c r="H386" i="3"/>
  <c r="F386" i="3"/>
  <c r="C386" i="3"/>
  <c r="B386" i="3"/>
  <c r="H385" i="3"/>
  <c r="F385" i="3"/>
  <c r="C385" i="3"/>
  <c r="B385" i="3"/>
  <c r="H384" i="3"/>
  <c r="F384" i="3"/>
  <c r="C384" i="3"/>
  <c r="B384" i="3"/>
  <c r="H383" i="3"/>
  <c r="F383" i="3"/>
  <c r="C383" i="3"/>
  <c r="B383" i="3"/>
  <c r="H382" i="3"/>
  <c r="F382" i="3"/>
  <c r="C382" i="3"/>
  <c r="B382" i="3"/>
  <c r="H381" i="3"/>
  <c r="F381" i="3"/>
  <c r="C381" i="3"/>
  <c r="B381" i="3"/>
  <c r="H380" i="3"/>
  <c r="F380" i="3"/>
  <c r="C380" i="3"/>
  <c r="B380" i="3"/>
  <c r="H379" i="3"/>
  <c r="F379" i="3"/>
  <c r="C379" i="3"/>
  <c r="B379" i="3"/>
  <c r="H378" i="3"/>
  <c r="F378" i="3"/>
  <c r="C378" i="3"/>
  <c r="B378" i="3"/>
  <c r="H377" i="3"/>
  <c r="F377" i="3"/>
  <c r="C377" i="3"/>
  <c r="B377" i="3"/>
  <c r="H376" i="3"/>
  <c r="F376" i="3"/>
  <c r="C376" i="3"/>
  <c r="B376" i="3"/>
  <c r="H375" i="3"/>
  <c r="F375" i="3"/>
  <c r="C375" i="3"/>
  <c r="B375" i="3"/>
  <c r="H374" i="3"/>
  <c r="F374" i="3"/>
  <c r="C374" i="3"/>
  <c r="B374" i="3"/>
  <c r="H373" i="3"/>
  <c r="F373" i="3"/>
  <c r="C373" i="3"/>
  <c r="B373" i="3"/>
  <c r="H372" i="3"/>
  <c r="F372" i="3"/>
  <c r="C372" i="3"/>
  <c r="B372" i="3"/>
  <c r="H371" i="3"/>
  <c r="F371" i="3"/>
  <c r="C371" i="3"/>
  <c r="B371" i="3"/>
  <c r="H370" i="3"/>
  <c r="F370" i="3"/>
  <c r="C370" i="3"/>
  <c r="B370" i="3"/>
  <c r="H369" i="3"/>
  <c r="F369" i="3"/>
  <c r="C369" i="3"/>
  <c r="B369" i="3"/>
  <c r="H368" i="3"/>
  <c r="F368" i="3"/>
  <c r="C368" i="3"/>
  <c r="B368" i="3"/>
  <c r="H367" i="3"/>
  <c r="F367" i="3"/>
  <c r="C367" i="3"/>
  <c r="B367" i="3"/>
  <c r="H366" i="3"/>
  <c r="F366" i="3"/>
  <c r="C366" i="3"/>
  <c r="B366" i="3"/>
  <c r="H365" i="3"/>
  <c r="F365" i="3"/>
  <c r="C365" i="3"/>
  <c r="B365" i="3"/>
  <c r="H364" i="3"/>
  <c r="F364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D4" i="3"/>
  <c r="C4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B4" i="3"/>
  <c r="H23" i="2"/>
  <c r="I28" i="1" s="1"/>
  <c r="E23" i="2"/>
  <c r="B23" i="2"/>
  <c r="C14" i="2"/>
  <c r="A14" i="2"/>
  <c r="B30" i="1"/>
  <c r="C30" i="1" s="1"/>
  <c r="I29" i="1"/>
  <c r="B29" i="1"/>
  <c r="C29" i="1" s="1"/>
  <c r="B28" i="1"/>
  <c r="C28" i="1" s="1"/>
  <c r="I27" i="1"/>
  <c r="B27" i="1"/>
  <c r="C27" i="1" s="1"/>
  <c r="B26" i="1"/>
  <c r="C26" i="1" s="1"/>
  <c r="H21" i="3" l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G454" i="3"/>
  <c r="D455" i="3"/>
  <c r="E455" i="3" s="1"/>
  <c r="I454" i="3"/>
  <c r="I603" i="3"/>
  <c r="G603" i="3"/>
  <c r="D603" i="3"/>
  <c r="E603" i="3" s="1"/>
  <c r="I602" i="3"/>
  <c r="G602" i="3"/>
  <c r="D602" i="3"/>
  <c r="E602" i="3" s="1"/>
  <c r="I601" i="3"/>
  <c r="G601" i="3"/>
  <c r="D601" i="3"/>
  <c r="E601" i="3" s="1"/>
  <c r="I600" i="3"/>
  <c r="G600" i="3"/>
  <c r="D600" i="3"/>
  <c r="E600" i="3" s="1"/>
  <c r="I599" i="3"/>
  <c r="G599" i="3"/>
  <c r="D599" i="3"/>
  <c r="E599" i="3" s="1"/>
  <c r="I598" i="3"/>
  <c r="G598" i="3"/>
  <c r="D598" i="3"/>
  <c r="E598" i="3" s="1"/>
  <c r="I597" i="3"/>
  <c r="G597" i="3"/>
  <c r="D597" i="3"/>
  <c r="E597" i="3" s="1"/>
  <c r="I596" i="3"/>
  <c r="G596" i="3"/>
  <c r="D596" i="3"/>
  <c r="E596" i="3" s="1"/>
  <c r="I595" i="3"/>
  <c r="G595" i="3"/>
  <c r="D595" i="3"/>
  <c r="E595" i="3" s="1"/>
  <c r="I594" i="3"/>
  <c r="G594" i="3"/>
  <c r="D594" i="3"/>
  <c r="E594" i="3" s="1"/>
  <c r="I593" i="3"/>
  <c r="G593" i="3"/>
  <c r="D593" i="3"/>
  <c r="E593" i="3" s="1"/>
  <c r="I592" i="3"/>
  <c r="G592" i="3"/>
  <c r="D592" i="3"/>
  <c r="E592" i="3" s="1"/>
  <c r="I591" i="3"/>
  <c r="G591" i="3"/>
  <c r="D591" i="3"/>
  <c r="E591" i="3" s="1"/>
  <c r="I590" i="3"/>
  <c r="G590" i="3"/>
  <c r="D590" i="3"/>
  <c r="E590" i="3" s="1"/>
  <c r="I589" i="3"/>
  <c r="G589" i="3"/>
  <c r="D589" i="3"/>
  <c r="E589" i="3" s="1"/>
  <c r="I588" i="3"/>
  <c r="G588" i="3"/>
  <c r="D588" i="3"/>
  <c r="E588" i="3" s="1"/>
  <c r="I587" i="3"/>
  <c r="G587" i="3"/>
  <c r="D587" i="3"/>
  <c r="E587" i="3" s="1"/>
  <c r="I586" i="3"/>
  <c r="G586" i="3"/>
  <c r="D586" i="3"/>
  <c r="E586" i="3" s="1"/>
  <c r="I585" i="3"/>
  <c r="G585" i="3"/>
  <c r="D585" i="3"/>
  <c r="E585" i="3" s="1"/>
  <c r="I584" i="3"/>
  <c r="G584" i="3"/>
  <c r="D584" i="3"/>
  <c r="E584" i="3" s="1"/>
  <c r="I583" i="3"/>
  <c r="G583" i="3"/>
  <c r="D583" i="3"/>
  <c r="E583" i="3" s="1"/>
  <c r="I582" i="3"/>
  <c r="G582" i="3"/>
  <c r="D582" i="3"/>
  <c r="E582" i="3" s="1"/>
  <c r="I581" i="3"/>
  <c r="G581" i="3"/>
  <c r="D581" i="3"/>
  <c r="E581" i="3" s="1"/>
  <c r="I580" i="3"/>
  <c r="G580" i="3"/>
  <c r="D580" i="3"/>
  <c r="E580" i="3" s="1"/>
  <c r="I579" i="3"/>
  <c r="G579" i="3"/>
  <c r="D579" i="3"/>
  <c r="E579" i="3" s="1"/>
  <c r="I578" i="3"/>
  <c r="G578" i="3"/>
  <c r="D578" i="3"/>
  <c r="E578" i="3" s="1"/>
  <c r="I577" i="3"/>
  <c r="G577" i="3"/>
  <c r="D577" i="3"/>
  <c r="E577" i="3" s="1"/>
  <c r="I576" i="3"/>
  <c r="G576" i="3"/>
  <c r="D576" i="3"/>
  <c r="E576" i="3" s="1"/>
  <c r="I575" i="3"/>
  <c r="G575" i="3"/>
  <c r="D575" i="3"/>
  <c r="E575" i="3" s="1"/>
  <c r="I574" i="3"/>
  <c r="G574" i="3"/>
  <c r="D574" i="3"/>
  <c r="E574" i="3" s="1"/>
  <c r="I573" i="3"/>
  <c r="G573" i="3"/>
  <c r="D573" i="3"/>
  <c r="E573" i="3" s="1"/>
  <c r="I572" i="3"/>
  <c r="G572" i="3"/>
  <c r="D572" i="3"/>
  <c r="E572" i="3" s="1"/>
  <c r="I571" i="3"/>
  <c r="G571" i="3"/>
  <c r="D571" i="3"/>
  <c r="E571" i="3" s="1"/>
  <c r="I570" i="3"/>
  <c r="G570" i="3"/>
  <c r="D570" i="3"/>
  <c r="E570" i="3" s="1"/>
  <c r="I569" i="3"/>
  <c r="G569" i="3"/>
  <c r="D569" i="3"/>
  <c r="E569" i="3" s="1"/>
  <c r="I568" i="3"/>
  <c r="G568" i="3"/>
  <c r="D568" i="3"/>
  <c r="E568" i="3" s="1"/>
  <c r="I567" i="3"/>
  <c r="G567" i="3"/>
  <c r="D567" i="3"/>
  <c r="E567" i="3" s="1"/>
  <c r="I566" i="3"/>
  <c r="G566" i="3"/>
  <c r="D566" i="3"/>
  <c r="E566" i="3" s="1"/>
  <c r="I565" i="3"/>
  <c r="G565" i="3"/>
  <c r="D565" i="3"/>
  <c r="E565" i="3" s="1"/>
  <c r="I564" i="3"/>
  <c r="G564" i="3"/>
  <c r="D564" i="3"/>
  <c r="E564" i="3" s="1"/>
  <c r="I563" i="3"/>
  <c r="G563" i="3"/>
  <c r="D563" i="3"/>
  <c r="E563" i="3" s="1"/>
  <c r="I562" i="3"/>
  <c r="G562" i="3"/>
  <c r="D562" i="3"/>
  <c r="E562" i="3" s="1"/>
  <c r="I561" i="3"/>
  <c r="G561" i="3"/>
  <c r="D561" i="3"/>
  <c r="E561" i="3" s="1"/>
  <c r="I560" i="3"/>
  <c r="G560" i="3"/>
  <c r="D560" i="3"/>
  <c r="E560" i="3" s="1"/>
  <c r="I559" i="3"/>
  <c r="G559" i="3"/>
  <c r="D559" i="3"/>
  <c r="E559" i="3" s="1"/>
  <c r="I558" i="3"/>
  <c r="G558" i="3"/>
  <c r="D558" i="3"/>
  <c r="E558" i="3" s="1"/>
  <c r="I557" i="3"/>
  <c r="G557" i="3"/>
  <c r="D557" i="3"/>
  <c r="E557" i="3" s="1"/>
  <c r="I556" i="3"/>
  <c r="G556" i="3"/>
  <c r="D556" i="3"/>
  <c r="E556" i="3" s="1"/>
  <c r="I555" i="3"/>
  <c r="G555" i="3"/>
  <c r="D555" i="3"/>
  <c r="E555" i="3" s="1"/>
  <c r="I554" i="3"/>
  <c r="G554" i="3"/>
  <c r="D554" i="3"/>
  <c r="E554" i="3" s="1"/>
  <c r="I553" i="3"/>
  <c r="G553" i="3"/>
  <c r="D553" i="3"/>
  <c r="E553" i="3" s="1"/>
  <c r="I552" i="3"/>
  <c r="G552" i="3"/>
  <c r="D552" i="3"/>
  <c r="E552" i="3" s="1"/>
  <c r="I551" i="3"/>
  <c r="G551" i="3"/>
  <c r="D551" i="3"/>
  <c r="E551" i="3" s="1"/>
  <c r="I550" i="3"/>
  <c r="G550" i="3"/>
  <c r="D550" i="3"/>
  <c r="E550" i="3" s="1"/>
  <c r="I549" i="3"/>
  <c r="G549" i="3"/>
  <c r="D549" i="3"/>
  <c r="E549" i="3" s="1"/>
  <c r="I548" i="3"/>
  <c r="G548" i="3"/>
  <c r="D548" i="3"/>
  <c r="E548" i="3" s="1"/>
  <c r="I547" i="3"/>
  <c r="G547" i="3"/>
  <c r="D547" i="3"/>
  <c r="E547" i="3" s="1"/>
  <c r="I546" i="3"/>
  <c r="G546" i="3"/>
  <c r="D546" i="3"/>
  <c r="E546" i="3" s="1"/>
  <c r="I545" i="3"/>
  <c r="G545" i="3"/>
  <c r="D545" i="3"/>
  <c r="E545" i="3" s="1"/>
  <c r="I544" i="3"/>
  <c r="G544" i="3"/>
  <c r="D544" i="3"/>
  <c r="E544" i="3" s="1"/>
  <c r="I543" i="3"/>
  <c r="G543" i="3"/>
  <c r="D543" i="3"/>
  <c r="E543" i="3" s="1"/>
  <c r="I542" i="3"/>
  <c r="G542" i="3"/>
  <c r="D542" i="3"/>
  <c r="E542" i="3" s="1"/>
  <c r="I541" i="3"/>
  <c r="G541" i="3"/>
  <c r="D541" i="3"/>
  <c r="E541" i="3" s="1"/>
  <c r="I540" i="3"/>
  <c r="G540" i="3"/>
  <c r="D540" i="3"/>
  <c r="E540" i="3" s="1"/>
  <c r="I539" i="3"/>
  <c r="G539" i="3"/>
  <c r="D539" i="3"/>
  <c r="E539" i="3" s="1"/>
  <c r="I538" i="3"/>
  <c r="G538" i="3"/>
  <c r="D538" i="3"/>
  <c r="E538" i="3" s="1"/>
  <c r="I537" i="3"/>
  <c r="G537" i="3"/>
  <c r="D537" i="3"/>
  <c r="E537" i="3" s="1"/>
  <c r="I536" i="3"/>
  <c r="G536" i="3"/>
  <c r="D536" i="3"/>
  <c r="E536" i="3" s="1"/>
  <c r="I535" i="3"/>
  <c r="G535" i="3"/>
  <c r="D535" i="3"/>
  <c r="E535" i="3" s="1"/>
  <c r="I534" i="3"/>
  <c r="G534" i="3"/>
  <c r="D534" i="3"/>
  <c r="E534" i="3" s="1"/>
  <c r="I533" i="3"/>
  <c r="G533" i="3"/>
  <c r="D533" i="3"/>
  <c r="E533" i="3" s="1"/>
  <c r="I532" i="3"/>
  <c r="G532" i="3"/>
  <c r="D532" i="3"/>
  <c r="E532" i="3" s="1"/>
  <c r="I531" i="3"/>
  <c r="G531" i="3"/>
  <c r="D531" i="3"/>
  <c r="E531" i="3" s="1"/>
  <c r="I530" i="3"/>
  <c r="G530" i="3"/>
  <c r="D530" i="3"/>
  <c r="E530" i="3" s="1"/>
  <c r="I529" i="3"/>
  <c r="G529" i="3"/>
  <c r="D529" i="3"/>
  <c r="E529" i="3" s="1"/>
  <c r="I528" i="3"/>
  <c r="G528" i="3"/>
  <c r="D528" i="3"/>
  <c r="E528" i="3" s="1"/>
  <c r="I527" i="3"/>
  <c r="G527" i="3"/>
  <c r="D527" i="3"/>
  <c r="E527" i="3" s="1"/>
  <c r="I526" i="3"/>
  <c r="G526" i="3"/>
  <c r="D526" i="3"/>
  <c r="E526" i="3" s="1"/>
  <c r="I525" i="3"/>
  <c r="G525" i="3"/>
  <c r="D525" i="3"/>
  <c r="E525" i="3" s="1"/>
  <c r="I524" i="3"/>
  <c r="G524" i="3"/>
  <c r="D524" i="3"/>
  <c r="E524" i="3" s="1"/>
  <c r="I523" i="3"/>
  <c r="G523" i="3"/>
  <c r="D523" i="3"/>
  <c r="E523" i="3" s="1"/>
  <c r="I522" i="3"/>
  <c r="G522" i="3"/>
  <c r="D522" i="3"/>
  <c r="E522" i="3" s="1"/>
  <c r="I521" i="3"/>
  <c r="G521" i="3"/>
  <c r="D521" i="3"/>
  <c r="E521" i="3" s="1"/>
  <c r="I520" i="3"/>
  <c r="G520" i="3"/>
  <c r="D520" i="3"/>
  <c r="E520" i="3" s="1"/>
  <c r="I519" i="3"/>
  <c r="G519" i="3"/>
  <c r="D519" i="3"/>
  <c r="E519" i="3" s="1"/>
  <c r="I518" i="3"/>
  <c r="G518" i="3"/>
  <c r="D518" i="3"/>
  <c r="E518" i="3" s="1"/>
  <c r="I517" i="3"/>
  <c r="G517" i="3"/>
  <c r="D517" i="3"/>
  <c r="E517" i="3" s="1"/>
  <c r="I516" i="3"/>
  <c r="G516" i="3"/>
  <c r="D516" i="3"/>
  <c r="E516" i="3" s="1"/>
  <c r="I515" i="3"/>
  <c r="G515" i="3"/>
  <c r="D515" i="3"/>
  <c r="E515" i="3" s="1"/>
  <c r="I514" i="3"/>
  <c r="G514" i="3"/>
  <c r="D514" i="3"/>
  <c r="E514" i="3" s="1"/>
  <c r="I513" i="3"/>
  <c r="G513" i="3"/>
  <c r="D513" i="3"/>
  <c r="E513" i="3" s="1"/>
  <c r="I512" i="3"/>
  <c r="G512" i="3"/>
  <c r="D512" i="3"/>
  <c r="E512" i="3" s="1"/>
  <c r="I511" i="3"/>
  <c r="G511" i="3"/>
  <c r="D511" i="3"/>
  <c r="E511" i="3" s="1"/>
  <c r="I510" i="3"/>
  <c r="G510" i="3"/>
  <c r="D510" i="3"/>
  <c r="E510" i="3" s="1"/>
  <c r="I509" i="3"/>
  <c r="G509" i="3"/>
  <c r="D509" i="3"/>
  <c r="E509" i="3" s="1"/>
  <c r="I508" i="3"/>
  <c r="G508" i="3"/>
  <c r="D508" i="3"/>
  <c r="E508" i="3" s="1"/>
  <c r="I507" i="3"/>
  <c r="G507" i="3"/>
  <c r="D507" i="3"/>
  <c r="E507" i="3" s="1"/>
  <c r="I506" i="3"/>
  <c r="G506" i="3"/>
  <c r="D506" i="3"/>
  <c r="E506" i="3" s="1"/>
  <c r="I505" i="3"/>
  <c r="G505" i="3"/>
  <c r="D505" i="3"/>
  <c r="E505" i="3" s="1"/>
  <c r="I504" i="3"/>
  <c r="G504" i="3"/>
  <c r="D504" i="3"/>
  <c r="E504" i="3" s="1"/>
  <c r="I503" i="3"/>
  <c r="G503" i="3"/>
  <c r="D503" i="3"/>
  <c r="E503" i="3" s="1"/>
  <c r="I502" i="3"/>
  <c r="G502" i="3"/>
  <c r="D502" i="3"/>
  <c r="E502" i="3" s="1"/>
  <c r="I501" i="3"/>
  <c r="G501" i="3"/>
  <c r="D501" i="3"/>
  <c r="E501" i="3" s="1"/>
  <c r="I500" i="3"/>
  <c r="G500" i="3"/>
  <c r="D500" i="3"/>
  <c r="E500" i="3" s="1"/>
  <c r="I499" i="3"/>
  <c r="G499" i="3"/>
  <c r="D499" i="3"/>
  <c r="E499" i="3" s="1"/>
  <c r="I498" i="3"/>
  <c r="G498" i="3"/>
  <c r="D498" i="3"/>
  <c r="E498" i="3" s="1"/>
  <c r="I497" i="3"/>
  <c r="G497" i="3"/>
  <c r="D497" i="3"/>
  <c r="E497" i="3" s="1"/>
  <c r="I496" i="3"/>
  <c r="G496" i="3"/>
  <c r="D496" i="3"/>
  <c r="E496" i="3" s="1"/>
  <c r="I495" i="3"/>
  <c r="G495" i="3"/>
  <c r="D495" i="3"/>
  <c r="E495" i="3" s="1"/>
  <c r="I494" i="3"/>
  <c r="G494" i="3"/>
  <c r="D494" i="3"/>
  <c r="E494" i="3" s="1"/>
  <c r="I493" i="3"/>
  <c r="G493" i="3"/>
  <c r="D493" i="3"/>
  <c r="E493" i="3" s="1"/>
  <c r="I492" i="3"/>
  <c r="G492" i="3"/>
  <c r="D492" i="3"/>
  <c r="E492" i="3" s="1"/>
  <c r="I491" i="3"/>
  <c r="G491" i="3"/>
  <c r="D491" i="3"/>
  <c r="E491" i="3" s="1"/>
  <c r="I490" i="3"/>
  <c r="G490" i="3"/>
  <c r="D490" i="3"/>
  <c r="E490" i="3" s="1"/>
  <c r="I489" i="3"/>
  <c r="G489" i="3"/>
  <c r="D489" i="3"/>
  <c r="E489" i="3" s="1"/>
  <c r="I488" i="3"/>
  <c r="G488" i="3"/>
  <c r="D488" i="3"/>
  <c r="E488" i="3" s="1"/>
  <c r="I487" i="3"/>
  <c r="G487" i="3"/>
  <c r="D487" i="3"/>
  <c r="E487" i="3" s="1"/>
  <c r="I486" i="3"/>
  <c r="G486" i="3"/>
  <c r="D486" i="3"/>
  <c r="E486" i="3" s="1"/>
  <c r="I485" i="3"/>
  <c r="G485" i="3"/>
  <c r="D485" i="3"/>
  <c r="E485" i="3" s="1"/>
  <c r="I484" i="3"/>
  <c r="G484" i="3"/>
  <c r="D484" i="3"/>
  <c r="E484" i="3" s="1"/>
  <c r="I483" i="3"/>
  <c r="G483" i="3"/>
  <c r="D483" i="3"/>
  <c r="E483" i="3" s="1"/>
  <c r="I482" i="3"/>
  <c r="G482" i="3"/>
  <c r="D482" i="3"/>
  <c r="E482" i="3" s="1"/>
  <c r="I481" i="3"/>
  <c r="G481" i="3"/>
  <c r="D481" i="3"/>
  <c r="E481" i="3" s="1"/>
  <c r="I480" i="3"/>
  <c r="G480" i="3"/>
  <c r="D480" i="3"/>
  <c r="E480" i="3" s="1"/>
  <c r="I479" i="3"/>
  <c r="G479" i="3"/>
  <c r="D479" i="3"/>
  <c r="E479" i="3" s="1"/>
  <c r="I478" i="3"/>
  <c r="G478" i="3"/>
  <c r="D478" i="3"/>
  <c r="E478" i="3" s="1"/>
  <c r="I477" i="3"/>
  <c r="G477" i="3"/>
  <c r="D477" i="3"/>
  <c r="E477" i="3" s="1"/>
  <c r="I476" i="3"/>
  <c r="G476" i="3"/>
  <c r="D476" i="3"/>
  <c r="E476" i="3" s="1"/>
  <c r="I475" i="3"/>
  <c r="G475" i="3"/>
  <c r="D475" i="3"/>
  <c r="E475" i="3" s="1"/>
  <c r="I474" i="3"/>
  <c r="G474" i="3"/>
  <c r="D474" i="3"/>
  <c r="E474" i="3" s="1"/>
  <c r="I473" i="3"/>
  <c r="G473" i="3"/>
  <c r="D473" i="3"/>
  <c r="E473" i="3" s="1"/>
  <c r="I472" i="3"/>
  <c r="G472" i="3"/>
  <c r="D472" i="3"/>
  <c r="E472" i="3" s="1"/>
  <c r="I471" i="3"/>
  <c r="G471" i="3"/>
  <c r="D471" i="3"/>
  <c r="E471" i="3" s="1"/>
  <c r="I470" i="3"/>
  <c r="G470" i="3"/>
  <c r="D470" i="3"/>
  <c r="E470" i="3" s="1"/>
  <c r="I469" i="3"/>
  <c r="G469" i="3"/>
  <c r="D469" i="3"/>
  <c r="E469" i="3" s="1"/>
  <c r="I468" i="3"/>
  <c r="G468" i="3"/>
  <c r="D468" i="3"/>
  <c r="E468" i="3" s="1"/>
  <c r="I467" i="3"/>
  <c r="G467" i="3"/>
  <c r="D467" i="3"/>
  <c r="E467" i="3" s="1"/>
  <c r="I466" i="3"/>
  <c r="G466" i="3"/>
  <c r="D466" i="3"/>
  <c r="E466" i="3" s="1"/>
  <c r="I465" i="3"/>
  <c r="G465" i="3"/>
  <c r="D465" i="3"/>
  <c r="E465" i="3" s="1"/>
  <c r="I464" i="3"/>
  <c r="G464" i="3"/>
  <c r="D464" i="3"/>
  <c r="E464" i="3" s="1"/>
  <c r="I463" i="3"/>
  <c r="G463" i="3"/>
  <c r="D463" i="3"/>
  <c r="E463" i="3" s="1"/>
  <c r="I462" i="3"/>
  <c r="G462" i="3"/>
  <c r="D462" i="3"/>
  <c r="E462" i="3" s="1"/>
  <c r="I461" i="3"/>
  <c r="G461" i="3"/>
  <c r="D461" i="3"/>
  <c r="E461" i="3" s="1"/>
  <c r="I460" i="3"/>
  <c r="G460" i="3"/>
  <c r="D460" i="3"/>
  <c r="E460" i="3" s="1"/>
  <c r="I459" i="3"/>
  <c r="G459" i="3"/>
  <c r="D459" i="3"/>
  <c r="E459" i="3" s="1"/>
  <c r="I458" i="3"/>
  <c r="G458" i="3"/>
  <c r="D458" i="3"/>
  <c r="E458" i="3" s="1"/>
  <c r="I457" i="3"/>
  <c r="G457" i="3"/>
  <c r="D457" i="3"/>
  <c r="E457" i="3" s="1"/>
  <c r="I456" i="3"/>
  <c r="G456" i="3"/>
  <c r="D456" i="3"/>
  <c r="E456" i="3" s="1"/>
  <c r="I455" i="3"/>
  <c r="G455" i="3"/>
  <c r="I453" i="3"/>
  <c r="G453" i="3"/>
  <c r="D454" i="3"/>
  <c r="E454" i="3" s="1"/>
  <c r="D453" i="3"/>
  <c r="E453" i="3" s="1"/>
  <c r="I452" i="3"/>
  <c r="G452" i="3"/>
  <c r="D452" i="3"/>
  <c r="E452" i="3" s="1"/>
  <c r="I451" i="3"/>
  <c r="G451" i="3"/>
  <c r="G450" i="3"/>
  <c r="I450" i="3"/>
  <c r="D451" i="3"/>
  <c r="E451" i="3" s="1"/>
  <c r="G449" i="3"/>
  <c r="D450" i="3"/>
  <c r="E450" i="3" s="1"/>
  <c r="I449" i="3"/>
  <c r="D449" i="3"/>
  <c r="E449" i="3" s="1"/>
  <c r="I448" i="3"/>
  <c r="G448" i="3"/>
  <c r="D448" i="3"/>
  <c r="E448" i="3" s="1"/>
  <c r="I447" i="3"/>
  <c r="G447" i="3"/>
  <c r="D447" i="3"/>
  <c r="E447" i="3" s="1"/>
  <c r="I446" i="3"/>
  <c r="G446" i="3"/>
  <c r="D446" i="3"/>
  <c r="E446" i="3" s="1"/>
  <c r="G445" i="3"/>
  <c r="I445" i="3"/>
  <c r="D445" i="3"/>
  <c r="E445" i="3" s="1"/>
  <c r="I444" i="3"/>
  <c r="G444" i="3"/>
  <c r="D444" i="3"/>
  <c r="E444" i="3" s="1"/>
  <c r="I443" i="3"/>
  <c r="G443" i="3"/>
  <c r="I442" i="3"/>
  <c r="G442" i="3"/>
  <c r="D443" i="3"/>
  <c r="E443" i="3" s="1"/>
  <c r="D442" i="3"/>
  <c r="E442" i="3" s="1"/>
  <c r="I441" i="3"/>
  <c r="G441" i="3"/>
  <c r="G440" i="3"/>
  <c r="D441" i="3"/>
  <c r="E441" i="3" s="1"/>
  <c r="I440" i="3"/>
  <c r="G439" i="3"/>
  <c r="D440" i="3"/>
  <c r="E440" i="3" s="1"/>
  <c r="I439" i="3"/>
  <c r="D439" i="3"/>
  <c r="E439" i="3" s="1"/>
  <c r="I438" i="3"/>
  <c r="G438" i="3"/>
  <c r="D438" i="3"/>
  <c r="E438" i="3" s="1"/>
  <c r="I437" i="3"/>
  <c r="G437" i="3"/>
  <c r="D437" i="3"/>
  <c r="E437" i="3" s="1"/>
  <c r="I436" i="3"/>
  <c r="G436" i="3"/>
  <c r="D436" i="3"/>
  <c r="E436" i="3" s="1"/>
  <c r="I435" i="3"/>
  <c r="G435" i="3"/>
  <c r="D435" i="3"/>
  <c r="E435" i="3" s="1"/>
  <c r="I434" i="3"/>
  <c r="G434" i="3"/>
  <c r="D434" i="3"/>
  <c r="E434" i="3" s="1"/>
  <c r="I433" i="3"/>
  <c r="G433" i="3"/>
  <c r="G432" i="3"/>
  <c r="D433" i="3"/>
  <c r="E433" i="3" s="1"/>
  <c r="I432" i="3"/>
  <c r="G431" i="3"/>
  <c r="D432" i="3"/>
  <c r="E432" i="3" s="1"/>
  <c r="I431" i="3"/>
  <c r="D431" i="3"/>
  <c r="E431" i="3" s="1"/>
  <c r="I430" i="3"/>
  <c r="G430" i="3"/>
  <c r="D430" i="3"/>
  <c r="E430" i="3" s="1"/>
  <c r="I429" i="3"/>
  <c r="G429" i="3"/>
  <c r="I428" i="3"/>
  <c r="G428" i="3"/>
  <c r="D429" i="3"/>
  <c r="E429" i="3" s="1"/>
  <c r="D428" i="3"/>
  <c r="E428" i="3" s="1"/>
  <c r="I427" i="3"/>
  <c r="G427" i="3"/>
  <c r="G426" i="3"/>
  <c r="D427" i="3"/>
  <c r="E427" i="3" s="1"/>
  <c r="I426" i="3"/>
  <c r="I425" i="3"/>
  <c r="D426" i="3"/>
  <c r="E426" i="3" s="1"/>
  <c r="G425" i="3"/>
  <c r="D425" i="3"/>
  <c r="E425" i="3" s="1"/>
  <c r="G424" i="3"/>
  <c r="I424" i="3"/>
  <c r="G423" i="3"/>
  <c r="D424" i="3"/>
  <c r="E424" i="3" s="1"/>
  <c r="I423" i="3"/>
  <c r="D423" i="3"/>
  <c r="E423" i="3" s="1"/>
  <c r="G422" i="3"/>
  <c r="I422" i="3"/>
  <c r="I421" i="3"/>
  <c r="G421" i="3"/>
  <c r="D422" i="3"/>
  <c r="E422" i="3" s="1"/>
  <c r="I420" i="3"/>
  <c r="D421" i="3"/>
  <c r="E421" i="3" s="1"/>
  <c r="G420" i="3"/>
  <c r="I419" i="3"/>
  <c r="D420" i="3"/>
  <c r="E420" i="3" s="1"/>
  <c r="G419" i="3"/>
  <c r="I418" i="3"/>
  <c r="G418" i="3"/>
  <c r="D419" i="3"/>
  <c r="E419" i="3" s="1"/>
  <c r="D418" i="3"/>
  <c r="E418" i="3" s="1"/>
  <c r="I417" i="3"/>
  <c r="G417" i="3"/>
  <c r="I416" i="3"/>
  <c r="G416" i="3"/>
  <c r="D417" i="3"/>
  <c r="E417" i="3" s="1"/>
  <c r="I415" i="3"/>
  <c r="D416" i="3"/>
  <c r="E416" i="3" s="1"/>
  <c r="G415" i="3"/>
  <c r="I414" i="3"/>
  <c r="G414" i="3"/>
  <c r="D415" i="3"/>
  <c r="E415" i="3" s="1"/>
  <c r="I413" i="3"/>
  <c r="D414" i="3"/>
  <c r="E414" i="3" s="1"/>
  <c r="G413" i="3"/>
  <c r="G412" i="3"/>
  <c r="D413" i="3"/>
  <c r="E413" i="3" s="1"/>
  <c r="I412" i="3"/>
  <c r="D412" i="3"/>
  <c r="E412" i="3" s="1"/>
  <c r="G411" i="3"/>
  <c r="I411" i="3"/>
  <c r="G410" i="3"/>
  <c r="I410" i="3"/>
  <c r="D411" i="3"/>
  <c r="E411" i="3" s="1"/>
  <c r="D410" i="3"/>
  <c r="E410" i="3" s="1"/>
  <c r="I409" i="3"/>
  <c r="G409" i="3"/>
  <c r="I408" i="3"/>
  <c r="G408" i="3"/>
  <c r="D409" i="3"/>
  <c r="E409" i="3" s="1"/>
  <c r="G407" i="3"/>
  <c r="I407" i="3"/>
  <c r="D408" i="3"/>
  <c r="E408" i="3" s="1"/>
  <c r="D407" i="3"/>
  <c r="E407" i="3" s="1"/>
  <c r="I406" i="3"/>
  <c r="G406" i="3"/>
  <c r="D406" i="3"/>
  <c r="E406" i="3" s="1"/>
  <c r="G405" i="3"/>
  <c r="I405" i="3"/>
  <c r="G404" i="3"/>
  <c r="I404" i="3"/>
  <c r="D405" i="3"/>
  <c r="E405" i="3" s="1"/>
  <c r="I403" i="3"/>
  <c r="G403" i="3"/>
  <c r="D404" i="3"/>
  <c r="E404" i="3" s="1"/>
  <c r="D403" i="3"/>
  <c r="E403" i="3" s="1"/>
  <c r="I402" i="3"/>
  <c r="G402" i="3"/>
  <c r="G401" i="3"/>
  <c r="I401" i="3"/>
  <c r="D402" i="3"/>
  <c r="E402" i="3" s="1"/>
  <c r="D401" i="3"/>
  <c r="E401" i="3" s="1"/>
  <c r="G400" i="3"/>
  <c r="I400" i="3"/>
  <c r="I399" i="3"/>
  <c r="D400" i="3"/>
  <c r="E400" i="3" s="1"/>
  <c r="G399" i="3"/>
  <c r="G398" i="3"/>
  <c r="D399" i="3"/>
  <c r="E399" i="3" s="1"/>
  <c r="I398" i="3"/>
  <c r="G397" i="3"/>
  <c r="I397" i="3"/>
  <c r="D398" i="3"/>
  <c r="E398" i="3" s="1"/>
  <c r="I396" i="3"/>
  <c r="G396" i="3"/>
  <c r="D397" i="3"/>
  <c r="E397" i="3" s="1"/>
  <c r="G395" i="3"/>
  <c r="D396" i="3"/>
  <c r="E396" i="3" s="1"/>
  <c r="I395" i="3"/>
  <c r="D395" i="3"/>
  <c r="E395" i="3" s="1"/>
  <c r="I394" i="3"/>
  <c r="G394" i="3"/>
  <c r="D394" i="3"/>
  <c r="E394" i="3" s="1"/>
  <c r="G393" i="3"/>
  <c r="I393" i="3"/>
  <c r="I392" i="3"/>
  <c r="D393" i="3"/>
  <c r="E393" i="3" s="1"/>
  <c r="G392" i="3"/>
  <c r="I391" i="3"/>
  <c r="D392" i="3"/>
  <c r="E392" i="3" s="1"/>
  <c r="G391" i="3"/>
  <c r="D391" i="3"/>
  <c r="E391" i="3" s="1"/>
  <c r="G390" i="3"/>
  <c r="I390" i="3"/>
  <c r="I389" i="3"/>
  <c r="D390" i="3"/>
  <c r="E390" i="3" s="1"/>
  <c r="G389" i="3"/>
  <c r="G388" i="3"/>
  <c r="I388" i="3"/>
  <c r="D389" i="3"/>
  <c r="E389" i="3" s="1"/>
  <c r="I387" i="3"/>
  <c r="D388" i="3"/>
  <c r="E388" i="3" s="1"/>
  <c r="G387" i="3"/>
  <c r="G386" i="3"/>
  <c r="D387" i="3"/>
  <c r="E387" i="3" s="1"/>
  <c r="I386" i="3"/>
  <c r="D386" i="3"/>
  <c r="E386" i="3" s="1"/>
  <c r="I385" i="3"/>
  <c r="G385" i="3"/>
  <c r="D385" i="3"/>
  <c r="E385" i="3" s="1"/>
  <c r="I384" i="3"/>
  <c r="G384" i="3"/>
  <c r="G383" i="3"/>
  <c r="D384" i="3"/>
  <c r="E384" i="3" s="1"/>
  <c r="I383" i="3"/>
  <c r="I382" i="3"/>
  <c r="G382" i="3"/>
  <c r="D383" i="3"/>
  <c r="E383" i="3" s="1"/>
  <c r="I381" i="3"/>
  <c r="G381" i="3"/>
  <c r="D382" i="3"/>
  <c r="E382" i="3" s="1"/>
  <c r="D381" i="3"/>
  <c r="E381" i="3" s="1"/>
  <c r="G380" i="3"/>
  <c r="I380" i="3"/>
  <c r="I379" i="3"/>
  <c r="G379" i="3"/>
  <c r="D380" i="3"/>
  <c r="E380" i="3" s="1"/>
  <c r="D379" i="3"/>
  <c r="E379" i="3" s="1"/>
  <c r="G378" i="3"/>
  <c r="I378" i="3"/>
  <c r="G377" i="3"/>
  <c r="D378" i="3"/>
  <c r="E378" i="3" s="1"/>
  <c r="I377" i="3"/>
  <c r="I376" i="3"/>
  <c r="G376" i="3"/>
  <c r="D377" i="3"/>
  <c r="E377" i="3" s="1"/>
  <c r="I375" i="3"/>
  <c r="D376" i="3"/>
  <c r="E376" i="3" s="1"/>
  <c r="G375" i="3"/>
  <c r="D375" i="3"/>
  <c r="E375" i="3" s="1"/>
  <c r="I374" i="3"/>
  <c r="G374" i="3"/>
  <c r="G373" i="3"/>
  <c r="I373" i="3"/>
  <c r="D374" i="3"/>
  <c r="E374" i="3" s="1"/>
  <c r="I372" i="3"/>
  <c r="G372" i="3"/>
  <c r="D373" i="3"/>
  <c r="E373" i="3" s="1"/>
  <c r="I371" i="3"/>
  <c r="G371" i="3"/>
  <c r="D372" i="3"/>
  <c r="E372" i="3" s="1"/>
  <c r="I370" i="3"/>
  <c r="D371" i="3"/>
  <c r="E371" i="3" s="1"/>
  <c r="G370" i="3"/>
  <c r="D370" i="3"/>
  <c r="E370" i="3" s="1"/>
  <c r="G369" i="3"/>
  <c r="I369" i="3"/>
  <c r="D369" i="3"/>
  <c r="E369" i="3" s="1"/>
  <c r="I368" i="3"/>
  <c r="G368" i="3"/>
  <c r="D368" i="3"/>
  <c r="E368" i="3" s="1"/>
  <c r="G367" i="3"/>
  <c r="I367" i="3"/>
  <c r="G366" i="3"/>
  <c r="I366" i="3"/>
  <c r="D367" i="3"/>
  <c r="E367" i="3" s="1"/>
  <c r="D366" i="3"/>
  <c r="E366" i="3" s="1"/>
  <c r="G365" i="3"/>
  <c r="I365" i="3"/>
  <c r="I364" i="3"/>
  <c r="G364" i="3"/>
  <c r="D365" i="3"/>
  <c r="E365" i="3" s="1"/>
  <c r="E4" i="3"/>
  <c r="F4" i="3" s="1"/>
  <c r="H64" i="3" l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G4" i="3"/>
  <c r="D5" i="3"/>
  <c r="I4" i="3"/>
  <c r="H76" i="3" l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E5" i="3"/>
  <c r="F5" i="3" s="1"/>
  <c r="C18" i="2" l="1"/>
  <c r="I22" i="1"/>
  <c r="G5" i="3"/>
  <c r="I5" i="3"/>
  <c r="D6" i="3"/>
  <c r="E6" i="3" l="1"/>
  <c r="F6" i="3" s="1"/>
  <c r="G6" i="3" l="1"/>
  <c r="I6" i="3"/>
  <c r="D7" i="3"/>
  <c r="E7" i="3" l="1"/>
  <c r="F7" i="3" s="1"/>
  <c r="G7" i="3" l="1"/>
  <c r="I7" i="3"/>
  <c r="D8" i="3"/>
  <c r="E8" i="3" l="1"/>
  <c r="F8" i="3" s="1"/>
  <c r="G8" i="3" l="1"/>
  <c r="I8" i="3"/>
  <c r="D9" i="3"/>
  <c r="E9" i="3" l="1"/>
  <c r="F9" i="3" s="1"/>
  <c r="G9" i="3" l="1"/>
  <c r="I9" i="3"/>
  <c r="D10" i="3"/>
  <c r="E10" i="3" l="1"/>
  <c r="F10" i="3" s="1"/>
  <c r="G10" i="3" l="1"/>
  <c r="D11" i="3"/>
  <c r="I10" i="3"/>
  <c r="E11" i="3" l="1"/>
  <c r="F11" i="3" s="1"/>
  <c r="G11" i="3" l="1"/>
  <c r="D12" i="3"/>
  <c r="I11" i="3"/>
  <c r="E12" i="3" l="1"/>
  <c r="F12" i="3" s="1"/>
  <c r="G12" i="3" l="1"/>
  <c r="I12" i="3"/>
  <c r="D13" i="3"/>
  <c r="E13" i="3" l="1"/>
  <c r="F13" i="3" s="1"/>
  <c r="I13" i="3" l="1"/>
  <c r="D14" i="3"/>
  <c r="G13" i="3"/>
  <c r="E14" i="3" l="1"/>
  <c r="F14" i="3" s="1"/>
  <c r="G14" i="3" l="1"/>
  <c r="D15" i="3"/>
  <c r="I14" i="3"/>
  <c r="E15" i="3" l="1"/>
  <c r="F15" i="3" s="1"/>
  <c r="G15" i="3" l="1"/>
  <c r="D16" i="3"/>
  <c r="I15" i="3"/>
  <c r="E16" i="3" l="1"/>
  <c r="F16" i="3" s="1"/>
  <c r="G16" i="3" l="1"/>
  <c r="I16" i="3"/>
  <c r="D17" i="3"/>
  <c r="E17" i="3" l="1"/>
  <c r="F17" i="3" s="1"/>
  <c r="G17" i="3" l="1"/>
  <c r="I17" i="3"/>
  <c r="D18" i="3"/>
  <c r="E18" i="3" l="1"/>
  <c r="F18" i="3" s="1"/>
  <c r="G18" i="3" l="1"/>
  <c r="I18" i="3"/>
  <c r="D19" i="3"/>
  <c r="E19" i="3" l="1"/>
  <c r="F19" i="3" s="1"/>
  <c r="G19" i="3" l="1"/>
  <c r="I19" i="3"/>
  <c r="D20" i="3"/>
  <c r="E20" i="3" l="1"/>
  <c r="F20" i="3" s="1"/>
  <c r="G20" i="3" l="1"/>
  <c r="I20" i="3"/>
  <c r="D21" i="3"/>
  <c r="E21" i="3" l="1"/>
  <c r="F21" i="3" s="1"/>
  <c r="G21" i="3" l="1"/>
  <c r="I21" i="3"/>
  <c r="D22" i="3"/>
  <c r="E22" i="3" l="1"/>
  <c r="F22" i="3" s="1"/>
  <c r="G22" i="3" l="1"/>
  <c r="I22" i="3"/>
  <c r="D23" i="3"/>
  <c r="E23" i="3" l="1"/>
  <c r="F23" i="3" s="1"/>
  <c r="G23" i="3" l="1"/>
  <c r="I23" i="3"/>
  <c r="D24" i="3"/>
  <c r="E24" i="3" l="1"/>
  <c r="F24" i="3" s="1"/>
  <c r="G24" i="3" l="1"/>
  <c r="I24" i="3"/>
  <c r="D25" i="3"/>
  <c r="E25" i="3" l="1"/>
  <c r="F25" i="3" s="1"/>
  <c r="G25" i="3" l="1"/>
  <c r="I25" i="3"/>
  <c r="D26" i="3"/>
  <c r="E26" i="3" l="1"/>
  <c r="F26" i="3" s="1"/>
  <c r="G26" i="3" l="1"/>
  <c r="I26" i="3"/>
  <c r="D27" i="3"/>
  <c r="E27" i="3" l="1"/>
  <c r="F27" i="3" s="1"/>
  <c r="G27" i="3" l="1"/>
  <c r="I27" i="3"/>
  <c r="D28" i="3"/>
  <c r="E28" i="3" l="1"/>
  <c r="F28" i="3" s="1"/>
  <c r="G28" i="3" l="1"/>
  <c r="I28" i="3"/>
  <c r="D29" i="3"/>
  <c r="E29" i="3" l="1"/>
  <c r="F29" i="3" s="1"/>
  <c r="G29" i="3" l="1"/>
  <c r="I29" i="3"/>
  <c r="D30" i="3"/>
  <c r="E30" i="3" l="1"/>
  <c r="F30" i="3" s="1"/>
  <c r="G30" i="3" l="1"/>
  <c r="I30" i="3"/>
  <c r="D31" i="3"/>
  <c r="E31" i="3" l="1"/>
  <c r="F31" i="3" s="1"/>
  <c r="G31" i="3" l="1"/>
  <c r="I31" i="3"/>
  <c r="D32" i="3"/>
  <c r="E32" i="3" l="1"/>
  <c r="F32" i="3" s="1"/>
  <c r="G32" i="3" l="1"/>
  <c r="I32" i="3"/>
  <c r="D33" i="3"/>
  <c r="E33" i="3" l="1"/>
  <c r="F33" i="3" s="1"/>
  <c r="G33" i="3" l="1"/>
  <c r="I33" i="3"/>
  <c r="D34" i="3"/>
  <c r="E34" i="3" l="1"/>
  <c r="F34" i="3" s="1"/>
  <c r="G34" i="3" l="1"/>
  <c r="I34" i="3"/>
  <c r="D35" i="3"/>
  <c r="E35" i="3" l="1"/>
  <c r="F35" i="3" s="1"/>
  <c r="G35" i="3" l="1"/>
  <c r="I35" i="3"/>
  <c r="D36" i="3"/>
  <c r="E36" i="3" l="1"/>
  <c r="F36" i="3" s="1"/>
  <c r="G36" i="3" l="1"/>
  <c r="I36" i="3"/>
  <c r="D37" i="3"/>
  <c r="E37" i="3" l="1"/>
  <c r="F37" i="3" s="1"/>
  <c r="G37" i="3" l="1"/>
  <c r="I37" i="3"/>
  <c r="D38" i="3"/>
  <c r="E38" i="3" l="1"/>
  <c r="F38" i="3" s="1"/>
  <c r="G38" i="3" l="1"/>
  <c r="I38" i="3"/>
  <c r="D39" i="3"/>
  <c r="E39" i="3" l="1"/>
  <c r="F39" i="3" s="1"/>
  <c r="G39" i="3" l="1"/>
  <c r="I39" i="3"/>
  <c r="D40" i="3"/>
  <c r="E40" i="3" l="1"/>
  <c r="F40" i="3" s="1"/>
  <c r="G40" i="3" l="1"/>
  <c r="I40" i="3"/>
  <c r="D41" i="3"/>
  <c r="E41" i="3" l="1"/>
  <c r="F41" i="3" s="1"/>
  <c r="G41" i="3" l="1"/>
  <c r="I41" i="3"/>
  <c r="D42" i="3"/>
  <c r="E42" i="3" l="1"/>
  <c r="F42" i="3" s="1"/>
  <c r="G42" i="3" l="1"/>
  <c r="I42" i="3"/>
  <c r="D43" i="3"/>
  <c r="E43" i="3" l="1"/>
  <c r="F43" i="3" s="1"/>
  <c r="G43" i="3" l="1"/>
  <c r="I43" i="3"/>
  <c r="D44" i="3"/>
  <c r="E44" i="3" l="1"/>
  <c r="F44" i="3" s="1"/>
  <c r="G44" i="3" l="1"/>
  <c r="I44" i="3"/>
  <c r="D45" i="3"/>
  <c r="E45" i="3" l="1"/>
  <c r="F45" i="3" s="1"/>
  <c r="G45" i="3" l="1"/>
  <c r="I45" i="3"/>
  <c r="D46" i="3"/>
  <c r="E46" i="3" l="1"/>
  <c r="F46" i="3" s="1"/>
  <c r="G46" i="3" l="1"/>
  <c r="I46" i="3"/>
  <c r="D47" i="3"/>
  <c r="E47" i="3" l="1"/>
  <c r="F47" i="3" s="1"/>
  <c r="G47" i="3" l="1"/>
  <c r="I47" i="3"/>
  <c r="D48" i="3"/>
  <c r="E48" i="3" l="1"/>
  <c r="F48" i="3" s="1"/>
  <c r="G48" i="3" l="1"/>
  <c r="I48" i="3"/>
  <c r="D49" i="3"/>
  <c r="E49" i="3" l="1"/>
  <c r="F49" i="3" s="1"/>
  <c r="G49" i="3" l="1"/>
  <c r="I49" i="3"/>
  <c r="D50" i="3"/>
  <c r="E50" i="3" l="1"/>
  <c r="F50" i="3" s="1"/>
  <c r="G50" i="3" l="1"/>
  <c r="I50" i="3"/>
  <c r="D51" i="3"/>
  <c r="E51" i="3" l="1"/>
  <c r="F51" i="3" s="1"/>
  <c r="G51" i="3" l="1"/>
  <c r="I51" i="3"/>
  <c r="D52" i="3"/>
  <c r="E52" i="3" l="1"/>
  <c r="F52" i="3" s="1"/>
  <c r="G52" i="3" l="1"/>
  <c r="I52" i="3"/>
  <c r="D53" i="3"/>
  <c r="E53" i="3" l="1"/>
  <c r="F53" i="3" s="1"/>
  <c r="G53" i="3" l="1"/>
  <c r="I53" i="3"/>
  <c r="D54" i="3"/>
  <c r="E54" i="3" l="1"/>
  <c r="F54" i="3" s="1"/>
  <c r="G54" i="3" l="1"/>
  <c r="I54" i="3"/>
  <c r="D55" i="3"/>
  <c r="E55" i="3" l="1"/>
  <c r="F55" i="3" s="1"/>
  <c r="G55" i="3" l="1"/>
  <c r="I55" i="3"/>
  <c r="D56" i="3"/>
  <c r="E56" i="3" l="1"/>
  <c r="F56" i="3" s="1"/>
  <c r="G56" i="3" l="1"/>
  <c r="I56" i="3"/>
  <c r="D57" i="3"/>
  <c r="E57" i="3" l="1"/>
  <c r="F57" i="3" s="1"/>
  <c r="G57" i="3" l="1"/>
  <c r="I57" i="3"/>
  <c r="D58" i="3"/>
  <c r="E58" i="3" l="1"/>
  <c r="F58" i="3" s="1"/>
  <c r="G58" i="3" l="1"/>
  <c r="I58" i="3"/>
  <c r="D59" i="3"/>
  <c r="E59" i="3" l="1"/>
  <c r="F59" i="3" s="1"/>
  <c r="G59" i="3" l="1"/>
  <c r="I59" i="3"/>
  <c r="D60" i="3"/>
  <c r="E60" i="3" l="1"/>
  <c r="F60" i="3" s="1"/>
  <c r="G60" i="3" l="1"/>
  <c r="I60" i="3"/>
  <c r="D61" i="3"/>
  <c r="E61" i="3" l="1"/>
  <c r="F61" i="3" s="1"/>
  <c r="G61" i="3" l="1"/>
  <c r="I61" i="3"/>
  <c r="D62" i="3"/>
  <c r="E62" i="3" l="1"/>
  <c r="F62" i="3" s="1"/>
  <c r="G62" i="3" l="1"/>
  <c r="I62" i="3"/>
  <c r="D63" i="3"/>
  <c r="E63" i="3" l="1"/>
  <c r="F63" i="3" s="1"/>
  <c r="G63" i="3" l="1"/>
  <c r="I63" i="3"/>
  <c r="D64" i="3"/>
  <c r="E64" i="3" l="1"/>
  <c r="F64" i="3" s="1"/>
  <c r="G64" i="3" l="1"/>
  <c r="I64" i="3"/>
  <c r="D65" i="3"/>
  <c r="E65" i="3" l="1"/>
  <c r="F65" i="3" s="1"/>
  <c r="G65" i="3" l="1"/>
  <c r="I65" i="3"/>
  <c r="D66" i="3"/>
  <c r="E66" i="3" l="1"/>
  <c r="F66" i="3" s="1"/>
  <c r="G66" i="3" l="1"/>
  <c r="I66" i="3"/>
  <c r="D67" i="3"/>
  <c r="E67" i="3" l="1"/>
  <c r="F67" i="3" s="1"/>
  <c r="G67" i="3" l="1"/>
  <c r="I67" i="3"/>
  <c r="D68" i="3"/>
  <c r="E68" i="3" l="1"/>
  <c r="F68" i="3" s="1"/>
  <c r="G68" i="3" l="1"/>
  <c r="I68" i="3"/>
  <c r="D69" i="3"/>
  <c r="E69" i="3" l="1"/>
  <c r="F69" i="3" s="1"/>
  <c r="G69" i="3" l="1"/>
  <c r="I69" i="3"/>
  <c r="D70" i="3"/>
  <c r="E70" i="3" l="1"/>
  <c r="F70" i="3" s="1"/>
  <c r="G70" i="3" l="1"/>
  <c r="I70" i="3"/>
  <c r="D71" i="3"/>
  <c r="E71" i="3" l="1"/>
  <c r="F71" i="3" s="1"/>
  <c r="G71" i="3" l="1"/>
  <c r="I71" i="3"/>
  <c r="D72" i="3"/>
  <c r="E72" i="3" l="1"/>
  <c r="F72" i="3" s="1"/>
  <c r="G72" i="3" l="1"/>
  <c r="I72" i="3"/>
  <c r="D73" i="3"/>
  <c r="E73" i="3" l="1"/>
  <c r="F73" i="3" s="1"/>
  <c r="G73" i="3" l="1"/>
  <c r="I73" i="3"/>
  <c r="D74" i="3"/>
  <c r="E74" i="3" l="1"/>
  <c r="F74" i="3" s="1"/>
  <c r="G74" i="3" l="1"/>
  <c r="I74" i="3"/>
  <c r="D75" i="3"/>
  <c r="E75" i="3" l="1"/>
  <c r="F75" i="3" s="1"/>
  <c r="G75" i="3" l="1"/>
  <c r="I75" i="3"/>
  <c r="D76" i="3"/>
  <c r="E76" i="3" l="1"/>
  <c r="F76" i="3" s="1"/>
  <c r="G76" i="3" l="1"/>
  <c r="I76" i="3"/>
  <c r="D77" i="3"/>
  <c r="E77" i="3" l="1"/>
  <c r="F77" i="3" s="1"/>
  <c r="G77" i="3" l="1"/>
  <c r="I77" i="3"/>
  <c r="D78" i="3"/>
  <c r="E78" i="3" l="1"/>
  <c r="F78" i="3" s="1"/>
  <c r="G78" i="3" l="1"/>
  <c r="I78" i="3"/>
  <c r="D79" i="3"/>
  <c r="E79" i="3" l="1"/>
  <c r="F79" i="3" s="1"/>
  <c r="G79" i="3" l="1"/>
  <c r="I79" i="3"/>
  <c r="D80" i="3"/>
  <c r="E80" i="3" l="1"/>
  <c r="F80" i="3" s="1"/>
  <c r="G80" i="3" l="1"/>
  <c r="I80" i="3"/>
  <c r="D81" i="3"/>
  <c r="E81" i="3" l="1"/>
  <c r="F81" i="3" s="1"/>
  <c r="G81" i="3" l="1"/>
  <c r="I81" i="3"/>
  <c r="D82" i="3"/>
  <c r="E82" i="3" l="1"/>
  <c r="F82" i="3" s="1"/>
  <c r="G82" i="3" l="1"/>
  <c r="I82" i="3"/>
  <c r="D83" i="3"/>
  <c r="E83" i="3" l="1"/>
  <c r="F83" i="3" s="1"/>
  <c r="G83" i="3" l="1"/>
  <c r="I83" i="3"/>
  <c r="D84" i="3"/>
  <c r="E84" i="3" l="1"/>
  <c r="F84" i="3" s="1"/>
  <c r="G84" i="3" l="1"/>
  <c r="I84" i="3"/>
  <c r="D85" i="3"/>
  <c r="E85" i="3" l="1"/>
  <c r="F85" i="3" s="1"/>
  <c r="G85" i="3" l="1"/>
  <c r="I85" i="3"/>
  <c r="D86" i="3"/>
  <c r="E86" i="3" l="1"/>
  <c r="F86" i="3" s="1"/>
  <c r="G86" i="3" l="1"/>
  <c r="I86" i="3"/>
  <c r="D87" i="3"/>
  <c r="E87" i="3" l="1"/>
  <c r="F87" i="3" s="1"/>
  <c r="G87" i="3" l="1"/>
  <c r="I87" i="3"/>
  <c r="D88" i="3"/>
  <c r="E88" i="3" l="1"/>
  <c r="F88" i="3" s="1"/>
  <c r="G88" i="3" l="1"/>
  <c r="I88" i="3"/>
  <c r="D89" i="3"/>
  <c r="E89" i="3" l="1"/>
  <c r="F89" i="3" s="1"/>
  <c r="G89" i="3" l="1"/>
  <c r="I89" i="3"/>
  <c r="D90" i="3"/>
  <c r="E90" i="3" l="1"/>
  <c r="F90" i="3" s="1"/>
  <c r="G90" i="3" l="1"/>
  <c r="I90" i="3"/>
  <c r="D91" i="3"/>
  <c r="E91" i="3" l="1"/>
  <c r="F91" i="3" s="1"/>
  <c r="G91" i="3" l="1"/>
  <c r="I91" i="3"/>
  <c r="D92" i="3"/>
  <c r="E92" i="3" l="1"/>
  <c r="F92" i="3" s="1"/>
  <c r="G92" i="3" l="1"/>
  <c r="I92" i="3"/>
  <c r="D93" i="3"/>
  <c r="E93" i="3" l="1"/>
  <c r="F93" i="3" s="1"/>
  <c r="G93" i="3" l="1"/>
  <c r="I93" i="3"/>
  <c r="D94" i="3"/>
  <c r="E94" i="3" l="1"/>
  <c r="F94" i="3" s="1"/>
  <c r="G94" i="3" l="1"/>
  <c r="I94" i="3"/>
  <c r="D95" i="3"/>
  <c r="E95" i="3" l="1"/>
  <c r="F95" i="3" s="1"/>
  <c r="G95" i="3" l="1"/>
  <c r="I95" i="3"/>
  <c r="D96" i="3"/>
  <c r="E96" i="3" l="1"/>
  <c r="F96" i="3"/>
  <c r="G96" i="3" l="1"/>
  <c r="I96" i="3"/>
  <c r="D97" i="3"/>
  <c r="E97" i="3" l="1"/>
  <c r="F97" i="3"/>
  <c r="G97" i="3" l="1"/>
  <c r="I97" i="3"/>
  <c r="D98" i="3"/>
  <c r="E98" i="3" l="1"/>
  <c r="F98" i="3" s="1"/>
  <c r="G98" i="3" l="1"/>
  <c r="I98" i="3"/>
  <c r="D99" i="3"/>
  <c r="E99" i="3" l="1"/>
  <c r="F99" i="3"/>
  <c r="G99" i="3" l="1"/>
  <c r="I99" i="3"/>
  <c r="D100" i="3"/>
  <c r="E100" i="3" l="1"/>
  <c r="F100" i="3" s="1"/>
  <c r="G100" i="3" l="1"/>
  <c r="I100" i="3"/>
  <c r="D101" i="3"/>
  <c r="E101" i="3" l="1"/>
  <c r="F101" i="3" s="1"/>
  <c r="G101" i="3" l="1"/>
  <c r="I101" i="3"/>
  <c r="D102" i="3"/>
  <c r="E102" i="3" l="1"/>
  <c r="F102" i="3" s="1"/>
  <c r="G102" i="3" l="1"/>
  <c r="I102" i="3"/>
  <c r="D103" i="3"/>
  <c r="E103" i="3" l="1"/>
  <c r="F103" i="3" s="1"/>
  <c r="G103" i="3" l="1"/>
  <c r="I103" i="3"/>
  <c r="D104" i="3"/>
  <c r="E104" i="3" l="1"/>
  <c r="F104" i="3" s="1"/>
  <c r="G104" i="3" l="1"/>
  <c r="I104" i="3"/>
  <c r="D105" i="3"/>
  <c r="E105" i="3" l="1"/>
  <c r="F105" i="3" s="1"/>
  <c r="G105" i="3" l="1"/>
  <c r="I105" i="3"/>
  <c r="D106" i="3"/>
  <c r="E106" i="3" l="1"/>
  <c r="F106" i="3" s="1"/>
  <c r="G106" i="3" l="1"/>
  <c r="I106" i="3"/>
  <c r="D107" i="3"/>
  <c r="E107" i="3" l="1"/>
  <c r="F107" i="3" s="1"/>
  <c r="G107" i="3" l="1"/>
  <c r="I107" i="3"/>
  <c r="D108" i="3"/>
  <c r="E108" i="3" l="1"/>
  <c r="F108" i="3"/>
  <c r="G108" i="3" l="1"/>
  <c r="I108" i="3"/>
  <c r="D109" i="3"/>
  <c r="E109" i="3" l="1"/>
  <c r="F109" i="3" s="1"/>
  <c r="G109" i="3" l="1"/>
  <c r="I109" i="3"/>
  <c r="D110" i="3"/>
  <c r="E110" i="3" l="1"/>
  <c r="F110" i="3" s="1"/>
  <c r="G110" i="3" l="1"/>
  <c r="I110" i="3"/>
  <c r="D111" i="3"/>
  <c r="E111" i="3" l="1"/>
  <c r="F111" i="3"/>
  <c r="G111" i="3" l="1"/>
  <c r="I111" i="3"/>
  <c r="D112" i="3"/>
  <c r="E112" i="3" l="1"/>
  <c r="F112" i="3"/>
  <c r="G112" i="3" l="1"/>
  <c r="I112" i="3"/>
  <c r="D113" i="3"/>
  <c r="E113" i="3" l="1"/>
  <c r="F113" i="3"/>
  <c r="G113" i="3" l="1"/>
  <c r="I113" i="3"/>
  <c r="D114" i="3"/>
  <c r="E114" i="3" l="1"/>
  <c r="F114" i="3" s="1"/>
  <c r="G114" i="3" l="1"/>
  <c r="I114" i="3"/>
  <c r="D115" i="3"/>
  <c r="E115" i="3" l="1"/>
  <c r="F115" i="3"/>
  <c r="G115" i="3" l="1"/>
  <c r="I115" i="3"/>
  <c r="D116" i="3"/>
  <c r="E116" i="3" l="1"/>
  <c r="F116" i="3" s="1"/>
  <c r="G116" i="3" l="1"/>
  <c r="I116" i="3"/>
  <c r="D117" i="3"/>
  <c r="E117" i="3" l="1"/>
  <c r="F117" i="3" s="1"/>
  <c r="G117" i="3" l="1"/>
  <c r="I117" i="3"/>
  <c r="D118" i="3"/>
  <c r="E118" i="3" l="1"/>
  <c r="F118" i="3" s="1"/>
  <c r="G118" i="3" l="1"/>
  <c r="I118" i="3"/>
  <c r="D119" i="3"/>
  <c r="E119" i="3" l="1"/>
  <c r="F119" i="3"/>
  <c r="G119" i="3" l="1"/>
  <c r="I119" i="3"/>
  <c r="D120" i="3"/>
  <c r="E120" i="3" l="1"/>
  <c r="F120" i="3"/>
  <c r="G120" i="3" l="1"/>
  <c r="I120" i="3"/>
  <c r="D121" i="3"/>
  <c r="E121" i="3" l="1"/>
  <c r="F121" i="3"/>
  <c r="G121" i="3" l="1"/>
  <c r="I121" i="3"/>
  <c r="D122" i="3"/>
  <c r="E122" i="3" l="1"/>
  <c r="F122" i="3" s="1"/>
  <c r="G122" i="3" l="1"/>
  <c r="I122" i="3"/>
  <c r="D123" i="3"/>
  <c r="E123" i="3" l="1"/>
  <c r="F123" i="3" s="1"/>
  <c r="G123" i="3" l="1"/>
  <c r="I123" i="3"/>
  <c r="D124" i="3"/>
  <c r="E124" i="3" l="1"/>
  <c r="F124" i="3"/>
  <c r="G124" i="3" l="1"/>
  <c r="D125" i="3"/>
  <c r="I124" i="3"/>
  <c r="E125" i="3" l="1"/>
  <c r="F125" i="3" s="1"/>
  <c r="G125" i="3" l="1"/>
  <c r="I125" i="3"/>
  <c r="D126" i="3"/>
  <c r="E126" i="3" l="1"/>
  <c r="F126" i="3" s="1"/>
  <c r="I126" i="3" l="1"/>
  <c r="G126" i="3"/>
  <c r="D127" i="3"/>
  <c r="F127" i="3" l="1"/>
  <c r="E127" i="3"/>
  <c r="I127" i="3" l="1"/>
  <c r="D128" i="3"/>
  <c r="G127" i="3"/>
  <c r="E128" i="3" l="1"/>
  <c r="F128" i="3" s="1"/>
  <c r="I128" i="3" l="1"/>
  <c r="G128" i="3"/>
  <c r="D129" i="3"/>
  <c r="E129" i="3" l="1"/>
  <c r="F129" i="3" s="1"/>
  <c r="D130" i="3" l="1"/>
  <c r="I129" i="3"/>
  <c r="G129" i="3"/>
  <c r="E130" i="3" l="1"/>
  <c r="F130" i="3" s="1"/>
  <c r="D131" i="3" l="1"/>
  <c r="G130" i="3"/>
  <c r="I130" i="3"/>
  <c r="E131" i="3" l="1"/>
  <c r="F131" i="3" s="1"/>
  <c r="D132" i="3" l="1"/>
  <c r="G131" i="3"/>
  <c r="I131" i="3"/>
  <c r="F132" i="3" l="1"/>
  <c r="E132" i="3"/>
  <c r="I132" i="3" l="1"/>
  <c r="D133" i="3"/>
  <c r="G132" i="3"/>
  <c r="E133" i="3" l="1"/>
  <c r="F133" i="3" s="1"/>
  <c r="I133" i="3" l="1"/>
  <c r="G133" i="3"/>
  <c r="D134" i="3"/>
  <c r="E134" i="3" l="1"/>
  <c r="F134" i="3" s="1"/>
  <c r="G134" i="3" l="1"/>
  <c r="D135" i="3"/>
  <c r="I134" i="3"/>
  <c r="E135" i="3" l="1"/>
  <c r="F135" i="3" s="1"/>
  <c r="D136" i="3" l="1"/>
  <c r="G135" i="3"/>
  <c r="I135" i="3"/>
  <c r="F136" i="3" l="1"/>
  <c r="E136" i="3"/>
  <c r="I136" i="3" l="1"/>
  <c r="D137" i="3"/>
  <c r="G136" i="3"/>
  <c r="E137" i="3" l="1"/>
  <c r="F137" i="3" s="1"/>
  <c r="G137" i="3" l="1"/>
  <c r="D138" i="3"/>
  <c r="I137" i="3"/>
  <c r="E138" i="3" l="1"/>
  <c r="F138" i="3" s="1"/>
  <c r="D139" i="3" l="1"/>
  <c r="G138" i="3"/>
  <c r="I138" i="3"/>
  <c r="E139" i="3" l="1"/>
  <c r="F139" i="3" s="1"/>
  <c r="I139" i="3" l="1"/>
  <c r="G139" i="3"/>
  <c r="D140" i="3"/>
  <c r="F140" i="3" l="1"/>
  <c r="E140" i="3"/>
  <c r="G140" i="3" l="1"/>
  <c r="D141" i="3"/>
  <c r="I140" i="3"/>
  <c r="F141" i="3" l="1"/>
  <c r="E141" i="3"/>
  <c r="I141" i="3" l="1"/>
  <c r="G141" i="3"/>
  <c r="D142" i="3"/>
  <c r="E142" i="3" l="1"/>
  <c r="F142" i="3" s="1"/>
  <c r="I142" i="3" l="1"/>
  <c r="D143" i="3"/>
  <c r="G142" i="3"/>
  <c r="F143" i="3" l="1"/>
  <c r="E143" i="3"/>
  <c r="D144" i="3" l="1"/>
  <c r="G143" i="3"/>
  <c r="I143" i="3"/>
  <c r="F144" i="3" l="1"/>
  <c r="E144" i="3"/>
  <c r="I144" i="3" l="1"/>
  <c r="D145" i="3"/>
  <c r="G144" i="3"/>
  <c r="E145" i="3" l="1"/>
  <c r="F145" i="3" s="1"/>
  <c r="I145" i="3" l="1"/>
  <c r="D146" i="3"/>
  <c r="G145" i="3"/>
  <c r="E146" i="3" l="1"/>
  <c r="F146" i="3" s="1"/>
  <c r="I146" i="3" l="1"/>
  <c r="D147" i="3"/>
  <c r="G146" i="3"/>
  <c r="E147" i="3" l="1"/>
  <c r="F147" i="3" s="1"/>
  <c r="D148" i="3" l="1"/>
  <c r="I147" i="3"/>
  <c r="G147" i="3"/>
  <c r="E148" i="3" l="1"/>
  <c r="F148" i="3" s="1"/>
  <c r="G148" i="3" l="1"/>
  <c r="I148" i="3"/>
  <c r="D149" i="3"/>
  <c r="F149" i="3" l="1"/>
  <c r="E149" i="3"/>
  <c r="D150" i="3" l="1"/>
  <c r="G149" i="3"/>
  <c r="I149" i="3"/>
  <c r="F150" i="3" l="1"/>
  <c r="E150" i="3"/>
  <c r="G150" i="3" l="1"/>
  <c r="D151" i="3"/>
  <c r="I150" i="3"/>
  <c r="E151" i="3" l="1"/>
  <c r="F151" i="3" s="1"/>
  <c r="I151" i="3" l="1"/>
  <c r="D152" i="3"/>
  <c r="G151" i="3"/>
  <c r="E152" i="3" l="1"/>
  <c r="F152" i="3" s="1"/>
  <c r="I152" i="3" l="1"/>
  <c r="G152" i="3"/>
  <c r="D153" i="3"/>
  <c r="E153" i="3" l="1"/>
  <c r="F153" i="3" s="1"/>
  <c r="I153" i="3" l="1"/>
  <c r="G153" i="3"/>
  <c r="D154" i="3"/>
  <c r="E154" i="3" l="1"/>
  <c r="F154" i="3" s="1"/>
  <c r="G154" i="3" l="1"/>
  <c r="I154" i="3"/>
  <c r="D155" i="3"/>
  <c r="E155" i="3" l="1"/>
  <c r="F155" i="3" s="1"/>
  <c r="I155" i="3" l="1"/>
  <c r="D156" i="3"/>
  <c r="G155" i="3"/>
  <c r="F156" i="3" l="1"/>
  <c r="E156" i="3"/>
  <c r="I156" i="3" l="1"/>
  <c r="G156" i="3"/>
  <c r="D157" i="3"/>
  <c r="F157" i="3" l="1"/>
  <c r="E157" i="3"/>
  <c r="G157" i="3" l="1"/>
  <c r="D158" i="3"/>
  <c r="I157" i="3"/>
  <c r="E158" i="3" l="1"/>
  <c r="F158" i="3" s="1"/>
  <c r="G158" i="3" l="1"/>
  <c r="D159" i="3"/>
  <c r="I158" i="3"/>
  <c r="E159" i="3" l="1"/>
  <c r="F159" i="3" s="1"/>
  <c r="G159" i="3" l="1"/>
  <c r="D160" i="3"/>
  <c r="I159" i="3"/>
  <c r="F160" i="3" l="1"/>
  <c r="E160" i="3"/>
  <c r="D161" i="3" l="1"/>
  <c r="G160" i="3"/>
  <c r="I160" i="3"/>
  <c r="E161" i="3" l="1"/>
  <c r="F161" i="3" s="1"/>
  <c r="D162" i="3" l="1"/>
  <c r="I161" i="3"/>
  <c r="G161" i="3"/>
  <c r="E162" i="3" l="1"/>
  <c r="F162" i="3" s="1"/>
  <c r="D163" i="3" l="1"/>
  <c r="G162" i="3"/>
  <c r="I162" i="3"/>
  <c r="E163" i="3" l="1"/>
  <c r="F163" i="3" s="1"/>
  <c r="D164" i="3" l="1"/>
  <c r="G163" i="3"/>
  <c r="I163" i="3"/>
  <c r="F164" i="3" l="1"/>
  <c r="E164" i="3"/>
  <c r="G164" i="3" l="1"/>
  <c r="D165" i="3"/>
  <c r="I164" i="3"/>
  <c r="E165" i="3" l="1"/>
  <c r="F165" i="3" s="1"/>
  <c r="I165" i="3" l="1"/>
  <c r="G165" i="3"/>
  <c r="D166" i="3"/>
  <c r="F166" i="3" l="1"/>
  <c r="E166" i="3"/>
  <c r="G166" i="3" l="1"/>
  <c r="I166" i="3"/>
  <c r="D167" i="3"/>
  <c r="E167" i="3" l="1"/>
  <c r="F167" i="3" s="1"/>
  <c r="G167" i="3" l="1"/>
  <c r="D168" i="3"/>
  <c r="I167" i="3"/>
  <c r="F168" i="3" l="1"/>
  <c r="E168" i="3"/>
  <c r="I168" i="3" l="1"/>
  <c r="G168" i="3"/>
  <c r="D169" i="3"/>
  <c r="F169" i="3" l="1"/>
  <c r="E169" i="3"/>
  <c r="G169" i="3" l="1"/>
  <c r="D170" i="3"/>
  <c r="I169" i="3"/>
  <c r="E170" i="3" l="1"/>
  <c r="F170" i="3" s="1"/>
  <c r="D171" i="3" l="1"/>
  <c r="G170" i="3"/>
  <c r="I170" i="3"/>
  <c r="F171" i="3" l="1"/>
  <c r="E171" i="3"/>
  <c r="I171" i="3" l="1"/>
  <c r="G171" i="3"/>
  <c r="D172" i="3"/>
  <c r="F172" i="3" l="1"/>
  <c r="E172" i="3"/>
  <c r="D173" i="3" l="1"/>
  <c r="G172" i="3"/>
  <c r="I172" i="3"/>
  <c r="F173" i="3" l="1"/>
  <c r="E173" i="3"/>
  <c r="D174" i="3" l="1"/>
  <c r="I173" i="3"/>
  <c r="G173" i="3"/>
  <c r="E174" i="3" l="1"/>
  <c r="F174" i="3" s="1"/>
  <c r="G174" i="3" l="1"/>
  <c r="D175" i="3"/>
  <c r="I174" i="3"/>
  <c r="E175" i="3" l="1"/>
  <c r="F175" i="3" s="1"/>
  <c r="G175" i="3" l="1"/>
  <c r="I175" i="3"/>
  <c r="D176" i="3"/>
  <c r="E176" i="3" l="1"/>
  <c r="F176" i="3" s="1"/>
  <c r="I176" i="3" l="1"/>
  <c r="D177" i="3"/>
  <c r="G176" i="3"/>
  <c r="E177" i="3" l="1"/>
  <c r="F177" i="3" s="1"/>
  <c r="G177" i="3" l="1"/>
  <c r="I177" i="3"/>
  <c r="D178" i="3"/>
  <c r="E178" i="3" l="1"/>
  <c r="F178" i="3" s="1"/>
  <c r="G178" i="3" l="1"/>
  <c r="I178" i="3"/>
  <c r="D179" i="3"/>
  <c r="E179" i="3" l="1"/>
  <c r="F179" i="3" s="1"/>
  <c r="G179" i="3" l="1"/>
  <c r="I179" i="3"/>
  <c r="D180" i="3"/>
  <c r="E180" i="3" l="1"/>
  <c r="F180" i="3" s="1"/>
  <c r="G180" i="3" l="1"/>
  <c r="I180" i="3"/>
  <c r="D181" i="3"/>
  <c r="E181" i="3" l="1"/>
  <c r="F181" i="3" s="1"/>
  <c r="D182" i="3" l="1"/>
  <c r="G181" i="3"/>
  <c r="I181" i="3"/>
  <c r="F182" i="3" l="1"/>
  <c r="E182" i="3"/>
  <c r="D183" i="3" l="1"/>
  <c r="I182" i="3"/>
  <c r="G182" i="3"/>
  <c r="E183" i="3" l="1"/>
  <c r="F183" i="3" s="1"/>
  <c r="D184" i="3" l="1"/>
  <c r="I183" i="3"/>
  <c r="G183" i="3"/>
  <c r="E184" i="3" l="1"/>
  <c r="F184" i="3" s="1"/>
  <c r="D185" i="3" l="1"/>
  <c r="I184" i="3"/>
  <c r="G184" i="3"/>
  <c r="E185" i="3" l="1"/>
  <c r="F185" i="3" s="1"/>
  <c r="D186" i="3" l="1"/>
  <c r="I185" i="3"/>
  <c r="G185" i="3"/>
  <c r="E186" i="3" l="1"/>
  <c r="F186" i="3" s="1"/>
  <c r="G186" i="3" l="1"/>
  <c r="D187" i="3"/>
  <c r="I186" i="3"/>
  <c r="E187" i="3" l="1"/>
  <c r="F187" i="3" s="1"/>
  <c r="D188" i="3" l="1"/>
  <c r="I187" i="3"/>
  <c r="G187" i="3"/>
  <c r="E188" i="3" l="1"/>
  <c r="F188" i="3" s="1"/>
  <c r="D189" i="3" l="1"/>
  <c r="I188" i="3"/>
  <c r="G188" i="3"/>
  <c r="E189" i="3" l="1"/>
  <c r="F189" i="3" s="1"/>
  <c r="G189" i="3" l="1"/>
  <c r="I189" i="3"/>
  <c r="D190" i="3"/>
  <c r="F190" i="3" l="1"/>
  <c r="E190" i="3"/>
  <c r="G190" i="3" l="1"/>
  <c r="I190" i="3"/>
  <c r="D191" i="3"/>
  <c r="E191" i="3" l="1"/>
  <c r="F191" i="3" s="1"/>
  <c r="D192" i="3" l="1"/>
  <c r="I191" i="3"/>
  <c r="G191" i="3"/>
  <c r="E192" i="3" l="1"/>
  <c r="F192" i="3" s="1"/>
  <c r="G192" i="3" l="1"/>
  <c r="D193" i="3"/>
  <c r="I192" i="3"/>
  <c r="E193" i="3" l="1"/>
  <c r="F193" i="3" s="1"/>
  <c r="D194" i="3" l="1"/>
  <c r="G193" i="3"/>
  <c r="I193" i="3"/>
  <c r="E194" i="3" l="1"/>
  <c r="F194" i="3" s="1"/>
  <c r="G194" i="3" l="1"/>
  <c r="D195" i="3"/>
  <c r="I194" i="3"/>
  <c r="F195" i="3" l="1"/>
  <c r="E195" i="3"/>
  <c r="D196" i="3" l="1"/>
  <c r="G195" i="3"/>
  <c r="I195" i="3"/>
  <c r="E196" i="3" l="1"/>
  <c r="F196" i="3" s="1"/>
  <c r="D197" i="3" l="1"/>
  <c r="G196" i="3"/>
  <c r="I196" i="3"/>
  <c r="F197" i="3" l="1"/>
  <c r="E197" i="3"/>
  <c r="G197" i="3" l="1"/>
  <c r="I197" i="3"/>
  <c r="D198" i="3"/>
  <c r="F198" i="3" l="1"/>
  <c r="E198" i="3"/>
  <c r="G198" i="3" l="1"/>
  <c r="I198" i="3"/>
  <c r="D199" i="3"/>
  <c r="E199" i="3" l="1"/>
  <c r="F199" i="3" s="1"/>
  <c r="G199" i="3" l="1"/>
  <c r="I199" i="3"/>
  <c r="D200" i="3"/>
  <c r="F200" i="3" l="1"/>
  <c r="E200" i="3"/>
  <c r="I200" i="3" l="1"/>
  <c r="G200" i="3"/>
  <c r="D201" i="3"/>
  <c r="E201" i="3" l="1"/>
  <c r="F201" i="3" s="1"/>
  <c r="I201" i="3" l="1"/>
  <c r="G201" i="3"/>
  <c r="D202" i="3"/>
  <c r="F202" i="3" l="1"/>
  <c r="E202" i="3"/>
  <c r="D203" i="3" l="1"/>
  <c r="I202" i="3"/>
  <c r="G202" i="3"/>
  <c r="E203" i="3" l="1"/>
  <c r="F203" i="3" s="1"/>
  <c r="I203" i="3" l="1"/>
  <c r="G203" i="3"/>
  <c r="D204" i="3"/>
  <c r="E204" i="3" l="1"/>
  <c r="F204" i="3" s="1"/>
  <c r="G204" i="3" l="1"/>
  <c r="D205" i="3"/>
  <c r="I204" i="3"/>
  <c r="F205" i="3" l="1"/>
  <c r="E205" i="3"/>
  <c r="I205" i="3" l="1"/>
  <c r="D206" i="3"/>
  <c r="G205" i="3"/>
  <c r="E206" i="3" l="1"/>
  <c r="F206" i="3" s="1"/>
  <c r="D207" i="3" l="1"/>
  <c r="G206" i="3"/>
  <c r="I206" i="3"/>
  <c r="E207" i="3" l="1"/>
  <c r="F207" i="3" s="1"/>
  <c r="G207" i="3" l="1"/>
  <c r="D208" i="3"/>
  <c r="I207" i="3"/>
  <c r="F208" i="3" l="1"/>
  <c r="E208" i="3"/>
  <c r="I208" i="3" l="1"/>
  <c r="G208" i="3"/>
  <c r="D209" i="3"/>
  <c r="F209" i="3" l="1"/>
  <c r="E209" i="3"/>
  <c r="G209" i="3" l="1"/>
  <c r="D210" i="3"/>
  <c r="I209" i="3"/>
  <c r="F210" i="3" l="1"/>
  <c r="E210" i="3"/>
  <c r="G210" i="3" l="1"/>
  <c r="I210" i="3"/>
  <c r="D211" i="3"/>
  <c r="F211" i="3" l="1"/>
  <c r="E211" i="3"/>
  <c r="I211" i="3" l="1"/>
  <c r="D212" i="3"/>
  <c r="G211" i="3"/>
  <c r="F212" i="3" l="1"/>
  <c r="E212" i="3"/>
  <c r="D213" i="3" l="1"/>
  <c r="G212" i="3"/>
  <c r="I212" i="3"/>
  <c r="E213" i="3" l="1"/>
  <c r="F213" i="3" s="1"/>
  <c r="G213" i="3" l="1"/>
  <c r="I213" i="3"/>
  <c r="D214" i="3"/>
  <c r="E214" i="3" l="1"/>
  <c r="F214" i="3" s="1"/>
  <c r="I214" i="3" l="1"/>
  <c r="D215" i="3"/>
  <c r="G214" i="3"/>
  <c r="F215" i="3" l="1"/>
  <c r="E215" i="3"/>
  <c r="I215" i="3" l="1"/>
  <c r="G215" i="3"/>
  <c r="D216" i="3"/>
  <c r="F216" i="3" l="1"/>
  <c r="E216" i="3"/>
  <c r="G216" i="3" l="1"/>
  <c r="I216" i="3"/>
  <c r="D217" i="3"/>
  <c r="F217" i="3" l="1"/>
  <c r="E217" i="3"/>
  <c r="D218" i="3" l="1"/>
  <c r="I217" i="3"/>
  <c r="G217" i="3"/>
  <c r="F218" i="3" l="1"/>
  <c r="E218" i="3"/>
  <c r="D219" i="3" l="1"/>
  <c r="G218" i="3"/>
  <c r="I218" i="3"/>
  <c r="F219" i="3" l="1"/>
  <c r="E219" i="3"/>
  <c r="G219" i="3" l="1"/>
  <c r="D220" i="3"/>
  <c r="I219" i="3"/>
  <c r="F220" i="3" l="1"/>
  <c r="E220" i="3"/>
  <c r="D221" i="3" l="1"/>
  <c r="I220" i="3"/>
  <c r="G220" i="3"/>
  <c r="F221" i="3" l="1"/>
  <c r="E221" i="3"/>
  <c r="G221" i="3" l="1"/>
  <c r="I221" i="3"/>
  <c r="D222" i="3"/>
  <c r="F222" i="3" l="1"/>
  <c r="E222" i="3"/>
  <c r="D223" i="3" l="1"/>
  <c r="G222" i="3"/>
  <c r="I222" i="3"/>
  <c r="E223" i="3" l="1"/>
  <c r="F223" i="3" s="1"/>
  <c r="D224" i="3" l="1"/>
  <c r="I223" i="3"/>
  <c r="G223" i="3"/>
  <c r="E224" i="3" l="1"/>
  <c r="F224" i="3" s="1"/>
  <c r="I224" i="3" l="1"/>
  <c r="G224" i="3"/>
  <c r="D225" i="3"/>
  <c r="F225" i="3" l="1"/>
  <c r="E225" i="3"/>
  <c r="G225" i="3" l="1"/>
  <c r="D226" i="3"/>
  <c r="I225" i="3"/>
  <c r="F226" i="3" l="1"/>
  <c r="E226" i="3"/>
  <c r="D227" i="3" l="1"/>
  <c r="G226" i="3"/>
  <c r="I226" i="3"/>
  <c r="F227" i="3" l="1"/>
  <c r="E227" i="3"/>
  <c r="G227" i="3" l="1"/>
  <c r="I227" i="3"/>
  <c r="D228" i="3"/>
  <c r="F228" i="3" l="1"/>
  <c r="E228" i="3"/>
  <c r="I228" i="3" l="1"/>
  <c r="G228" i="3"/>
  <c r="D229" i="3"/>
  <c r="F229" i="3" l="1"/>
  <c r="E229" i="3"/>
  <c r="G229" i="3" l="1"/>
  <c r="I229" i="3"/>
  <c r="D230" i="3"/>
  <c r="E230" i="3" l="1"/>
  <c r="F230" i="3" s="1"/>
  <c r="D231" i="3" l="1"/>
  <c r="I230" i="3"/>
  <c r="G230" i="3"/>
  <c r="F231" i="3" l="1"/>
  <c r="E231" i="3"/>
  <c r="G231" i="3" l="1"/>
  <c r="D232" i="3"/>
  <c r="I231" i="3"/>
  <c r="F232" i="3" l="1"/>
  <c r="E232" i="3"/>
  <c r="I232" i="3" l="1"/>
  <c r="D233" i="3"/>
  <c r="G232" i="3"/>
  <c r="F233" i="3" l="1"/>
  <c r="E233" i="3"/>
  <c r="D234" i="3" l="1"/>
  <c r="G233" i="3"/>
  <c r="I233" i="3"/>
  <c r="F234" i="3" l="1"/>
  <c r="E234" i="3"/>
  <c r="D235" i="3" l="1"/>
  <c r="I234" i="3"/>
  <c r="G234" i="3"/>
  <c r="F235" i="3" l="1"/>
  <c r="E235" i="3"/>
  <c r="G235" i="3" l="1"/>
  <c r="I235" i="3"/>
  <c r="D236" i="3"/>
  <c r="F236" i="3" l="1"/>
  <c r="E236" i="3"/>
  <c r="G236" i="3" l="1"/>
  <c r="I236" i="3"/>
  <c r="D237" i="3"/>
  <c r="F237" i="3" l="1"/>
  <c r="E237" i="3"/>
  <c r="I237" i="3" l="1"/>
  <c r="G237" i="3"/>
  <c r="D238" i="3"/>
  <c r="F238" i="3" l="1"/>
  <c r="E238" i="3"/>
  <c r="G238" i="3" l="1"/>
  <c r="I238" i="3"/>
  <c r="D239" i="3"/>
  <c r="F239" i="3" l="1"/>
  <c r="E239" i="3"/>
  <c r="G239" i="3" l="1"/>
  <c r="I239" i="3"/>
  <c r="D240" i="3"/>
  <c r="F240" i="3" l="1"/>
  <c r="E240" i="3"/>
  <c r="G240" i="3" l="1"/>
  <c r="D241" i="3"/>
  <c r="I240" i="3"/>
  <c r="F241" i="3" l="1"/>
  <c r="E241" i="3"/>
  <c r="I241" i="3" l="1"/>
  <c r="G241" i="3"/>
  <c r="D242" i="3"/>
  <c r="F242" i="3" l="1"/>
  <c r="E242" i="3"/>
  <c r="G242" i="3" l="1"/>
  <c r="I242" i="3"/>
  <c r="D243" i="3"/>
  <c r="F243" i="3" l="1"/>
  <c r="E243" i="3"/>
  <c r="D244" i="3" l="1"/>
  <c r="I243" i="3"/>
  <c r="G243" i="3"/>
  <c r="F244" i="3" l="1"/>
  <c r="E244" i="3"/>
  <c r="D245" i="3" l="1"/>
  <c r="G244" i="3"/>
  <c r="I244" i="3"/>
  <c r="F245" i="3" l="1"/>
  <c r="E245" i="3"/>
  <c r="I245" i="3" l="1"/>
  <c r="D246" i="3"/>
  <c r="G245" i="3"/>
  <c r="F246" i="3" l="1"/>
  <c r="E246" i="3"/>
  <c r="D247" i="3" l="1"/>
  <c r="G246" i="3"/>
  <c r="I246" i="3"/>
  <c r="F247" i="3" l="1"/>
  <c r="E247" i="3"/>
  <c r="I247" i="3" l="1"/>
  <c r="D248" i="3"/>
  <c r="G247" i="3"/>
  <c r="F248" i="3" l="1"/>
  <c r="E248" i="3"/>
  <c r="I248" i="3" l="1"/>
  <c r="G248" i="3"/>
  <c r="D249" i="3"/>
  <c r="F249" i="3" l="1"/>
  <c r="E249" i="3"/>
  <c r="I249" i="3" l="1"/>
  <c r="G249" i="3"/>
  <c r="D250" i="3"/>
  <c r="F250" i="3" l="1"/>
  <c r="E250" i="3"/>
  <c r="G250" i="3" l="1"/>
  <c r="D251" i="3"/>
  <c r="I250" i="3"/>
  <c r="F251" i="3" l="1"/>
  <c r="E251" i="3"/>
  <c r="D252" i="3" l="1"/>
  <c r="G251" i="3"/>
  <c r="I251" i="3"/>
  <c r="F252" i="3" l="1"/>
  <c r="E252" i="3"/>
  <c r="G252" i="3" l="1"/>
  <c r="D253" i="3"/>
  <c r="I252" i="3"/>
  <c r="F253" i="3" l="1"/>
  <c r="E253" i="3"/>
  <c r="I253" i="3" l="1"/>
  <c r="G253" i="3"/>
  <c r="D254" i="3"/>
  <c r="F254" i="3" l="1"/>
  <c r="E254" i="3"/>
  <c r="D255" i="3" l="1"/>
  <c r="I254" i="3"/>
  <c r="G254" i="3"/>
  <c r="F255" i="3" l="1"/>
  <c r="E255" i="3"/>
  <c r="G255" i="3" l="1"/>
  <c r="D256" i="3"/>
  <c r="I255" i="3"/>
  <c r="F256" i="3" l="1"/>
  <c r="E256" i="3"/>
  <c r="D257" i="3" l="1"/>
  <c r="G256" i="3"/>
  <c r="I256" i="3"/>
  <c r="F257" i="3" l="1"/>
  <c r="E257" i="3"/>
  <c r="D258" i="3" l="1"/>
  <c r="I257" i="3"/>
  <c r="G257" i="3"/>
  <c r="F258" i="3" l="1"/>
  <c r="E258" i="3"/>
  <c r="D259" i="3" l="1"/>
  <c r="G258" i="3"/>
  <c r="I258" i="3"/>
  <c r="F259" i="3" l="1"/>
  <c r="E259" i="3"/>
  <c r="I259" i="3" l="1"/>
  <c r="D260" i="3"/>
  <c r="G259" i="3"/>
  <c r="F260" i="3" l="1"/>
  <c r="E260" i="3"/>
  <c r="I260" i="3" l="1"/>
  <c r="G260" i="3"/>
  <c r="D261" i="3"/>
  <c r="E261" i="3" l="1"/>
  <c r="F261" i="3" s="1"/>
  <c r="G261" i="3" l="1"/>
  <c r="D262" i="3"/>
  <c r="I261" i="3"/>
  <c r="F262" i="3" l="1"/>
  <c r="E262" i="3"/>
  <c r="G262" i="3" l="1"/>
  <c r="I262" i="3"/>
  <c r="D263" i="3"/>
  <c r="F263" i="3" l="1"/>
  <c r="E263" i="3"/>
  <c r="I263" i="3" l="1"/>
  <c r="D264" i="3"/>
  <c r="G263" i="3"/>
  <c r="E264" i="3" l="1"/>
  <c r="F264" i="3" s="1"/>
  <c r="D265" i="3" l="1"/>
  <c r="I264" i="3"/>
  <c r="G264" i="3"/>
  <c r="E265" i="3" l="1"/>
  <c r="F265" i="3" s="1"/>
  <c r="D266" i="3" l="1"/>
  <c r="I265" i="3"/>
  <c r="G265" i="3"/>
  <c r="E266" i="3" l="1"/>
  <c r="F266" i="3" s="1"/>
  <c r="D267" i="3" l="1"/>
  <c r="G266" i="3"/>
  <c r="I266" i="3"/>
  <c r="F267" i="3" l="1"/>
  <c r="E267" i="3"/>
  <c r="G267" i="3" l="1"/>
  <c r="D268" i="3"/>
  <c r="I267" i="3"/>
  <c r="E268" i="3" l="1"/>
  <c r="F268" i="3" s="1"/>
  <c r="G268" i="3" l="1"/>
  <c r="I268" i="3"/>
  <c r="D269" i="3"/>
  <c r="E269" i="3" l="1"/>
  <c r="F269" i="3" s="1"/>
  <c r="I269" i="3" l="1"/>
  <c r="G269" i="3"/>
  <c r="D270" i="3"/>
  <c r="F270" i="3" l="1"/>
  <c r="E270" i="3"/>
  <c r="G270" i="3" l="1"/>
  <c r="D271" i="3"/>
  <c r="I270" i="3"/>
  <c r="E271" i="3" l="1"/>
  <c r="F271" i="3" s="1"/>
  <c r="D272" i="3" l="1"/>
  <c r="G271" i="3"/>
  <c r="I271" i="3"/>
  <c r="F272" i="3" l="1"/>
  <c r="E272" i="3"/>
  <c r="D273" i="3" l="1"/>
  <c r="G272" i="3"/>
  <c r="I272" i="3"/>
  <c r="E273" i="3" l="1"/>
  <c r="F273" i="3" s="1"/>
  <c r="I273" i="3" l="1"/>
  <c r="G273" i="3"/>
  <c r="D274" i="3"/>
  <c r="E274" i="3" l="1"/>
  <c r="F274" i="3" s="1"/>
  <c r="D275" i="3" l="1"/>
  <c r="I274" i="3"/>
  <c r="G274" i="3"/>
  <c r="E275" i="3" l="1"/>
  <c r="F275" i="3" s="1"/>
  <c r="D276" i="3" l="1"/>
  <c r="G275" i="3"/>
  <c r="I275" i="3"/>
  <c r="E276" i="3" l="1"/>
  <c r="F276" i="3" s="1"/>
  <c r="I276" i="3" l="1"/>
  <c r="D277" i="3"/>
  <c r="G276" i="3"/>
  <c r="F277" i="3" l="1"/>
  <c r="E277" i="3"/>
  <c r="D278" i="3" l="1"/>
  <c r="I277" i="3"/>
  <c r="G277" i="3"/>
  <c r="E278" i="3" l="1"/>
  <c r="F278" i="3" s="1"/>
  <c r="I278" i="3" l="1"/>
  <c r="G278" i="3"/>
  <c r="D279" i="3"/>
  <c r="E279" i="3" l="1"/>
  <c r="F279" i="3" s="1"/>
  <c r="D280" i="3" l="1"/>
  <c r="G279" i="3"/>
  <c r="I279" i="3"/>
  <c r="E280" i="3" l="1"/>
  <c r="F280" i="3" s="1"/>
  <c r="I280" i="3" l="1"/>
  <c r="D281" i="3"/>
  <c r="G280" i="3"/>
  <c r="F281" i="3" l="1"/>
  <c r="E281" i="3"/>
  <c r="G281" i="3" l="1"/>
  <c r="I281" i="3"/>
  <c r="D282" i="3"/>
  <c r="F282" i="3" l="1"/>
  <c r="E282" i="3"/>
  <c r="G282" i="3" l="1"/>
  <c r="I282" i="3"/>
  <c r="D283" i="3"/>
  <c r="F283" i="3" l="1"/>
  <c r="E283" i="3"/>
  <c r="G283" i="3" l="1"/>
  <c r="D284" i="3"/>
  <c r="I283" i="3"/>
  <c r="F284" i="3" l="1"/>
  <c r="E284" i="3"/>
  <c r="I284" i="3" l="1"/>
  <c r="D285" i="3"/>
  <c r="G284" i="3"/>
  <c r="F285" i="3" l="1"/>
  <c r="E285" i="3"/>
  <c r="I285" i="3" l="1"/>
  <c r="D286" i="3"/>
  <c r="G285" i="3"/>
  <c r="E286" i="3" l="1"/>
  <c r="F286" i="3" s="1"/>
  <c r="D287" i="3" l="1"/>
  <c r="I286" i="3"/>
  <c r="G286" i="3"/>
  <c r="E287" i="3" l="1"/>
  <c r="F287" i="3" s="1"/>
  <c r="G287" i="3" l="1"/>
  <c r="D288" i="3"/>
  <c r="I287" i="3"/>
  <c r="E288" i="3" l="1"/>
  <c r="F288" i="3" s="1"/>
  <c r="I288" i="3" l="1"/>
  <c r="G288" i="3"/>
  <c r="D289" i="3"/>
  <c r="E289" i="3" l="1"/>
  <c r="F289" i="3" s="1"/>
  <c r="G289" i="3" l="1"/>
  <c r="D290" i="3"/>
  <c r="I289" i="3"/>
  <c r="F290" i="3" l="1"/>
  <c r="E290" i="3"/>
  <c r="D291" i="3" l="1"/>
  <c r="I290" i="3"/>
  <c r="G290" i="3"/>
  <c r="F291" i="3" l="1"/>
  <c r="E291" i="3"/>
  <c r="G291" i="3" l="1"/>
  <c r="D292" i="3"/>
  <c r="I291" i="3"/>
  <c r="E292" i="3" l="1"/>
  <c r="F292" i="3" s="1"/>
  <c r="D293" i="3" l="1"/>
  <c r="G292" i="3"/>
  <c r="I292" i="3"/>
  <c r="F293" i="3" l="1"/>
  <c r="E293" i="3"/>
  <c r="G293" i="3" l="1"/>
  <c r="I293" i="3"/>
  <c r="D294" i="3"/>
  <c r="F294" i="3" l="1"/>
  <c r="E294" i="3"/>
  <c r="D295" i="3" l="1"/>
  <c r="I294" i="3"/>
  <c r="G294" i="3"/>
  <c r="F295" i="3" l="1"/>
  <c r="E295" i="3"/>
  <c r="D296" i="3" l="1"/>
  <c r="I295" i="3"/>
  <c r="G295" i="3"/>
  <c r="E296" i="3" l="1"/>
  <c r="F296" i="3" s="1"/>
  <c r="G296" i="3" l="1"/>
  <c r="D297" i="3"/>
  <c r="I296" i="3"/>
  <c r="E297" i="3" l="1"/>
  <c r="F297" i="3" s="1"/>
  <c r="I297" i="3" l="1"/>
  <c r="D298" i="3"/>
  <c r="G297" i="3"/>
  <c r="E298" i="3" l="1"/>
  <c r="F298" i="3" s="1"/>
  <c r="D299" i="3" l="1"/>
  <c r="G298" i="3"/>
  <c r="I298" i="3"/>
  <c r="E299" i="3" l="1"/>
  <c r="F299" i="3" s="1"/>
  <c r="I299" i="3" l="1"/>
  <c r="D300" i="3"/>
  <c r="G299" i="3"/>
  <c r="F300" i="3" l="1"/>
  <c r="E300" i="3"/>
  <c r="D301" i="3" l="1"/>
  <c r="G300" i="3"/>
  <c r="I300" i="3"/>
  <c r="E301" i="3" l="1"/>
  <c r="F301" i="3" s="1"/>
  <c r="I301" i="3" l="1"/>
  <c r="D302" i="3"/>
  <c r="G301" i="3"/>
  <c r="F302" i="3" l="1"/>
  <c r="E302" i="3"/>
  <c r="G302" i="3" l="1"/>
  <c r="I302" i="3"/>
  <c r="D303" i="3"/>
  <c r="F303" i="3" l="1"/>
  <c r="E303" i="3"/>
  <c r="I303" i="3" l="1"/>
  <c r="D304" i="3"/>
  <c r="G303" i="3"/>
  <c r="E304" i="3" l="1"/>
  <c r="F304" i="3" s="1"/>
  <c r="D305" i="3" l="1"/>
  <c r="G304" i="3"/>
  <c r="I304" i="3"/>
  <c r="F305" i="3" l="1"/>
  <c r="E305" i="3"/>
  <c r="I305" i="3" l="1"/>
  <c r="D306" i="3"/>
  <c r="G305" i="3"/>
  <c r="F306" i="3" l="1"/>
  <c r="E306" i="3"/>
  <c r="G306" i="3" l="1"/>
  <c r="I306" i="3"/>
  <c r="D307" i="3"/>
  <c r="F307" i="3" l="1"/>
  <c r="E307" i="3"/>
  <c r="I307" i="3" l="1"/>
  <c r="G307" i="3"/>
  <c r="D308" i="3"/>
  <c r="F308" i="3" l="1"/>
  <c r="E308" i="3"/>
  <c r="G308" i="3" l="1"/>
  <c r="I308" i="3"/>
  <c r="D309" i="3"/>
  <c r="E309" i="3" l="1"/>
  <c r="F309" i="3" s="1"/>
  <c r="G309" i="3" l="1"/>
  <c r="D310" i="3"/>
  <c r="I309" i="3"/>
  <c r="E310" i="3" l="1"/>
  <c r="F310" i="3" s="1"/>
  <c r="D311" i="3" l="1"/>
  <c r="I310" i="3"/>
  <c r="G310" i="3"/>
  <c r="E311" i="3" l="1"/>
  <c r="F311" i="3" s="1"/>
  <c r="G311" i="3" l="1"/>
  <c r="I311" i="3"/>
  <c r="D312" i="3"/>
  <c r="E312" i="3" l="1"/>
  <c r="F312" i="3" s="1"/>
  <c r="G312" i="3" l="1"/>
  <c r="I312" i="3"/>
  <c r="D313" i="3"/>
  <c r="E313" i="3" l="1"/>
  <c r="F313" i="3" s="1"/>
  <c r="G313" i="3" l="1"/>
  <c r="D314" i="3"/>
  <c r="I313" i="3"/>
  <c r="E314" i="3" l="1"/>
  <c r="F314" i="3" s="1"/>
  <c r="I314" i="3" l="1"/>
  <c r="D315" i="3"/>
  <c r="G314" i="3"/>
  <c r="F315" i="3" l="1"/>
  <c r="E315" i="3"/>
  <c r="G315" i="3" l="1"/>
  <c r="D316" i="3"/>
  <c r="I315" i="3"/>
  <c r="E316" i="3" l="1"/>
  <c r="F316" i="3" s="1"/>
  <c r="G316" i="3" l="1"/>
  <c r="D317" i="3"/>
  <c r="I316" i="3"/>
  <c r="F317" i="3" l="1"/>
  <c r="E317" i="3"/>
  <c r="D318" i="3" l="1"/>
  <c r="G317" i="3"/>
  <c r="I317" i="3"/>
  <c r="F318" i="3" l="1"/>
  <c r="E318" i="3"/>
  <c r="I318" i="3" l="1"/>
  <c r="D319" i="3"/>
  <c r="G318" i="3"/>
  <c r="E319" i="3" l="1"/>
  <c r="F319" i="3" s="1"/>
  <c r="G319" i="3" l="1"/>
  <c r="D320" i="3"/>
  <c r="I319" i="3"/>
  <c r="E320" i="3" l="1"/>
  <c r="F320" i="3" s="1"/>
  <c r="G320" i="3" l="1"/>
  <c r="D321" i="3"/>
  <c r="I320" i="3"/>
  <c r="E321" i="3" l="1"/>
  <c r="F321" i="3" s="1"/>
  <c r="G321" i="3" l="1"/>
  <c r="I321" i="3"/>
  <c r="D322" i="3"/>
  <c r="F322" i="3" l="1"/>
  <c r="E322" i="3"/>
  <c r="I322" i="3" l="1"/>
  <c r="G322" i="3"/>
  <c r="D323" i="3"/>
  <c r="E323" i="3" l="1"/>
  <c r="F323" i="3" s="1"/>
  <c r="G323" i="3" l="1"/>
  <c r="D324" i="3"/>
  <c r="I323" i="3"/>
  <c r="E324" i="3" l="1"/>
  <c r="F324" i="3" s="1"/>
  <c r="I324" i="3" l="1"/>
  <c r="D325" i="3"/>
  <c r="G324" i="3"/>
  <c r="F325" i="3" l="1"/>
  <c r="E325" i="3"/>
  <c r="D326" i="3" l="1"/>
  <c r="G325" i="3"/>
  <c r="I325" i="3"/>
  <c r="F326" i="3" l="1"/>
  <c r="E326" i="3"/>
  <c r="G326" i="3" l="1"/>
  <c r="D327" i="3"/>
  <c r="I326" i="3"/>
  <c r="E327" i="3" l="1"/>
  <c r="F327" i="3" s="1"/>
  <c r="I327" i="3" l="1"/>
  <c r="D328" i="3"/>
  <c r="G327" i="3"/>
  <c r="E328" i="3" l="1"/>
  <c r="F328" i="3" s="1"/>
  <c r="G328" i="3" l="1"/>
  <c r="D329" i="3"/>
  <c r="I328" i="3"/>
  <c r="E329" i="3" l="1"/>
  <c r="F329" i="3" s="1"/>
  <c r="I329" i="3" l="1"/>
  <c r="G329" i="3"/>
  <c r="D330" i="3"/>
  <c r="E330" i="3" l="1"/>
  <c r="F330" i="3" s="1"/>
  <c r="D331" i="3" l="1"/>
  <c r="I330" i="3"/>
  <c r="G330" i="3"/>
  <c r="E331" i="3" l="1"/>
  <c r="F331" i="3" s="1"/>
  <c r="D332" i="3" l="1"/>
  <c r="I331" i="3"/>
  <c r="G331" i="3"/>
  <c r="E332" i="3" l="1"/>
  <c r="F332" i="3" s="1"/>
  <c r="D333" i="3" l="1"/>
  <c r="G332" i="3"/>
  <c r="I332" i="3"/>
  <c r="F333" i="3" l="1"/>
  <c r="E333" i="3"/>
  <c r="D334" i="3" l="1"/>
  <c r="I333" i="3"/>
  <c r="G333" i="3"/>
  <c r="E334" i="3" l="1"/>
  <c r="F334" i="3" s="1"/>
  <c r="D335" i="3" l="1"/>
  <c r="I334" i="3"/>
  <c r="G334" i="3"/>
  <c r="E335" i="3" l="1"/>
  <c r="F335" i="3" s="1"/>
  <c r="D336" i="3" l="1"/>
  <c r="G335" i="3"/>
  <c r="I335" i="3"/>
  <c r="F336" i="3" l="1"/>
  <c r="E336" i="3"/>
  <c r="D337" i="3" l="1"/>
  <c r="I336" i="3"/>
  <c r="G336" i="3"/>
  <c r="F337" i="3" l="1"/>
  <c r="E337" i="3"/>
  <c r="D338" i="3" l="1"/>
  <c r="G337" i="3"/>
  <c r="I337" i="3"/>
  <c r="F338" i="3" l="1"/>
  <c r="E338" i="3"/>
  <c r="I338" i="3" l="1"/>
  <c r="G338" i="3"/>
  <c r="D339" i="3"/>
  <c r="F339" i="3" l="1"/>
  <c r="E339" i="3"/>
  <c r="G339" i="3" l="1"/>
  <c r="I339" i="3"/>
  <c r="D340" i="3"/>
  <c r="E340" i="3" l="1"/>
  <c r="F340" i="3" s="1"/>
  <c r="I340" i="3" l="1"/>
  <c r="G340" i="3"/>
  <c r="D341" i="3"/>
  <c r="F341" i="3" l="1"/>
  <c r="E341" i="3"/>
  <c r="G341" i="3" l="1"/>
  <c r="I341" i="3"/>
  <c r="D342" i="3"/>
  <c r="E342" i="3" l="1"/>
  <c r="F342" i="3" s="1"/>
  <c r="G342" i="3" l="1"/>
  <c r="D343" i="3"/>
  <c r="I342" i="3"/>
  <c r="E343" i="3" l="1"/>
  <c r="F343" i="3" s="1"/>
  <c r="I343" i="3" l="1"/>
  <c r="G343" i="3"/>
  <c r="D344" i="3"/>
  <c r="E344" i="3" l="1"/>
  <c r="F344" i="3" s="1"/>
  <c r="G344" i="3" l="1"/>
  <c r="I344" i="3"/>
  <c r="D345" i="3"/>
  <c r="E345" i="3" l="1"/>
  <c r="F345" i="3" s="1"/>
  <c r="G345" i="3" l="1"/>
  <c r="D346" i="3"/>
  <c r="I345" i="3"/>
  <c r="E346" i="3" l="1"/>
  <c r="F346" i="3" s="1"/>
  <c r="G346" i="3" l="1"/>
  <c r="I346" i="3"/>
  <c r="D347" i="3"/>
  <c r="E347" i="3" l="1"/>
  <c r="F347" i="3" s="1"/>
  <c r="I347" i="3" l="1"/>
  <c r="G347" i="3"/>
  <c r="D348" i="3"/>
  <c r="E348" i="3" l="1"/>
  <c r="F348" i="3" s="1"/>
  <c r="G348" i="3" l="1"/>
  <c r="I348" i="3"/>
  <c r="D349" i="3"/>
  <c r="E349" i="3" l="1"/>
  <c r="F349" i="3" s="1"/>
  <c r="D350" i="3" l="1"/>
  <c r="G349" i="3"/>
  <c r="I349" i="3"/>
  <c r="E350" i="3" l="1"/>
  <c r="F350" i="3" s="1"/>
  <c r="G350" i="3" l="1"/>
  <c r="I350" i="3"/>
  <c r="D351" i="3"/>
  <c r="E351" i="3" l="1"/>
  <c r="F351" i="3" s="1"/>
  <c r="D352" i="3" l="1"/>
  <c r="G351" i="3"/>
  <c r="I351" i="3"/>
  <c r="E352" i="3" l="1"/>
  <c r="F352" i="3" s="1"/>
  <c r="D353" i="3" l="1"/>
  <c r="I352" i="3"/>
  <c r="G352" i="3"/>
  <c r="E353" i="3" l="1"/>
  <c r="F353" i="3" s="1"/>
  <c r="I353" i="3" l="1"/>
  <c r="D354" i="3"/>
  <c r="G353" i="3"/>
  <c r="E354" i="3" l="1"/>
  <c r="F354" i="3" s="1"/>
  <c r="D355" i="3" l="1"/>
  <c r="I354" i="3"/>
  <c r="G354" i="3"/>
  <c r="E355" i="3" l="1"/>
  <c r="F355" i="3" s="1"/>
  <c r="G355" i="3" l="1"/>
  <c r="D356" i="3"/>
  <c r="I355" i="3"/>
  <c r="E356" i="3" l="1"/>
  <c r="F356" i="3" s="1"/>
  <c r="G356" i="3" l="1"/>
  <c r="D357" i="3"/>
  <c r="I356" i="3"/>
  <c r="F357" i="3" l="1"/>
  <c r="E357" i="3"/>
  <c r="I357" i="3" l="1"/>
  <c r="D358" i="3"/>
  <c r="G357" i="3"/>
  <c r="F358" i="3" l="1"/>
  <c r="E358" i="3"/>
  <c r="D359" i="3" l="1"/>
  <c r="G358" i="3"/>
  <c r="I358" i="3"/>
  <c r="E359" i="3" l="1"/>
  <c r="F359" i="3" s="1"/>
  <c r="I359" i="3" l="1"/>
  <c r="D360" i="3"/>
  <c r="G359" i="3"/>
  <c r="E360" i="3" l="1"/>
  <c r="F360" i="3" s="1"/>
  <c r="I360" i="3" l="1"/>
  <c r="D361" i="3"/>
  <c r="G360" i="3"/>
  <c r="F361" i="3" l="1"/>
  <c r="E361" i="3"/>
  <c r="I361" i="3" l="1"/>
  <c r="G361" i="3"/>
  <c r="D362" i="3"/>
  <c r="F362" i="3" l="1"/>
  <c r="E362" i="3"/>
  <c r="I362" i="3" l="1"/>
  <c r="G362" i="3"/>
  <c r="D363" i="3"/>
  <c r="E363" i="3" l="1"/>
  <c r="F363" i="3" s="1"/>
  <c r="E14" i="2" l="1"/>
  <c r="E18" i="2" s="1"/>
  <c r="E22" i="1"/>
  <c r="D364" i="3"/>
  <c r="E364" i="3" s="1"/>
  <c r="G363" i="3"/>
  <c r="I363" i="3"/>
  <c r="I26" i="1" l="1"/>
  <c r="A18" i="2"/>
  <c r="G22" i="1"/>
</calcChain>
</file>

<file path=xl/sharedStrings.xml><?xml version="1.0" encoding="utf-8"?>
<sst xmlns="http://schemas.openxmlformats.org/spreadsheetml/2006/main" count="113" uniqueCount="99">
  <si>
    <t>PAINEL DE INVESTIMENTOS • FUNDOS IMOBILIÁRIOS</t>
  </si>
  <si>
    <t>VISÃO EXECUTIVA</t>
  </si>
  <si>
    <t>APORTE MENSAL</t>
  </si>
  <si>
    <t>PRAZO</t>
  </si>
  <si>
    <t>PATRIMÔNIO FINAL</t>
  </si>
  <si>
    <t>DIVIDENDOS/MÊS</t>
  </si>
  <si>
    <t>TOTAL INVESTIDO</t>
  </si>
  <si>
    <t>PERFIL</t>
  </si>
  <si>
    <t>CENÁRIOS DE PATRIMÔNIO</t>
  </si>
  <si>
    <t>RENDA MENSAL ESTIMADA</t>
  </si>
  <si>
    <t>Anos</t>
  </si>
  <si>
    <t>Patrimônio</t>
  </si>
  <si>
    <t>Dividendos/mês</t>
  </si>
  <si>
    <t>Indicador</t>
  </si>
  <si>
    <t>Valor</t>
  </si>
  <si>
    <t>Dividendos finais</t>
  </si>
  <si>
    <t>Patrimônio necessário p/ meta</t>
  </si>
  <si>
    <t>Aporte mensal p/ meta</t>
  </si>
  <si>
    <t>Rendimento mensal</t>
  </si>
  <si>
    <t>SIMULADOR DE INVESTIMENTOS EM FUNDOS IMOBILIÁRIOS</t>
  </si>
  <si>
    <t>DADOS DO INVESTIDOR</t>
  </si>
  <si>
    <t>PREMISSAS DA SIMULAÇÃO</t>
  </si>
  <si>
    <t>Renda mensal</t>
  </si>
  <si>
    <t>Valor de referência para planejamento.</t>
  </si>
  <si>
    <t>Rentabilidade média mensal</t>
  </si>
  <si>
    <t>Crescimento total estimado da carteira por mês.</t>
  </si>
  <si>
    <t>Aporte mensal</t>
  </si>
  <si>
    <t>Quanto será investido todos os meses.</t>
  </si>
  <si>
    <t>Dividend Yield mensal</t>
  </si>
  <si>
    <t>Estimativa média de proventos mensais sobre o patrimônio.</t>
  </si>
  <si>
    <t>Aporte inicial</t>
  </si>
  <si>
    <t>Capital que já será aplicado no início.</t>
  </si>
  <si>
    <t>Reinvestir dividendos?</t>
  </si>
  <si>
    <t>Sim</t>
  </si>
  <si>
    <t>Se Sim, os dividendos são considerados no crescimento da carteira.</t>
  </si>
  <si>
    <t>Prazo do investimento (anos)</t>
  </si>
  <si>
    <t>Horizonte de acumulação.</t>
  </si>
  <si>
    <t>Meta de renda mensal</t>
  </si>
  <si>
    <t>Renda mensal desejada com dividendos.</t>
  </si>
  <si>
    <t>Perfil de investidor</t>
  </si>
  <si>
    <t>Usado para sugerir a distribuição por tipo de FII.</t>
  </si>
  <si>
    <t>Inflação estimada anual</t>
  </si>
  <si>
    <t>Informativa; não descontada do resultado nominal.</t>
  </si>
  <si>
    <t>RESPOSTAS PRINCIPAIS</t>
  </si>
  <si>
    <t>QUANTO INVESTIR POR MÊS?</t>
  </si>
  <si>
    <t>POR QUANTOS ANOS?</t>
  </si>
  <si>
    <t>PATRIMÔNIO ACUMULADO</t>
  </si>
  <si>
    <t>DIVIDENDOS MENSAIS</t>
  </si>
  <si>
    <t>GANHO ACUMULADO</t>
  </si>
  <si>
    <t>META DE RENDA COM DIVIDENDOS</t>
  </si>
  <si>
    <t>Meta de dividendos/mês</t>
  </si>
  <si>
    <t>Patrimônio necessário</t>
  </si>
  <si>
    <t>Aporte mensal necessário</t>
  </si>
  <si>
    <t>Importante: os valores são projeções matemáticas, não promessa de rentabilidade. FIIs podem oscilar e dividendos podem variar.</t>
  </si>
  <si>
    <t>EVOLUÇÃO MENSAL DA CARTEIRA</t>
  </si>
  <si>
    <t>Mês</t>
  </si>
  <si>
    <t>Ano</t>
  </si>
  <si>
    <t>Aporte</t>
  </si>
  <si>
    <t>Patrimônio inicial</t>
  </si>
  <si>
    <t>Rendimento</t>
  </si>
  <si>
    <t>Patrimônio final</t>
  </si>
  <si>
    <t>Dividendos estimados</t>
  </si>
  <si>
    <t>Total investido</t>
  </si>
  <si>
    <t>Ganho acumulado</t>
  </si>
  <si>
    <t>PERFIS E DISTRIBUIÇÃO SUGERIDA DE FIIs</t>
  </si>
  <si>
    <t>TIPO DE FII</t>
  </si>
  <si>
    <t>CONSERVADOR</t>
  </si>
  <si>
    <t>MODERADO</t>
  </si>
  <si>
    <t>AGRESSIVO</t>
  </si>
  <si>
    <t>EXPLICAÇÃO</t>
  </si>
  <si>
    <t>Papel</t>
  </si>
  <si>
    <t>Recebíveis imobiliários; tende a ter foco em crédito.</t>
  </si>
  <si>
    <t>Tijolo</t>
  </si>
  <si>
    <t>Imóveis físicos geradores de renda, como lajes, galpões e shoppings.</t>
  </si>
  <si>
    <t>Híbridos</t>
  </si>
  <si>
    <t>Combina estratégias de papel e tijolo.</t>
  </si>
  <si>
    <t>FOFs</t>
  </si>
  <si>
    <t>Fundos que investem em outros FIIs.</t>
  </si>
  <si>
    <t>Desenvolvimento</t>
  </si>
  <si>
    <t>Maior exposição a projetos e desenvolvimento imobiliário.</t>
  </si>
  <si>
    <t>Hotelarias</t>
  </si>
  <si>
    <t>Exposição ao segmento hoteleiro e sua dinâmica operacional.</t>
  </si>
  <si>
    <t>TOTAL</t>
  </si>
  <si>
    <t>Perfil selecionado</t>
  </si>
  <si>
    <t>Conferência</t>
  </si>
  <si>
    <t>PERCENTUAL</t>
  </si>
  <si>
    <t>VALOR MENSAL</t>
  </si>
  <si>
    <t>BASE DE REFERÊNCIA</t>
  </si>
  <si>
    <t>Uso</t>
  </si>
  <si>
    <t>Rentabilidade mensal – referência</t>
  </si>
  <si>
    <t>Premissa editável no SIMULADOR.</t>
  </si>
  <si>
    <t>Dividend Yield mensal – referência</t>
  </si>
  <si>
    <t>Aporte sugerido sobre renda</t>
  </si>
  <si>
    <t>Referência de planejamento, não regra.</t>
  </si>
  <si>
    <t>Horizonte curto</t>
  </si>
  <si>
    <t>Cenário.</t>
  </si>
  <si>
    <t>Horizonte médio</t>
  </si>
  <si>
    <t>Horizonte longo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</si>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</sst>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\ &quot;anos&quot;"/>
  </numFmts>
  <fonts count="1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3"/>
      <color rgb="FFFFFFFF"/>
      <name val="Calibri"/>
    </font>
    <font>
      <b/>
      <sz val="11"/>
      <color rgb="FF1F2937"/>
      <name val="Calibri"/>
    </font>
    <font>
      <b/>
      <sz val="11"/>
      <color rgb="FF082B49"/>
      <name val="Calibri"/>
    </font>
    <font>
      <i/>
      <sz val="9"/>
      <color rgb="FF6B7280"/>
      <name val="Calibri"/>
    </font>
    <font>
      <b/>
      <sz val="14"/>
      <color rgb="FFFFFFFF"/>
      <name val="Calibri"/>
    </font>
    <font>
      <b/>
      <sz val="9"/>
      <color rgb="FF6B7280"/>
      <name val="Calibri"/>
    </font>
    <font>
      <b/>
      <sz val="17"/>
      <color rgb="FF082B49"/>
      <name val="Calibri"/>
    </font>
    <font>
      <b/>
      <sz val="13"/>
      <color rgb="FF082B49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b/>
      <sz val="11"/>
      <name val="Calibri"/>
    </font>
    <font>
      <b/>
      <sz val="22"/>
      <color rgb="FFFFFFFF"/>
      <name val="Calibri"/>
    </font>
    <font>
      <b/>
      <sz val="15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82B49"/>
      </patternFill>
    </fill>
    <fill>
      <patternFill patternType="solid">
        <fgColor rgb="FF0E5A8A"/>
      </patternFill>
    </fill>
    <fill>
      <patternFill patternType="solid">
        <fgColor rgb="FFF4F6F8"/>
      </patternFill>
    </fill>
    <fill>
      <patternFill patternType="solid">
        <fgColor rgb="FFFFF4D6"/>
      </patternFill>
    </fill>
    <fill>
      <patternFill patternType="solid">
        <fgColor rgb="FFEAF5FB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/>
      <right/>
      <top/>
      <bottom style="thin">
        <color rgb="FFD7DDE3"/>
      </bottom>
      <diagonal/>
    </border>
    <border>
      <left style="thin">
        <color rgb="FFD7DDE3"/>
      </left>
      <right style="thin">
        <color rgb="FFD7DDE3"/>
      </right>
      <top style="thin">
        <color rgb="FFD7DDE3"/>
      </top>
      <bottom style="thin">
        <color rgb="FFD7DDE3"/>
      </bottom>
      <diagonal/>
    </border>
    <border>
      <left/>
      <right/>
      <top/>
      <bottom style="medium">
        <color rgb="FF082B49"/>
      </bottom>
      <diagonal/>
    </border>
    <border>
      <left/>
      <right/>
      <top/>
      <bottom style="hair">
        <color rgb="FFE6E9E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1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0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9" fillId="7" borderId="0" xfId="0" applyNumberFormat="1" applyFont="1" applyFill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9" fontId="4" fillId="5" borderId="0" xfId="0" applyNumberFormat="1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11" fillId="3" borderId="0" xfId="0" applyFont="1" applyFill="1"/>
    <xf numFmtId="1" fontId="0" fillId="0" borderId="1" xfId="0" applyNumberForma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/>
    <xf numFmtId="0" fontId="14" fillId="3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Crescimento projetado do patrimônio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EVOLUÇÃO!$F$3</c:f>
              <c:strCache>
                <c:ptCount val="1"/>
                <c:pt idx="0">
                  <c:v>Patrimônio final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EVOLUÇÃO!$A$4:$A$363</c:f>
              <c:numCache>
                <c:formatCode>General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cat>
          <c:val>
            <c:numRef>
              <c:f>EVOLUÇÃO!$F$4:$F$363</c:f>
              <c:numCache>
                <c:formatCode>\R\$\ #,##0.00</c:formatCode>
                <c:ptCount val="360"/>
                <c:pt idx="0">
                  <c:v>1500</c:v>
                </c:pt>
                <c:pt idx="1">
                  <c:v>3012</c:v>
                </c:pt>
                <c:pt idx="2">
                  <c:v>4536.0959999999995</c:v>
                </c:pt>
                <c:pt idx="3">
                  <c:v>6072.3847679999999</c:v>
                </c:pt>
                <c:pt idx="4">
                  <c:v>7620.9638461439999</c:v>
                </c:pt>
                <c:pt idx="5">
                  <c:v>9181.9315569131522</c:v>
                </c:pt>
                <c:pt idx="6">
                  <c:v>10755.387009368458</c:v>
                </c:pt>
                <c:pt idx="7">
                  <c:v>12341.430105443405</c:v>
                </c:pt>
                <c:pt idx="8">
                  <c:v>13940.161546286952</c:v>
                </c:pt>
                <c:pt idx="9">
                  <c:v>15551.682838657247</c:v>
                </c:pt>
                <c:pt idx="10">
                  <c:v>17176.096301366502</c:v>
                </c:pt>
                <c:pt idx="11">
                  <c:v>18813.505071777436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8B-4C14-9B91-2C340968D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Patrimônio por horizonte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Patrimônio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DASHBOARD!$A$26:$A$30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DASHBOARD!$B$26:$B$30</c:f>
              <c:numCache>
                <c:formatCode>\R\$\ #,##0.00</c:formatCode>
                <c:ptCount val="5"/>
                <c:pt idx="0">
                  <c:v>39514.732666679345</c:v>
                </c:pt>
                <c:pt idx="1">
                  <c:v>114935.80024782033</c:v>
                </c:pt>
                <c:pt idx="2">
                  <c:v>300326.20411487721</c:v>
                </c:pt>
                <c:pt idx="3">
                  <c:v>1081696.8289126926</c:v>
                </c:pt>
                <c:pt idx="4">
                  <c:v>3114619.8470566277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8-460E-A4D2-37AD1DD3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809625</xdr:colOff>
      <xdr:row>31</xdr:row>
      <xdr:rowOff>19050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990600</xdr:colOff>
      <xdr:row>31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</xdr:row>
      <xdr:rowOff>0</xdr:rowOff>
    </xdr:from>
    <xdr:ext cx="91440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showGridLines="0" tabSelected="1" workbookViewId="0">
      <selection activeCell="A50" sqref="A50:XFD50"/>
    </sheetView>
  </sheetViews>
  <sheetFormatPr defaultRowHeight="15" x14ac:dyDescent="0.25"/>
  <cols>
    <col min="1" max="1" width="15" customWidth="1"/>
    <col min="2" max="3" width="18" customWidth="1"/>
    <col min="4" max="4" width="4" customWidth="1"/>
    <col min="5" max="7" width="18" customWidth="1"/>
    <col min="8" max="8" width="30" customWidth="1"/>
    <col min="9" max="9" width="20" customWidth="1"/>
    <col min="10" max="10" width="4" customWidth="1"/>
    <col min="11" max="12" width="18" customWidth="1"/>
  </cols>
  <sheetData>
    <row r="1" spans="1:12" ht="42" customHeight="1" x14ac:dyDescent="0.25">
      <c r="A1" s="35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6.75" customHeight="1" x14ac:dyDescent="0.25"/>
    <row r="18" spans="1:12" ht="8.25" customHeight="1" x14ac:dyDescent="0.25"/>
    <row r="19" spans="1:12" ht="19.5" x14ac:dyDescent="0.25">
      <c r="A19" s="31" t="s">
        <v>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1" spans="1:12" x14ac:dyDescent="0.25">
      <c r="A21" s="29" t="s">
        <v>2</v>
      </c>
      <c r="B21" s="30"/>
      <c r="C21" s="29" t="s">
        <v>3</v>
      </c>
      <c r="D21" s="30"/>
      <c r="E21" s="29" t="s">
        <v>4</v>
      </c>
      <c r="F21" s="30"/>
      <c r="G21" s="29" t="s">
        <v>5</v>
      </c>
      <c r="H21" s="30"/>
      <c r="I21" s="29" t="s">
        <v>6</v>
      </c>
      <c r="J21" s="30"/>
      <c r="K21" s="29" t="s">
        <v>7</v>
      </c>
      <c r="L21" s="30"/>
    </row>
    <row r="22" spans="1:12" ht="22.5" x14ac:dyDescent="0.25">
      <c r="A22" s="38">
        <f>[0]!APORTE_MENSAL</f>
        <v>1500</v>
      </c>
      <c r="B22" s="30"/>
      <c r="C22" s="39">
        <f>[0]!PRAZO_INVESTIMENTO</f>
        <v>1</v>
      </c>
      <c r="D22" s="30"/>
      <c r="E22" s="37">
        <f>INDEX(EVOLUÇÃO!F:F,[0]!PRAZO_INVESTIMENTO*12+3)</f>
        <v>18813.505071777436</v>
      </c>
      <c r="F22" s="30"/>
      <c r="G22" s="37">
        <f>INDEX(EVOLUÇÃO!G:G,[0]!PRAZO_INVESTIMENTO*12+3)</f>
        <v>131.69453550244205</v>
      </c>
      <c r="H22" s="30"/>
      <c r="I22" s="38">
        <f>INDEX(EVOLUÇÃO!H:H,[0]!PRAZO_INVESTIMENTO*12+3)</f>
        <v>18000</v>
      </c>
      <c r="J22" s="30"/>
      <c r="K22" s="36" t="str">
        <f>SIMULADOR!B8</f>
        <v>Agressivo</v>
      </c>
      <c r="L22" s="30"/>
    </row>
    <row r="23" spans="1:12" ht="8.25" customHeight="1" x14ac:dyDescent="0.25"/>
    <row r="24" spans="1:12" ht="17.25" x14ac:dyDescent="0.25">
      <c r="A24" s="33" t="s">
        <v>8</v>
      </c>
      <c r="B24" s="32"/>
      <c r="C24" s="32"/>
      <c r="D24" s="32"/>
      <c r="E24" s="32"/>
      <c r="F24" s="32"/>
      <c r="H24" s="33" t="s">
        <v>9</v>
      </c>
      <c r="I24" s="32"/>
      <c r="J24" s="32"/>
      <c r="K24" s="32"/>
      <c r="L24" s="32"/>
    </row>
    <row r="25" spans="1:12" x14ac:dyDescent="0.25">
      <c r="A25" s="1" t="s">
        <v>10</v>
      </c>
      <c r="B25" s="1" t="s">
        <v>11</v>
      </c>
      <c r="C25" s="1" t="s">
        <v>12</v>
      </c>
      <c r="H25" s="1" t="s">
        <v>13</v>
      </c>
      <c r="I25" s="1" t="s">
        <v>14</v>
      </c>
    </row>
    <row r="26" spans="1:12" x14ac:dyDescent="0.25">
      <c r="A26" s="2">
        <v>2</v>
      </c>
      <c r="B26" s="3">
        <f>FV(SIMULADOR!$G$4,A26*12,-SIMULADOR!$B$5,-SIMULADOR!$B$6)</f>
        <v>39514.732666679345</v>
      </c>
      <c r="C26" s="3">
        <f>B26*SIMULADOR!$G$5</f>
        <v>276.60312866675542</v>
      </c>
      <c r="H26" s="2" t="s">
        <v>15</v>
      </c>
      <c r="I26" s="3">
        <f>INDEX(EVOLUÇÃO!G:G,SIMULADOR!B7*12+3)</f>
        <v>131.69453550244205</v>
      </c>
    </row>
    <row r="27" spans="1:12" x14ac:dyDescent="0.25">
      <c r="A27" s="2">
        <v>5</v>
      </c>
      <c r="B27" s="3">
        <f>FV(SIMULADOR!$G$4,A27*12,-SIMULADOR!$B$5,-SIMULADOR!$B$6)</f>
        <v>114935.80024782033</v>
      </c>
      <c r="C27" s="3">
        <f>B27*SIMULADOR!$G$5</f>
        <v>804.55060173474226</v>
      </c>
      <c r="H27" s="2" t="s">
        <v>16</v>
      </c>
      <c r="I27" s="3">
        <f>IF(SIMULADOR!G5=0,0,SIMULADOR!G7/SIMULADOR!G5)</f>
        <v>714285.71428571432</v>
      </c>
    </row>
    <row r="28" spans="1:12" x14ac:dyDescent="0.25">
      <c r="A28" s="2">
        <v>10</v>
      </c>
      <c r="B28" s="3">
        <f>FV(SIMULADOR!$G$4,A28*12,-SIMULADOR!$B$5,-SIMULADOR!$B$6)</f>
        <v>300326.20411487721</v>
      </c>
      <c r="C28" s="3">
        <f>B28*SIMULADOR!$G$5</f>
        <v>2102.2834288041404</v>
      </c>
      <c r="H28" s="2" t="s">
        <v>17</v>
      </c>
      <c r="I28" s="3">
        <f>SIMULADOR!H23</f>
        <v>0</v>
      </c>
    </row>
    <row r="29" spans="1:12" x14ac:dyDescent="0.25">
      <c r="A29" s="2">
        <v>20</v>
      </c>
      <c r="B29" s="3">
        <f>FV(SIMULADOR!$G$4,A29*12,-SIMULADOR!$B$5,-SIMULADOR!$B$6)</f>
        <v>1081696.8289126926</v>
      </c>
      <c r="C29" s="3">
        <f>B29*SIMULADOR!$G$5</f>
        <v>7571.8778023888481</v>
      </c>
      <c r="H29" s="2" t="s">
        <v>18</v>
      </c>
      <c r="I29" s="4">
        <f>SIMULADOR!G4</f>
        <v>8.0000000000000002E-3</v>
      </c>
    </row>
    <row r="30" spans="1:12" x14ac:dyDescent="0.25">
      <c r="A30" s="2">
        <v>30</v>
      </c>
      <c r="B30" s="3">
        <f>FV(SIMULADOR!$G$4,A30*12,-SIMULADOR!$B$5,-SIMULADOR!$B$6)</f>
        <v>3114619.8470566277</v>
      </c>
      <c r="C30" s="3">
        <f>B30*SIMULADOR!$G$5</f>
        <v>21802.338929396396</v>
      </c>
    </row>
  </sheetData>
  <mergeCells count="16">
    <mergeCell ref="A1:L1"/>
    <mergeCell ref="K22:L22"/>
    <mergeCell ref="A24:F24"/>
    <mergeCell ref="E22:F22"/>
    <mergeCell ref="E21:F21"/>
    <mergeCell ref="C21:D21"/>
    <mergeCell ref="G22:H22"/>
    <mergeCell ref="A22:B22"/>
    <mergeCell ref="I21:J21"/>
    <mergeCell ref="I22:J22"/>
    <mergeCell ref="C22:D22"/>
    <mergeCell ref="K21:L21"/>
    <mergeCell ref="A21:B21"/>
    <mergeCell ref="A19:L19"/>
    <mergeCell ref="H24:L24"/>
    <mergeCell ref="G21:H21"/>
  </mergeCell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30" customWidth="1"/>
    <col min="2" max="4" width="18" customWidth="1"/>
    <col min="5" max="5" width="22" customWidth="1"/>
    <col min="6" max="6" width="30" customWidth="1"/>
    <col min="7" max="7" width="18" customWidth="1"/>
    <col min="8" max="8" width="30" customWidth="1"/>
  </cols>
  <sheetData>
    <row r="1" spans="1:8" ht="38.1" customHeight="1" x14ac:dyDescent="0.25">
      <c r="A1" s="42" t="s">
        <v>19</v>
      </c>
      <c r="B1" s="32"/>
      <c r="C1" s="32"/>
      <c r="D1" s="32"/>
      <c r="E1" s="32"/>
      <c r="F1" s="32"/>
      <c r="G1" s="32"/>
      <c r="H1" s="32"/>
    </row>
    <row r="3" spans="1:8" ht="17.25" x14ac:dyDescent="0.25">
      <c r="A3" s="33" t="s">
        <v>20</v>
      </c>
      <c r="B3" s="32"/>
      <c r="C3" s="32"/>
      <c r="D3" s="32"/>
      <c r="F3" s="33" t="s">
        <v>21</v>
      </c>
      <c r="G3" s="32"/>
      <c r="H3" s="32"/>
    </row>
    <row r="4" spans="1:8" ht="24" x14ac:dyDescent="0.25">
      <c r="A4" s="5" t="s">
        <v>22</v>
      </c>
      <c r="B4" s="6">
        <v>5000</v>
      </c>
      <c r="C4" s="43" t="s">
        <v>23</v>
      </c>
      <c r="D4" s="32"/>
      <c r="F4" s="5" t="s">
        <v>24</v>
      </c>
      <c r="G4" s="8">
        <v>8.0000000000000002E-3</v>
      </c>
      <c r="H4" s="7" t="s">
        <v>25</v>
      </c>
    </row>
    <row r="5" spans="1:8" ht="24" x14ac:dyDescent="0.25">
      <c r="A5" s="5" t="s">
        <v>26</v>
      </c>
      <c r="B5" s="6">
        <v>1500</v>
      </c>
      <c r="C5" s="43" t="s">
        <v>27</v>
      </c>
      <c r="D5" s="32"/>
      <c r="F5" s="5" t="s">
        <v>28</v>
      </c>
      <c r="G5" s="8">
        <v>7.0000000000000001E-3</v>
      </c>
      <c r="H5" s="7" t="s">
        <v>29</v>
      </c>
    </row>
    <row r="6" spans="1:8" ht="24" x14ac:dyDescent="0.25">
      <c r="A6" s="5" t="s">
        <v>30</v>
      </c>
      <c r="B6" s="6">
        <v>0</v>
      </c>
      <c r="C6" s="43" t="s">
        <v>31</v>
      </c>
      <c r="D6" s="32"/>
      <c r="F6" s="5" t="s">
        <v>32</v>
      </c>
      <c r="G6" s="9" t="s">
        <v>33</v>
      </c>
      <c r="H6" s="7" t="s">
        <v>34</v>
      </c>
    </row>
    <row r="7" spans="1:8" ht="24" x14ac:dyDescent="0.25">
      <c r="A7" s="5" t="s">
        <v>35</v>
      </c>
      <c r="B7" s="10">
        <v>1</v>
      </c>
      <c r="C7" s="43" t="s">
        <v>36</v>
      </c>
      <c r="D7" s="32"/>
      <c r="F7" s="5" t="s">
        <v>37</v>
      </c>
      <c r="G7" s="6">
        <v>5000</v>
      </c>
      <c r="H7" s="7" t="s">
        <v>38</v>
      </c>
    </row>
    <row r="8" spans="1:8" ht="24" x14ac:dyDescent="0.25">
      <c r="A8" s="5" t="s">
        <v>39</v>
      </c>
      <c r="B8" s="9" t="s">
        <v>98</v>
      </c>
      <c r="C8" s="43" t="s">
        <v>40</v>
      </c>
      <c r="D8" s="32"/>
      <c r="F8" s="5" t="s">
        <v>41</v>
      </c>
      <c r="G8" s="8">
        <v>0.04</v>
      </c>
      <c r="H8" s="7" t="s">
        <v>42</v>
      </c>
    </row>
    <row r="11" spans="1:8" ht="18.75" x14ac:dyDescent="0.25">
      <c r="A11" s="40" t="s">
        <v>43</v>
      </c>
      <c r="B11" s="32"/>
      <c r="C11" s="32"/>
      <c r="D11" s="32"/>
      <c r="E11" s="32"/>
      <c r="F11" s="32"/>
      <c r="G11" s="32"/>
      <c r="H11" s="32"/>
    </row>
    <row r="13" spans="1:8" x14ac:dyDescent="0.25">
      <c r="A13" s="29" t="s">
        <v>44</v>
      </c>
      <c r="B13" s="30"/>
      <c r="C13" s="29" t="s">
        <v>45</v>
      </c>
      <c r="D13" s="30"/>
      <c r="E13" s="29" t="s">
        <v>46</v>
      </c>
      <c r="F13" s="30"/>
    </row>
    <row r="14" spans="1:8" ht="22.5" x14ac:dyDescent="0.25">
      <c r="A14" s="38">
        <f>B5</f>
        <v>1500</v>
      </c>
      <c r="B14" s="30"/>
      <c r="C14" s="39">
        <f>B7</f>
        <v>1</v>
      </c>
      <c r="D14" s="30"/>
      <c r="E14" s="37">
        <f>INDEX(EVOLUÇÃO!F:F,B7*12+3)</f>
        <v>18813.505071777436</v>
      </c>
      <c r="F14" s="30"/>
    </row>
    <row r="17" spans="1:8" x14ac:dyDescent="0.25">
      <c r="A17" s="29" t="s">
        <v>47</v>
      </c>
      <c r="B17" s="30"/>
      <c r="C17" s="29" t="s">
        <v>6</v>
      </c>
      <c r="D17" s="30"/>
      <c r="E17" s="29" t="s">
        <v>48</v>
      </c>
      <c r="F17" s="30"/>
    </row>
    <row r="18" spans="1:8" ht="22.5" x14ac:dyDescent="0.25">
      <c r="A18" s="37">
        <f>INDEX(EVOLUÇÃO!G:G,B7*12+3)</f>
        <v>131.69453550244205</v>
      </c>
      <c r="B18" s="30"/>
      <c r="C18" s="38">
        <f>INDEX(EVOLUÇÃO!H:H,B7*12+3)</f>
        <v>18000</v>
      </c>
      <c r="D18" s="30"/>
      <c r="E18" s="41">
        <f>E14-C18</f>
        <v>813.50507177743566</v>
      </c>
      <c r="F18" s="30"/>
    </row>
    <row r="21" spans="1:8" ht="18.75" x14ac:dyDescent="0.25">
      <c r="A21" s="40" t="s">
        <v>49</v>
      </c>
      <c r="B21" s="32"/>
      <c r="C21" s="32"/>
      <c r="D21" s="32"/>
      <c r="E21" s="32"/>
      <c r="F21" s="32"/>
      <c r="G21" s="32"/>
      <c r="H21" s="32"/>
    </row>
    <row r="23" spans="1:8" ht="17.25" x14ac:dyDescent="0.25">
      <c r="A23" s="11" t="s">
        <v>50</v>
      </c>
      <c r="B23" s="12">
        <f>G7</f>
        <v>5000</v>
      </c>
      <c r="D23" s="11" t="s">
        <v>51</v>
      </c>
      <c r="E23" s="12">
        <f>IF(G5=0,0,G7/G5)</f>
        <v>714285.71428571432</v>
      </c>
      <c r="G23" s="11" t="s">
        <v>52</v>
      </c>
      <c r="H23" s="12">
        <f>IF(G5=0,0,MAX(0,-PMT(G4,B7*12,B6,-(G7/G5))))</f>
        <v>0</v>
      </c>
    </row>
    <row r="26" spans="1:8" ht="30" customHeight="1" x14ac:dyDescent="0.25">
      <c r="A26" s="34" t="s">
        <v>53</v>
      </c>
      <c r="B26" s="32"/>
      <c r="C26" s="32"/>
      <c r="D26" s="32"/>
      <c r="E26" s="32"/>
      <c r="F26" s="32"/>
      <c r="G26" s="32"/>
      <c r="H26" s="32"/>
    </row>
  </sheetData>
  <mergeCells count="23">
    <mergeCell ref="A1:H1"/>
    <mergeCell ref="E17:F17"/>
    <mergeCell ref="C4:D4"/>
    <mergeCell ref="E13:F13"/>
    <mergeCell ref="A18:B18"/>
    <mergeCell ref="C8:D8"/>
    <mergeCell ref="C7:D7"/>
    <mergeCell ref="A3:D3"/>
    <mergeCell ref="A13:B13"/>
    <mergeCell ref="C13:D13"/>
    <mergeCell ref="F3:H3"/>
    <mergeCell ref="C6:D6"/>
    <mergeCell ref="C5:D5"/>
    <mergeCell ref="C14:D14"/>
    <mergeCell ref="A11:H11"/>
    <mergeCell ref="E14:F14"/>
    <mergeCell ref="A26:H26"/>
    <mergeCell ref="A21:H21"/>
    <mergeCell ref="A14:B14"/>
    <mergeCell ref="A17:B17"/>
    <mergeCell ref="C17:D17"/>
    <mergeCell ref="C18:D18"/>
    <mergeCell ref="E18:F18"/>
  </mergeCells>
  <dataValidations count="5">
    <dataValidation type="list" sqref="B8" xr:uid="{00000000-0002-0000-0100-000000000000}">
      <formula1>"Conservador,Moderado,Agressivo"</formula1>
    </dataValidation>
    <dataValidation type="list" sqref="G6" xr:uid="{00000000-0002-0000-0100-000001000000}">
      <formula1>"Sim,Não"</formula1>
    </dataValidation>
    <dataValidation type="decimal" operator="greaterThanOrEqual" sqref="B4 B5 B6 G7" xr:uid="{00000000-0002-0000-0100-000002000000}">
      <formula1>0</formula1>
    </dataValidation>
    <dataValidation type="whole" sqref="B7" xr:uid="{00000000-0002-0000-0100-000003000000}">
      <formula1>1</formula1>
      <formula2>50</formula2>
    </dataValidation>
    <dataValidation type="decimal" sqref="G4 G5 G8" xr:uid="{00000000-0002-0000-0100-000004000000}">
      <formula1>0</formula1>
      <formula2>1</formula2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03"/>
  <sheetViews>
    <sheetView showGridLines="0" workbookViewId="0">
      <pane ySplit="3" topLeftCell="A4" activePane="bottomLeft" state="frozen"/>
      <selection pane="bottomLeft" activeCell="G4" sqref="G4"/>
    </sheetView>
  </sheetViews>
  <sheetFormatPr defaultRowHeight="15" x14ac:dyDescent="0.25"/>
  <cols>
    <col min="1" max="2" width="9" customWidth="1"/>
    <col min="3" max="3" width="16" customWidth="1"/>
    <col min="4" max="4" width="20" customWidth="1"/>
    <col min="5" max="5" width="16" customWidth="1"/>
    <col min="6" max="6" width="20" customWidth="1"/>
    <col min="7" max="7" width="22" customWidth="1"/>
    <col min="8" max="8" width="18" customWidth="1"/>
    <col min="9" max="9" width="20" customWidth="1"/>
  </cols>
  <sheetData>
    <row r="1" spans="1:9" ht="38.1" customHeight="1" x14ac:dyDescent="0.25">
      <c r="A1" s="42" t="s">
        <v>54</v>
      </c>
      <c r="B1" s="32"/>
      <c r="C1" s="32"/>
      <c r="D1" s="32"/>
      <c r="E1" s="32"/>
      <c r="F1" s="32"/>
      <c r="G1" s="32"/>
      <c r="H1" s="32"/>
      <c r="I1" s="32"/>
    </row>
    <row r="3" spans="1:9" x14ac:dyDescent="0.25">
      <c r="A3" s="13" t="s">
        <v>55</v>
      </c>
      <c r="B3" s="13" t="s">
        <v>56</v>
      </c>
      <c r="C3" s="13" t="s">
        <v>57</v>
      </c>
      <c r="D3" s="13" t="s">
        <v>58</v>
      </c>
      <c r="E3" s="13" t="s">
        <v>59</v>
      </c>
      <c r="F3" s="13" t="s">
        <v>60</v>
      </c>
      <c r="G3" s="13" t="s">
        <v>61</v>
      </c>
      <c r="H3" s="13" t="s">
        <v>62</v>
      </c>
      <c r="I3" s="13" t="s">
        <v>63</v>
      </c>
    </row>
    <row r="4" spans="1:9" x14ac:dyDescent="0.25">
      <c r="A4" s="14">
        <v>1</v>
      </c>
      <c r="B4" s="14">
        <f t="shared" ref="B4:B67" si="0">ROUNDUP(A4/12,0)</f>
        <v>1</v>
      </c>
      <c r="C4" s="15">
        <f>IF(A4&lt;=SIMULADOR!$B$7*12,SIMULADOR!$B$5,0)</f>
        <v>1500</v>
      </c>
      <c r="D4" s="15">
        <f>SIMULADOR!$B$6</f>
        <v>0</v>
      </c>
      <c r="E4" s="15">
        <f>D4*SIMULADOR!$G$4</f>
        <v>0</v>
      </c>
      <c r="F4" s="15">
        <f>IF(A4&lt;=SIMULADOR!$B$7*12,D4+E4+C4,0)</f>
        <v>1500</v>
      </c>
      <c r="G4" s="15">
        <f>F4*SIMULADOR!$G$5</f>
        <v>10.5</v>
      </c>
      <c r="H4" s="15">
        <f>IF(A4&lt;=SIMULADOR!$B$7*12,SIMULADOR!$B$6+C4,0)</f>
        <v>1500</v>
      </c>
      <c r="I4" s="15">
        <f t="shared" ref="I4:I67" si="1">F4-H4</f>
        <v>0</v>
      </c>
    </row>
    <row r="5" spans="1:9" x14ac:dyDescent="0.25">
      <c r="A5" s="14">
        <v>2</v>
      </c>
      <c r="B5" s="14">
        <f t="shared" si="0"/>
        <v>1</v>
      </c>
      <c r="C5" s="15">
        <f>IF(A5&lt;=SIMULADOR!$B$7*12,SIMULADOR!$B$5,0)</f>
        <v>1500</v>
      </c>
      <c r="D5" s="15">
        <f t="shared" ref="D5:D68" si="2">F4</f>
        <v>1500</v>
      </c>
      <c r="E5" s="15">
        <f>D5*SIMULADOR!$G$4</f>
        <v>12</v>
      </c>
      <c r="F5" s="15">
        <f>IF(A5&lt;=SIMULADOR!$B$7*12,D5+E5+C5,0)</f>
        <v>3012</v>
      </c>
      <c r="G5" s="15">
        <f>F5*SIMULADOR!$G$5</f>
        <v>21.084</v>
      </c>
      <c r="H5" s="15">
        <f>IF(A5&lt;=SIMULADOR!$B$7*12,H4+C5,0)</f>
        <v>3000</v>
      </c>
      <c r="I5" s="15">
        <f t="shared" si="1"/>
        <v>12</v>
      </c>
    </row>
    <row r="6" spans="1:9" x14ac:dyDescent="0.25">
      <c r="A6" s="14">
        <v>3</v>
      </c>
      <c r="B6" s="14">
        <f t="shared" si="0"/>
        <v>1</v>
      </c>
      <c r="C6" s="15">
        <f>IF(A6&lt;=SIMULADOR!$B$7*12,SIMULADOR!$B$5,0)</f>
        <v>1500</v>
      </c>
      <c r="D6" s="15">
        <f t="shared" si="2"/>
        <v>3012</v>
      </c>
      <c r="E6" s="15">
        <f>D6*SIMULADOR!$G$4</f>
        <v>24.096</v>
      </c>
      <c r="F6" s="15">
        <f>IF(A6&lt;=SIMULADOR!$B$7*12,D6+E6+C6,0)</f>
        <v>4536.0959999999995</v>
      </c>
      <c r="G6" s="15">
        <f>F6*SIMULADOR!$G$5</f>
        <v>31.752671999999997</v>
      </c>
      <c r="H6" s="15">
        <f>IF(A6&lt;=SIMULADOR!$B$7*12,H5+C6,0)</f>
        <v>4500</v>
      </c>
      <c r="I6" s="15">
        <f t="shared" si="1"/>
        <v>36.095999999999549</v>
      </c>
    </row>
    <row r="7" spans="1:9" x14ac:dyDescent="0.25">
      <c r="A7" s="14">
        <v>4</v>
      </c>
      <c r="B7" s="14">
        <f t="shared" si="0"/>
        <v>1</v>
      </c>
      <c r="C7" s="15">
        <f>IF(A7&lt;=SIMULADOR!$B$7*12,SIMULADOR!$B$5,0)</f>
        <v>1500</v>
      </c>
      <c r="D7" s="15">
        <f t="shared" si="2"/>
        <v>4536.0959999999995</v>
      </c>
      <c r="E7" s="15">
        <f>D7*SIMULADOR!$G$4</f>
        <v>36.288767999999997</v>
      </c>
      <c r="F7" s="15">
        <f>IF(A7&lt;=SIMULADOR!$B$7*12,D7+E7+C7,0)</f>
        <v>6072.3847679999999</v>
      </c>
      <c r="G7" s="15">
        <f>F7*SIMULADOR!$G$5</f>
        <v>42.506693376000001</v>
      </c>
      <c r="H7" s="15">
        <f>IF(A7&lt;=SIMULADOR!$B$7*12,H6+C7,0)</f>
        <v>6000</v>
      </c>
      <c r="I7" s="15">
        <f t="shared" si="1"/>
        <v>72.384767999999895</v>
      </c>
    </row>
    <row r="8" spans="1:9" x14ac:dyDescent="0.25">
      <c r="A8" s="14">
        <v>5</v>
      </c>
      <c r="B8" s="14">
        <f t="shared" si="0"/>
        <v>1</v>
      </c>
      <c r="C8" s="15">
        <f>IF(A8&lt;=SIMULADOR!$B$7*12,SIMULADOR!$B$5,0)</f>
        <v>1500</v>
      </c>
      <c r="D8" s="15">
        <f t="shared" si="2"/>
        <v>6072.3847679999999</v>
      </c>
      <c r="E8" s="15">
        <f>D8*SIMULADOR!$G$4</f>
        <v>48.579078144</v>
      </c>
      <c r="F8" s="15">
        <f>IF(A8&lt;=SIMULADOR!$B$7*12,D8+E8+C8,0)</f>
        <v>7620.9638461439999</v>
      </c>
      <c r="G8" s="15">
        <f>F8*SIMULADOR!$G$5</f>
        <v>53.346746923007998</v>
      </c>
      <c r="H8" s="15">
        <f>IF(A8&lt;=SIMULADOR!$B$7*12,H7+C8,0)</f>
        <v>7500</v>
      </c>
      <c r="I8" s="15">
        <f t="shared" si="1"/>
        <v>120.96384614399994</v>
      </c>
    </row>
    <row r="9" spans="1:9" x14ac:dyDescent="0.25">
      <c r="A9" s="14">
        <v>6</v>
      </c>
      <c r="B9" s="14">
        <f t="shared" si="0"/>
        <v>1</v>
      </c>
      <c r="C9" s="15">
        <f>IF(A9&lt;=SIMULADOR!$B$7*12,SIMULADOR!$B$5,0)</f>
        <v>1500</v>
      </c>
      <c r="D9" s="15">
        <f t="shared" si="2"/>
        <v>7620.9638461439999</v>
      </c>
      <c r="E9" s="15">
        <f>D9*SIMULADOR!$G$4</f>
        <v>60.967710769151999</v>
      </c>
      <c r="F9" s="15">
        <f>IF(A9&lt;=SIMULADOR!$B$7*12,D9+E9+C9,0)</f>
        <v>9181.9315569131522</v>
      </c>
      <c r="G9" s="15">
        <f>F9*SIMULADOR!$G$5</f>
        <v>64.273520898392064</v>
      </c>
      <c r="H9" s="15">
        <f>IF(A9&lt;=SIMULADOR!$B$7*12,H8+C9,0)</f>
        <v>9000</v>
      </c>
      <c r="I9" s="15">
        <f t="shared" si="1"/>
        <v>181.93155691315224</v>
      </c>
    </row>
    <row r="10" spans="1:9" x14ac:dyDescent="0.25">
      <c r="A10" s="14">
        <v>7</v>
      </c>
      <c r="B10" s="14">
        <f t="shared" si="0"/>
        <v>1</v>
      </c>
      <c r="C10" s="15">
        <f>IF(A10&lt;=SIMULADOR!$B$7*12,SIMULADOR!$B$5,0)</f>
        <v>1500</v>
      </c>
      <c r="D10" s="15">
        <f t="shared" si="2"/>
        <v>9181.9315569131522</v>
      </c>
      <c r="E10" s="15">
        <f>D10*SIMULADOR!$G$4</f>
        <v>73.45545245530522</v>
      </c>
      <c r="F10" s="15">
        <f>IF(A10&lt;=SIMULADOR!$B$7*12,D10+E10+C10,0)</f>
        <v>10755.387009368458</v>
      </c>
      <c r="G10" s="15">
        <f>F10*SIMULADOR!$G$5</f>
        <v>75.287709065579207</v>
      </c>
      <c r="H10" s="15">
        <f>IF(A10&lt;=SIMULADOR!$B$7*12,H9+C10,0)</f>
        <v>10500</v>
      </c>
      <c r="I10" s="15">
        <f t="shared" si="1"/>
        <v>255.38700936845817</v>
      </c>
    </row>
    <row r="11" spans="1:9" x14ac:dyDescent="0.25">
      <c r="A11" s="14">
        <v>8</v>
      </c>
      <c r="B11" s="14">
        <f t="shared" si="0"/>
        <v>1</v>
      </c>
      <c r="C11" s="15">
        <f>IF(A11&lt;=SIMULADOR!$B$7*12,SIMULADOR!$B$5,0)</f>
        <v>1500</v>
      </c>
      <c r="D11" s="15">
        <f t="shared" si="2"/>
        <v>10755.387009368458</v>
      </c>
      <c r="E11" s="15">
        <f>D11*SIMULADOR!$G$4</f>
        <v>86.04309607494767</v>
      </c>
      <c r="F11" s="15">
        <f>IF(A11&lt;=SIMULADOR!$B$7*12,D11+E11+C11,0)</f>
        <v>12341.430105443405</v>
      </c>
      <c r="G11" s="15">
        <f>F11*SIMULADOR!$G$5</f>
        <v>86.39001073810384</v>
      </c>
      <c r="H11" s="15">
        <f>IF(A11&lt;=SIMULADOR!$B$7*12,H10+C11,0)</f>
        <v>12000</v>
      </c>
      <c r="I11" s="15">
        <f t="shared" si="1"/>
        <v>341.43010544340541</v>
      </c>
    </row>
    <row r="12" spans="1:9" x14ac:dyDescent="0.25">
      <c r="A12" s="14">
        <v>9</v>
      </c>
      <c r="B12" s="14">
        <f t="shared" si="0"/>
        <v>1</v>
      </c>
      <c r="C12" s="15">
        <f>IF(A12&lt;=SIMULADOR!$B$7*12,SIMULADOR!$B$5,0)</f>
        <v>1500</v>
      </c>
      <c r="D12" s="15">
        <f t="shared" si="2"/>
        <v>12341.430105443405</v>
      </c>
      <c r="E12" s="15">
        <f>D12*SIMULADOR!$G$4</f>
        <v>98.731440843547247</v>
      </c>
      <c r="F12" s="15">
        <f>IF(A12&lt;=SIMULADOR!$B$7*12,D12+E12+C12,0)</f>
        <v>13940.161546286952</v>
      </c>
      <c r="G12" s="15">
        <f>F12*SIMULADOR!$G$5</f>
        <v>97.581130824008667</v>
      </c>
      <c r="H12" s="15">
        <f>IF(A12&lt;=SIMULADOR!$B$7*12,H11+C12,0)</f>
        <v>13500</v>
      </c>
      <c r="I12" s="15">
        <f t="shared" si="1"/>
        <v>440.16154628695222</v>
      </c>
    </row>
    <row r="13" spans="1:9" x14ac:dyDescent="0.25">
      <c r="A13" s="14">
        <v>10</v>
      </c>
      <c r="B13" s="14">
        <f t="shared" si="0"/>
        <v>1</v>
      </c>
      <c r="C13" s="15">
        <f>IF(A13&lt;=SIMULADOR!$B$7*12,SIMULADOR!$B$5,0)</f>
        <v>1500</v>
      </c>
      <c r="D13" s="15">
        <f t="shared" si="2"/>
        <v>13940.161546286952</v>
      </c>
      <c r="E13" s="15">
        <f>D13*SIMULADOR!$G$4</f>
        <v>111.52129237029563</v>
      </c>
      <c r="F13" s="15">
        <f>IF(A13&lt;=SIMULADOR!$B$7*12,D13+E13+C13,0)</f>
        <v>15551.682838657247</v>
      </c>
      <c r="G13" s="15">
        <f>F13*SIMULADOR!$G$5</f>
        <v>108.86177987060073</v>
      </c>
      <c r="H13" s="15">
        <f>IF(A13&lt;=SIMULADOR!$B$7*12,H12+C13,0)</f>
        <v>15000</v>
      </c>
      <c r="I13" s="15">
        <f t="shared" si="1"/>
        <v>551.68283865724698</v>
      </c>
    </row>
    <row r="14" spans="1:9" x14ac:dyDescent="0.25">
      <c r="A14" s="14">
        <v>11</v>
      </c>
      <c r="B14" s="14">
        <f t="shared" si="0"/>
        <v>1</v>
      </c>
      <c r="C14" s="15">
        <f>IF(A14&lt;=SIMULADOR!$B$7*12,SIMULADOR!$B$5,0)</f>
        <v>1500</v>
      </c>
      <c r="D14" s="15">
        <f t="shared" si="2"/>
        <v>15551.682838657247</v>
      </c>
      <c r="E14" s="15">
        <f>D14*SIMULADOR!$G$4</f>
        <v>124.41346270925798</v>
      </c>
      <c r="F14" s="15">
        <f>IF(A14&lt;=SIMULADOR!$B$7*12,D14+E14+C14,0)</f>
        <v>17176.096301366502</v>
      </c>
      <c r="G14" s="15">
        <f>F14*SIMULADOR!$G$5</f>
        <v>120.23267410956552</v>
      </c>
      <c r="H14" s="15">
        <f>IF(A14&lt;=SIMULADOR!$B$7*12,H13+C14,0)</f>
        <v>16500</v>
      </c>
      <c r="I14" s="15">
        <f t="shared" si="1"/>
        <v>676.0963013665023</v>
      </c>
    </row>
    <row r="15" spans="1:9" x14ac:dyDescent="0.25">
      <c r="A15" s="14">
        <v>12</v>
      </c>
      <c r="B15" s="14">
        <f t="shared" si="0"/>
        <v>1</v>
      </c>
      <c r="C15" s="15">
        <f>IF(A15&lt;=SIMULADOR!$B$7*12,SIMULADOR!$B$5,0)</f>
        <v>1500</v>
      </c>
      <c r="D15" s="15">
        <f t="shared" si="2"/>
        <v>17176.096301366502</v>
      </c>
      <c r="E15" s="15">
        <f>D15*SIMULADOR!$G$4</f>
        <v>137.40877041093202</v>
      </c>
      <c r="F15" s="15">
        <f>IF(A15&lt;=SIMULADOR!$B$7*12,D15+E15+C15,0)</f>
        <v>18813.505071777436</v>
      </c>
      <c r="G15" s="15">
        <f>F15*SIMULADOR!$G$5</f>
        <v>131.69453550244205</v>
      </c>
      <c r="H15" s="15">
        <f>IF(A15&lt;=SIMULADOR!$B$7*12,H14+C15,0)</f>
        <v>18000</v>
      </c>
      <c r="I15" s="15">
        <f t="shared" si="1"/>
        <v>813.50507177743566</v>
      </c>
    </row>
    <row r="16" spans="1:9" x14ac:dyDescent="0.25">
      <c r="A16" s="14">
        <v>13</v>
      </c>
      <c r="B16" s="14">
        <f t="shared" si="0"/>
        <v>2</v>
      </c>
      <c r="C16" s="15">
        <f>IF(A16&lt;=SIMULADOR!$B$7*12,SIMULADOR!$B$5,0)</f>
        <v>0</v>
      </c>
      <c r="D16" s="15">
        <f t="shared" si="2"/>
        <v>18813.505071777436</v>
      </c>
      <c r="E16" s="15">
        <f>D16*SIMULADOR!$G$4</f>
        <v>150.50804057421948</v>
      </c>
      <c r="F16" s="15">
        <f>IF(A16&lt;=SIMULADOR!$B$7*12,D16+E16+C16,0)</f>
        <v>0</v>
      </c>
      <c r="G16" s="15">
        <f>F16*SIMULADOR!$G$5</f>
        <v>0</v>
      </c>
      <c r="H16" s="15">
        <f>IF(A16&lt;=SIMULADOR!$B$7*12,H15+C16,0)</f>
        <v>0</v>
      </c>
      <c r="I16" s="15">
        <f t="shared" si="1"/>
        <v>0</v>
      </c>
    </row>
    <row r="17" spans="1:9" x14ac:dyDescent="0.25">
      <c r="A17" s="14">
        <v>14</v>
      </c>
      <c r="B17" s="14">
        <f t="shared" si="0"/>
        <v>2</v>
      </c>
      <c r="C17" s="15">
        <f>IF(A17&lt;=SIMULADOR!$B$7*12,SIMULADOR!$B$5,0)</f>
        <v>0</v>
      </c>
      <c r="D17" s="15">
        <f t="shared" si="2"/>
        <v>0</v>
      </c>
      <c r="E17" s="15">
        <f>D17*SIMULADOR!$G$4</f>
        <v>0</v>
      </c>
      <c r="F17" s="15">
        <f>IF(A17&lt;=SIMULADOR!$B$7*12,D17+E17+C17,0)</f>
        <v>0</v>
      </c>
      <c r="G17" s="15">
        <f>F17*SIMULADOR!$G$5</f>
        <v>0</v>
      </c>
      <c r="H17" s="15">
        <f>IF(A17&lt;=SIMULADOR!$B$7*12,H16+C17,0)</f>
        <v>0</v>
      </c>
      <c r="I17" s="15">
        <f t="shared" si="1"/>
        <v>0</v>
      </c>
    </row>
    <row r="18" spans="1:9" x14ac:dyDescent="0.25">
      <c r="A18" s="14">
        <v>15</v>
      </c>
      <c r="B18" s="14">
        <f t="shared" si="0"/>
        <v>2</v>
      </c>
      <c r="C18" s="15">
        <f>IF(A18&lt;=SIMULADOR!$B$7*12,SIMULADOR!$B$5,0)</f>
        <v>0</v>
      </c>
      <c r="D18" s="15">
        <f t="shared" si="2"/>
        <v>0</v>
      </c>
      <c r="E18" s="15">
        <f>D18*SIMULADOR!$G$4</f>
        <v>0</v>
      </c>
      <c r="F18" s="15">
        <f>IF(A18&lt;=SIMULADOR!$B$7*12,D18+E18+C18,0)</f>
        <v>0</v>
      </c>
      <c r="G18" s="15">
        <f>F18*SIMULADOR!$G$5</f>
        <v>0</v>
      </c>
      <c r="H18" s="15">
        <f>IF(A18&lt;=SIMULADOR!$B$7*12,H17+C18,0)</f>
        <v>0</v>
      </c>
      <c r="I18" s="15">
        <f t="shared" si="1"/>
        <v>0</v>
      </c>
    </row>
    <row r="19" spans="1:9" x14ac:dyDescent="0.25">
      <c r="A19" s="14">
        <v>16</v>
      </c>
      <c r="B19" s="14">
        <f t="shared" si="0"/>
        <v>2</v>
      </c>
      <c r="C19" s="15">
        <f>IF(A19&lt;=SIMULADOR!$B$7*12,SIMULADOR!$B$5,0)</f>
        <v>0</v>
      </c>
      <c r="D19" s="15">
        <f t="shared" si="2"/>
        <v>0</v>
      </c>
      <c r="E19" s="15">
        <f>D19*SIMULADOR!$G$4</f>
        <v>0</v>
      </c>
      <c r="F19" s="15">
        <f>IF(A19&lt;=SIMULADOR!$B$7*12,D19+E19+C19,0)</f>
        <v>0</v>
      </c>
      <c r="G19" s="15">
        <f>F19*SIMULADOR!$G$5</f>
        <v>0</v>
      </c>
      <c r="H19" s="15">
        <f>IF(A19&lt;=SIMULADOR!$B$7*12,H18+C19,0)</f>
        <v>0</v>
      </c>
      <c r="I19" s="15">
        <f t="shared" si="1"/>
        <v>0</v>
      </c>
    </row>
    <row r="20" spans="1:9" x14ac:dyDescent="0.25">
      <c r="A20" s="14">
        <v>17</v>
      </c>
      <c r="B20" s="14">
        <f t="shared" si="0"/>
        <v>2</v>
      </c>
      <c r="C20" s="15">
        <f>IF(A20&lt;=SIMULADOR!$B$7*12,SIMULADOR!$B$5,0)</f>
        <v>0</v>
      </c>
      <c r="D20" s="15">
        <f t="shared" si="2"/>
        <v>0</v>
      </c>
      <c r="E20" s="15">
        <f>D20*SIMULADOR!$G$4</f>
        <v>0</v>
      </c>
      <c r="F20" s="15">
        <f>IF(A20&lt;=SIMULADOR!$B$7*12,D20+E20+C20,0)</f>
        <v>0</v>
      </c>
      <c r="G20" s="15">
        <f>F20*SIMULADOR!$G$5</f>
        <v>0</v>
      </c>
      <c r="H20" s="15">
        <f>IF(A20&lt;=SIMULADOR!$B$7*12,H19+C20,0)</f>
        <v>0</v>
      </c>
      <c r="I20" s="15">
        <f t="shared" si="1"/>
        <v>0</v>
      </c>
    </row>
    <row r="21" spans="1:9" x14ac:dyDescent="0.25">
      <c r="A21" s="14">
        <v>18</v>
      </c>
      <c r="B21" s="14">
        <f t="shared" si="0"/>
        <v>2</v>
      </c>
      <c r="C21" s="15">
        <f>IF(A21&lt;=SIMULADOR!$B$7*12,SIMULADOR!$B$5,0)</f>
        <v>0</v>
      </c>
      <c r="D21" s="15">
        <f t="shared" si="2"/>
        <v>0</v>
      </c>
      <c r="E21" s="15">
        <f>D21*SIMULADOR!$G$4</f>
        <v>0</v>
      </c>
      <c r="F21" s="15">
        <f>IF(A21&lt;=SIMULADOR!$B$7*12,D21+E21+C21,0)</f>
        <v>0</v>
      </c>
      <c r="G21" s="15">
        <f>F21*SIMULADOR!$G$5</f>
        <v>0</v>
      </c>
      <c r="H21" s="15">
        <f>IF(A21&lt;=SIMULADOR!$B$7*12,H20+C21,0)</f>
        <v>0</v>
      </c>
      <c r="I21" s="15">
        <f t="shared" si="1"/>
        <v>0</v>
      </c>
    </row>
    <row r="22" spans="1:9" x14ac:dyDescent="0.25">
      <c r="A22" s="14">
        <v>19</v>
      </c>
      <c r="B22" s="14">
        <f t="shared" si="0"/>
        <v>2</v>
      </c>
      <c r="C22" s="15">
        <f>IF(A22&lt;=SIMULADOR!$B$7*12,SIMULADOR!$B$5,0)</f>
        <v>0</v>
      </c>
      <c r="D22" s="15">
        <f t="shared" si="2"/>
        <v>0</v>
      </c>
      <c r="E22" s="15">
        <f>D22*SIMULADOR!$G$4</f>
        <v>0</v>
      </c>
      <c r="F22" s="15">
        <f>IF(A22&lt;=SIMULADOR!$B$7*12,D22+E22+C22,0)</f>
        <v>0</v>
      </c>
      <c r="G22" s="15">
        <f>F22*SIMULADOR!$G$5</f>
        <v>0</v>
      </c>
      <c r="H22" s="15">
        <f>IF(A22&lt;=SIMULADOR!$B$7*12,H21+C22,0)</f>
        <v>0</v>
      </c>
      <c r="I22" s="15">
        <f t="shared" si="1"/>
        <v>0</v>
      </c>
    </row>
    <row r="23" spans="1:9" x14ac:dyDescent="0.25">
      <c r="A23" s="14">
        <v>20</v>
      </c>
      <c r="B23" s="14">
        <f t="shared" si="0"/>
        <v>2</v>
      </c>
      <c r="C23" s="15">
        <f>IF(A23&lt;=SIMULADOR!$B$7*12,SIMULADOR!$B$5,0)</f>
        <v>0</v>
      </c>
      <c r="D23" s="15">
        <f t="shared" si="2"/>
        <v>0</v>
      </c>
      <c r="E23" s="15">
        <f>D23*SIMULADOR!$G$4</f>
        <v>0</v>
      </c>
      <c r="F23" s="15">
        <f>IF(A23&lt;=SIMULADOR!$B$7*12,D23+E23+C23,0)</f>
        <v>0</v>
      </c>
      <c r="G23" s="15">
        <f>F23*SIMULADOR!$G$5</f>
        <v>0</v>
      </c>
      <c r="H23" s="15">
        <f>IF(A23&lt;=SIMULADOR!$B$7*12,H22+C23,0)</f>
        <v>0</v>
      </c>
      <c r="I23" s="15">
        <f t="shared" si="1"/>
        <v>0</v>
      </c>
    </row>
    <row r="24" spans="1:9" x14ac:dyDescent="0.25">
      <c r="A24" s="14">
        <v>21</v>
      </c>
      <c r="B24" s="14">
        <f t="shared" si="0"/>
        <v>2</v>
      </c>
      <c r="C24" s="15">
        <f>IF(A24&lt;=SIMULADOR!$B$7*12,SIMULADOR!$B$5,0)</f>
        <v>0</v>
      </c>
      <c r="D24" s="15">
        <f t="shared" si="2"/>
        <v>0</v>
      </c>
      <c r="E24" s="15">
        <f>D24*SIMULADOR!$G$4</f>
        <v>0</v>
      </c>
      <c r="F24" s="15">
        <f>IF(A24&lt;=SIMULADOR!$B$7*12,D24+E24+C24,0)</f>
        <v>0</v>
      </c>
      <c r="G24" s="15">
        <f>F24*SIMULADOR!$G$5</f>
        <v>0</v>
      </c>
      <c r="H24" s="15">
        <f>IF(A24&lt;=SIMULADOR!$B$7*12,H23+C24,0)</f>
        <v>0</v>
      </c>
      <c r="I24" s="15">
        <f t="shared" si="1"/>
        <v>0</v>
      </c>
    </row>
    <row r="25" spans="1:9" x14ac:dyDescent="0.25">
      <c r="A25" s="14">
        <v>22</v>
      </c>
      <c r="B25" s="14">
        <f t="shared" si="0"/>
        <v>2</v>
      </c>
      <c r="C25" s="15">
        <f>IF(A25&lt;=SIMULADOR!$B$7*12,SIMULADOR!$B$5,0)</f>
        <v>0</v>
      </c>
      <c r="D25" s="15">
        <f t="shared" si="2"/>
        <v>0</v>
      </c>
      <c r="E25" s="15">
        <f>D25*SIMULADOR!$G$4</f>
        <v>0</v>
      </c>
      <c r="F25" s="15">
        <f>IF(A25&lt;=SIMULADOR!$B$7*12,D25+E25+C25,0)</f>
        <v>0</v>
      </c>
      <c r="G25" s="15">
        <f>F25*SIMULADOR!$G$5</f>
        <v>0</v>
      </c>
      <c r="H25" s="15">
        <f>IF(A25&lt;=SIMULADOR!$B$7*12,H24+C25,0)</f>
        <v>0</v>
      </c>
      <c r="I25" s="15">
        <f t="shared" si="1"/>
        <v>0</v>
      </c>
    </row>
    <row r="26" spans="1:9" x14ac:dyDescent="0.25">
      <c r="A26" s="14">
        <v>23</v>
      </c>
      <c r="B26" s="14">
        <f t="shared" si="0"/>
        <v>2</v>
      </c>
      <c r="C26" s="15">
        <f>IF(A26&lt;=SIMULADOR!$B$7*12,SIMULADOR!$B$5,0)</f>
        <v>0</v>
      </c>
      <c r="D26" s="15">
        <f t="shared" si="2"/>
        <v>0</v>
      </c>
      <c r="E26" s="15">
        <f>D26*SIMULADOR!$G$4</f>
        <v>0</v>
      </c>
      <c r="F26" s="15">
        <f>IF(A26&lt;=SIMULADOR!$B$7*12,D26+E26+C26,0)</f>
        <v>0</v>
      </c>
      <c r="G26" s="15">
        <f>F26*SIMULADOR!$G$5</f>
        <v>0</v>
      </c>
      <c r="H26" s="15">
        <f>IF(A26&lt;=SIMULADOR!$B$7*12,H25+C26,0)</f>
        <v>0</v>
      </c>
      <c r="I26" s="15">
        <f t="shared" si="1"/>
        <v>0</v>
      </c>
    </row>
    <row r="27" spans="1:9" x14ac:dyDescent="0.25">
      <c r="A27" s="14">
        <v>24</v>
      </c>
      <c r="B27" s="14">
        <f t="shared" si="0"/>
        <v>2</v>
      </c>
      <c r="C27" s="15">
        <f>IF(A27&lt;=SIMULADOR!$B$7*12,SIMULADOR!$B$5,0)</f>
        <v>0</v>
      </c>
      <c r="D27" s="15">
        <f t="shared" si="2"/>
        <v>0</v>
      </c>
      <c r="E27" s="15">
        <f>D27*SIMULADOR!$G$4</f>
        <v>0</v>
      </c>
      <c r="F27" s="15">
        <f>IF(A27&lt;=SIMULADOR!$B$7*12,D27+E27+C27,0)</f>
        <v>0</v>
      </c>
      <c r="G27" s="15">
        <f>F27*SIMULADOR!$G$5</f>
        <v>0</v>
      </c>
      <c r="H27" s="15">
        <f>IF(A27&lt;=SIMULADOR!$B$7*12,H26+C27,0)</f>
        <v>0</v>
      </c>
      <c r="I27" s="15">
        <f t="shared" si="1"/>
        <v>0</v>
      </c>
    </row>
    <row r="28" spans="1:9" x14ac:dyDescent="0.25">
      <c r="A28" s="14">
        <v>25</v>
      </c>
      <c r="B28" s="14">
        <f t="shared" si="0"/>
        <v>3</v>
      </c>
      <c r="C28" s="15">
        <f>IF(A28&lt;=SIMULADOR!$B$7*12,SIMULADOR!$B$5,0)</f>
        <v>0</v>
      </c>
      <c r="D28" s="15">
        <f t="shared" si="2"/>
        <v>0</v>
      </c>
      <c r="E28" s="15">
        <f>D28*SIMULADOR!$G$4</f>
        <v>0</v>
      </c>
      <c r="F28" s="15">
        <f>IF(A28&lt;=SIMULADOR!$B$7*12,D28+E28+C28,0)</f>
        <v>0</v>
      </c>
      <c r="G28" s="15">
        <f>F28*SIMULADOR!$G$5</f>
        <v>0</v>
      </c>
      <c r="H28" s="15">
        <f>IF(A28&lt;=SIMULADOR!$B$7*12,H27+C28,0)</f>
        <v>0</v>
      </c>
      <c r="I28" s="15">
        <f t="shared" si="1"/>
        <v>0</v>
      </c>
    </row>
    <row r="29" spans="1:9" x14ac:dyDescent="0.25">
      <c r="A29" s="14">
        <v>26</v>
      </c>
      <c r="B29" s="14">
        <f t="shared" si="0"/>
        <v>3</v>
      </c>
      <c r="C29" s="15">
        <f>IF(A29&lt;=SIMULADOR!$B$7*12,SIMULADOR!$B$5,0)</f>
        <v>0</v>
      </c>
      <c r="D29" s="15">
        <f t="shared" si="2"/>
        <v>0</v>
      </c>
      <c r="E29" s="15">
        <f>D29*SIMULADOR!$G$4</f>
        <v>0</v>
      </c>
      <c r="F29" s="15">
        <f>IF(A29&lt;=SIMULADOR!$B$7*12,D29+E29+C29,0)</f>
        <v>0</v>
      </c>
      <c r="G29" s="15">
        <f>F29*SIMULADOR!$G$5</f>
        <v>0</v>
      </c>
      <c r="H29" s="15">
        <f>IF(A29&lt;=SIMULADOR!$B$7*12,H28+C29,0)</f>
        <v>0</v>
      </c>
      <c r="I29" s="15">
        <f t="shared" si="1"/>
        <v>0</v>
      </c>
    </row>
    <row r="30" spans="1:9" x14ac:dyDescent="0.25">
      <c r="A30" s="14">
        <v>27</v>
      </c>
      <c r="B30" s="14">
        <f t="shared" si="0"/>
        <v>3</v>
      </c>
      <c r="C30" s="15">
        <f>IF(A30&lt;=SIMULADOR!$B$7*12,SIMULADOR!$B$5,0)</f>
        <v>0</v>
      </c>
      <c r="D30" s="15">
        <f t="shared" si="2"/>
        <v>0</v>
      </c>
      <c r="E30" s="15">
        <f>D30*SIMULADOR!$G$4</f>
        <v>0</v>
      </c>
      <c r="F30" s="15">
        <f>IF(A30&lt;=SIMULADOR!$B$7*12,D30+E30+C30,0)</f>
        <v>0</v>
      </c>
      <c r="G30" s="15">
        <f>F30*SIMULADOR!$G$5</f>
        <v>0</v>
      </c>
      <c r="H30" s="15">
        <f>IF(A30&lt;=SIMULADOR!$B$7*12,H29+C30,0)</f>
        <v>0</v>
      </c>
      <c r="I30" s="15">
        <f t="shared" si="1"/>
        <v>0</v>
      </c>
    </row>
    <row r="31" spans="1:9" x14ac:dyDescent="0.25">
      <c r="A31" s="14">
        <v>28</v>
      </c>
      <c r="B31" s="14">
        <f t="shared" si="0"/>
        <v>3</v>
      </c>
      <c r="C31" s="15">
        <f>IF(A31&lt;=SIMULADOR!$B$7*12,SIMULADOR!$B$5,0)</f>
        <v>0</v>
      </c>
      <c r="D31" s="15">
        <f t="shared" si="2"/>
        <v>0</v>
      </c>
      <c r="E31" s="15">
        <f>D31*SIMULADOR!$G$4</f>
        <v>0</v>
      </c>
      <c r="F31" s="15">
        <f>IF(A31&lt;=SIMULADOR!$B$7*12,D31+E31+C31,0)</f>
        <v>0</v>
      </c>
      <c r="G31" s="15">
        <f>F31*SIMULADOR!$G$5</f>
        <v>0</v>
      </c>
      <c r="H31" s="15">
        <f>IF(A31&lt;=SIMULADOR!$B$7*12,H30+C31,0)</f>
        <v>0</v>
      </c>
      <c r="I31" s="15">
        <f t="shared" si="1"/>
        <v>0</v>
      </c>
    </row>
    <row r="32" spans="1:9" x14ac:dyDescent="0.25">
      <c r="A32" s="14">
        <v>29</v>
      </c>
      <c r="B32" s="14">
        <f t="shared" si="0"/>
        <v>3</v>
      </c>
      <c r="C32" s="15">
        <f>IF(A32&lt;=SIMULADOR!$B$7*12,SIMULADOR!$B$5,0)</f>
        <v>0</v>
      </c>
      <c r="D32" s="15">
        <f t="shared" si="2"/>
        <v>0</v>
      </c>
      <c r="E32" s="15">
        <f>D32*SIMULADOR!$G$4</f>
        <v>0</v>
      </c>
      <c r="F32" s="15">
        <f>IF(A32&lt;=SIMULADOR!$B$7*12,D32+E32+C32,0)</f>
        <v>0</v>
      </c>
      <c r="G32" s="15">
        <f>F32*SIMULADOR!$G$5</f>
        <v>0</v>
      </c>
      <c r="H32" s="15">
        <f>IF(A32&lt;=SIMULADOR!$B$7*12,H31+C32,0)</f>
        <v>0</v>
      </c>
      <c r="I32" s="15">
        <f t="shared" si="1"/>
        <v>0</v>
      </c>
    </row>
    <row r="33" spans="1:9" x14ac:dyDescent="0.25">
      <c r="A33" s="14">
        <v>30</v>
      </c>
      <c r="B33" s="14">
        <f t="shared" si="0"/>
        <v>3</v>
      </c>
      <c r="C33" s="15">
        <f>IF(A33&lt;=SIMULADOR!$B$7*12,SIMULADOR!$B$5,0)</f>
        <v>0</v>
      </c>
      <c r="D33" s="15">
        <f t="shared" si="2"/>
        <v>0</v>
      </c>
      <c r="E33" s="15">
        <f>D33*SIMULADOR!$G$4</f>
        <v>0</v>
      </c>
      <c r="F33" s="15">
        <f>IF(A33&lt;=SIMULADOR!$B$7*12,D33+E33+C33,0)</f>
        <v>0</v>
      </c>
      <c r="G33" s="15">
        <f>F33*SIMULADOR!$G$5</f>
        <v>0</v>
      </c>
      <c r="H33" s="15">
        <f>IF(A33&lt;=SIMULADOR!$B$7*12,H32+C33,0)</f>
        <v>0</v>
      </c>
      <c r="I33" s="15">
        <f t="shared" si="1"/>
        <v>0</v>
      </c>
    </row>
    <row r="34" spans="1:9" x14ac:dyDescent="0.25">
      <c r="A34" s="14">
        <v>31</v>
      </c>
      <c r="B34" s="14">
        <f t="shared" si="0"/>
        <v>3</v>
      </c>
      <c r="C34" s="15">
        <f>IF(A34&lt;=SIMULADOR!$B$7*12,SIMULADOR!$B$5,0)</f>
        <v>0</v>
      </c>
      <c r="D34" s="15">
        <f t="shared" si="2"/>
        <v>0</v>
      </c>
      <c r="E34" s="15">
        <f>D34*SIMULADOR!$G$4</f>
        <v>0</v>
      </c>
      <c r="F34" s="15">
        <f>IF(A34&lt;=SIMULADOR!$B$7*12,D34+E34+C34,0)</f>
        <v>0</v>
      </c>
      <c r="G34" s="15">
        <f>F34*SIMULADOR!$G$5</f>
        <v>0</v>
      </c>
      <c r="H34" s="15">
        <f>IF(A34&lt;=SIMULADOR!$B$7*12,H33+C34,0)</f>
        <v>0</v>
      </c>
      <c r="I34" s="15">
        <f t="shared" si="1"/>
        <v>0</v>
      </c>
    </row>
    <row r="35" spans="1:9" x14ac:dyDescent="0.25">
      <c r="A35" s="14">
        <v>32</v>
      </c>
      <c r="B35" s="14">
        <f t="shared" si="0"/>
        <v>3</v>
      </c>
      <c r="C35" s="15">
        <f>IF(A35&lt;=SIMULADOR!$B$7*12,SIMULADOR!$B$5,0)</f>
        <v>0</v>
      </c>
      <c r="D35" s="15">
        <f t="shared" si="2"/>
        <v>0</v>
      </c>
      <c r="E35" s="15">
        <f>D35*SIMULADOR!$G$4</f>
        <v>0</v>
      </c>
      <c r="F35" s="15">
        <f>IF(A35&lt;=SIMULADOR!$B$7*12,D35+E35+C35,0)</f>
        <v>0</v>
      </c>
      <c r="G35" s="15">
        <f>F35*SIMULADOR!$G$5</f>
        <v>0</v>
      </c>
      <c r="H35" s="15">
        <f>IF(A35&lt;=SIMULADOR!$B$7*12,H34+C35,0)</f>
        <v>0</v>
      </c>
      <c r="I35" s="15">
        <f t="shared" si="1"/>
        <v>0</v>
      </c>
    </row>
    <row r="36" spans="1:9" x14ac:dyDescent="0.25">
      <c r="A36" s="14">
        <v>33</v>
      </c>
      <c r="B36" s="14">
        <f t="shared" si="0"/>
        <v>3</v>
      </c>
      <c r="C36" s="15">
        <f>IF(A36&lt;=SIMULADOR!$B$7*12,SIMULADOR!$B$5,0)</f>
        <v>0</v>
      </c>
      <c r="D36" s="15">
        <f t="shared" si="2"/>
        <v>0</v>
      </c>
      <c r="E36" s="15">
        <f>D36*SIMULADOR!$G$4</f>
        <v>0</v>
      </c>
      <c r="F36" s="15">
        <f>IF(A36&lt;=SIMULADOR!$B$7*12,D36+E36+C36,0)</f>
        <v>0</v>
      </c>
      <c r="G36" s="15">
        <f>F36*SIMULADOR!$G$5</f>
        <v>0</v>
      </c>
      <c r="H36" s="15">
        <f>IF(A36&lt;=SIMULADOR!$B$7*12,H35+C36,0)</f>
        <v>0</v>
      </c>
      <c r="I36" s="15">
        <f t="shared" si="1"/>
        <v>0</v>
      </c>
    </row>
    <row r="37" spans="1:9" x14ac:dyDescent="0.25">
      <c r="A37" s="14">
        <v>34</v>
      </c>
      <c r="B37" s="14">
        <f t="shared" si="0"/>
        <v>3</v>
      </c>
      <c r="C37" s="15">
        <f>IF(A37&lt;=SIMULADOR!$B$7*12,SIMULADOR!$B$5,0)</f>
        <v>0</v>
      </c>
      <c r="D37" s="15">
        <f t="shared" si="2"/>
        <v>0</v>
      </c>
      <c r="E37" s="15">
        <f>D37*SIMULADOR!$G$4</f>
        <v>0</v>
      </c>
      <c r="F37" s="15">
        <f>IF(A37&lt;=SIMULADOR!$B$7*12,D37+E37+C37,0)</f>
        <v>0</v>
      </c>
      <c r="G37" s="15">
        <f>F37*SIMULADOR!$G$5</f>
        <v>0</v>
      </c>
      <c r="H37" s="15">
        <f>IF(A37&lt;=SIMULADOR!$B$7*12,H36+C37,0)</f>
        <v>0</v>
      </c>
      <c r="I37" s="15">
        <f t="shared" si="1"/>
        <v>0</v>
      </c>
    </row>
    <row r="38" spans="1:9" x14ac:dyDescent="0.25">
      <c r="A38" s="14">
        <v>35</v>
      </c>
      <c r="B38" s="14">
        <f t="shared" si="0"/>
        <v>3</v>
      </c>
      <c r="C38" s="15">
        <f>IF(A38&lt;=SIMULADOR!$B$7*12,SIMULADOR!$B$5,0)</f>
        <v>0</v>
      </c>
      <c r="D38" s="15">
        <f t="shared" si="2"/>
        <v>0</v>
      </c>
      <c r="E38" s="15">
        <f>D38*SIMULADOR!$G$4</f>
        <v>0</v>
      </c>
      <c r="F38" s="15">
        <f>IF(A38&lt;=SIMULADOR!$B$7*12,D38+E38+C38,0)</f>
        <v>0</v>
      </c>
      <c r="G38" s="15">
        <f>F38*SIMULADOR!$G$5</f>
        <v>0</v>
      </c>
      <c r="H38" s="15">
        <f>IF(A38&lt;=SIMULADOR!$B$7*12,H37+C38,0)</f>
        <v>0</v>
      </c>
      <c r="I38" s="15">
        <f t="shared" si="1"/>
        <v>0</v>
      </c>
    </row>
    <row r="39" spans="1:9" x14ac:dyDescent="0.25">
      <c r="A39" s="14">
        <v>36</v>
      </c>
      <c r="B39" s="14">
        <f t="shared" si="0"/>
        <v>3</v>
      </c>
      <c r="C39" s="15">
        <f>IF(A39&lt;=SIMULADOR!$B$7*12,SIMULADOR!$B$5,0)</f>
        <v>0</v>
      </c>
      <c r="D39" s="15">
        <f t="shared" si="2"/>
        <v>0</v>
      </c>
      <c r="E39" s="15">
        <f>D39*SIMULADOR!$G$4</f>
        <v>0</v>
      </c>
      <c r="F39" s="15">
        <f>IF(A39&lt;=SIMULADOR!$B$7*12,D39+E39+C39,0)</f>
        <v>0</v>
      </c>
      <c r="G39" s="15">
        <f>F39*SIMULADOR!$G$5</f>
        <v>0</v>
      </c>
      <c r="H39" s="15">
        <f>IF(A39&lt;=SIMULADOR!$B$7*12,H38+C39,0)</f>
        <v>0</v>
      </c>
      <c r="I39" s="15">
        <f t="shared" si="1"/>
        <v>0</v>
      </c>
    </row>
    <row r="40" spans="1:9" x14ac:dyDescent="0.25">
      <c r="A40" s="14">
        <v>37</v>
      </c>
      <c r="B40" s="14">
        <f t="shared" si="0"/>
        <v>4</v>
      </c>
      <c r="C40" s="15">
        <f>IF(A40&lt;=SIMULADOR!$B$7*12,SIMULADOR!$B$5,0)</f>
        <v>0</v>
      </c>
      <c r="D40" s="15">
        <f t="shared" si="2"/>
        <v>0</v>
      </c>
      <c r="E40" s="15">
        <f>D40*SIMULADOR!$G$4</f>
        <v>0</v>
      </c>
      <c r="F40" s="15">
        <f>IF(A40&lt;=SIMULADOR!$B$7*12,D40+E40+C40,0)</f>
        <v>0</v>
      </c>
      <c r="G40" s="15">
        <f>F40*SIMULADOR!$G$5</f>
        <v>0</v>
      </c>
      <c r="H40" s="15">
        <f>IF(A40&lt;=SIMULADOR!$B$7*12,H39+C40,0)</f>
        <v>0</v>
      </c>
      <c r="I40" s="15">
        <f t="shared" si="1"/>
        <v>0</v>
      </c>
    </row>
    <row r="41" spans="1:9" x14ac:dyDescent="0.25">
      <c r="A41" s="14">
        <v>38</v>
      </c>
      <c r="B41" s="14">
        <f t="shared" si="0"/>
        <v>4</v>
      </c>
      <c r="C41" s="15">
        <f>IF(A41&lt;=SIMULADOR!$B$7*12,SIMULADOR!$B$5,0)</f>
        <v>0</v>
      </c>
      <c r="D41" s="15">
        <f t="shared" si="2"/>
        <v>0</v>
      </c>
      <c r="E41" s="15">
        <f>D41*SIMULADOR!$G$4</f>
        <v>0</v>
      </c>
      <c r="F41" s="15">
        <f>IF(A41&lt;=SIMULADOR!$B$7*12,D41+E41+C41,0)</f>
        <v>0</v>
      </c>
      <c r="G41" s="15">
        <f>F41*SIMULADOR!$G$5</f>
        <v>0</v>
      </c>
      <c r="H41" s="15">
        <f>IF(A41&lt;=SIMULADOR!$B$7*12,H40+C41,0)</f>
        <v>0</v>
      </c>
      <c r="I41" s="15">
        <f t="shared" si="1"/>
        <v>0</v>
      </c>
    </row>
    <row r="42" spans="1:9" x14ac:dyDescent="0.25">
      <c r="A42" s="14">
        <v>39</v>
      </c>
      <c r="B42" s="14">
        <f t="shared" si="0"/>
        <v>4</v>
      </c>
      <c r="C42" s="15">
        <f>IF(A42&lt;=SIMULADOR!$B$7*12,SIMULADOR!$B$5,0)</f>
        <v>0</v>
      </c>
      <c r="D42" s="15">
        <f t="shared" si="2"/>
        <v>0</v>
      </c>
      <c r="E42" s="15">
        <f>D42*SIMULADOR!$G$4</f>
        <v>0</v>
      </c>
      <c r="F42" s="15">
        <f>IF(A42&lt;=SIMULADOR!$B$7*12,D42+E42+C42,0)</f>
        <v>0</v>
      </c>
      <c r="G42" s="15">
        <f>F42*SIMULADOR!$G$5</f>
        <v>0</v>
      </c>
      <c r="H42" s="15">
        <f>IF(A42&lt;=SIMULADOR!$B$7*12,H41+C42,0)</f>
        <v>0</v>
      </c>
      <c r="I42" s="15">
        <f t="shared" si="1"/>
        <v>0</v>
      </c>
    </row>
    <row r="43" spans="1:9" x14ac:dyDescent="0.25">
      <c r="A43" s="14">
        <v>40</v>
      </c>
      <c r="B43" s="14">
        <f t="shared" si="0"/>
        <v>4</v>
      </c>
      <c r="C43" s="15">
        <f>IF(A43&lt;=SIMULADOR!$B$7*12,SIMULADOR!$B$5,0)</f>
        <v>0</v>
      </c>
      <c r="D43" s="15">
        <f t="shared" si="2"/>
        <v>0</v>
      </c>
      <c r="E43" s="15">
        <f>D43*SIMULADOR!$G$4</f>
        <v>0</v>
      </c>
      <c r="F43" s="15">
        <f>IF(A43&lt;=SIMULADOR!$B$7*12,D43+E43+C43,0)</f>
        <v>0</v>
      </c>
      <c r="G43" s="15">
        <f>F43*SIMULADOR!$G$5</f>
        <v>0</v>
      </c>
      <c r="H43" s="15">
        <f>IF(A43&lt;=SIMULADOR!$B$7*12,H42+C43,0)</f>
        <v>0</v>
      </c>
      <c r="I43" s="15">
        <f t="shared" si="1"/>
        <v>0</v>
      </c>
    </row>
    <row r="44" spans="1:9" x14ac:dyDescent="0.25">
      <c r="A44" s="14">
        <v>41</v>
      </c>
      <c r="B44" s="14">
        <f t="shared" si="0"/>
        <v>4</v>
      </c>
      <c r="C44" s="15">
        <f>IF(A44&lt;=SIMULADOR!$B$7*12,SIMULADOR!$B$5,0)</f>
        <v>0</v>
      </c>
      <c r="D44" s="15">
        <f t="shared" si="2"/>
        <v>0</v>
      </c>
      <c r="E44" s="15">
        <f>D44*SIMULADOR!$G$4</f>
        <v>0</v>
      </c>
      <c r="F44" s="15">
        <f>IF(A44&lt;=SIMULADOR!$B$7*12,D44+E44+C44,0)</f>
        <v>0</v>
      </c>
      <c r="G44" s="15">
        <f>F44*SIMULADOR!$G$5</f>
        <v>0</v>
      </c>
      <c r="H44" s="15">
        <f>IF(A44&lt;=SIMULADOR!$B$7*12,H43+C44,0)</f>
        <v>0</v>
      </c>
      <c r="I44" s="15">
        <f t="shared" si="1"/>
        <v>0</v>
      </c>
    </row>
    <row r="45" spans="1:9" x14ac:dyDescent="0.25">
      <c r="A45" s="14">
        <v>42</v>
      </c>
      <c r="B45" s="14">
        <f t="shared" si="0"/>
        <v>4</v>
      </c>
      <c r="C45" s="15">
        <f>IF(A45&lt;=SIMULADOR!$B$7*12,SIMULADOR!$B$5,0)</f>
        <v>0</v>
      </c>
      <c r="D45" s="15">
        <f t="shared" si="2"/>
        <v>0</v>
      </c>
      <c r="E45" s="15">
        <f>D45*SIMULADOR!$G$4</f>
        <v>0</v>
      </c>
      <c r="F45" s="15">
        <f>IF(A45&lt;=SIMULADOR!$B$7*12,D45+E45+C45,0)</f>
        <v>0</v>
      </c>
      <c r="G45" s="15">
        <f>F45*SIMULADOR!$G$5</f>
        <v>0</v>
      </c>
      <c r="H45" s="15">
        <f>IF(A45&lt;=SIMULADOR!$B$7*12,H44+C45,0)</f>
        <v>0</v>
      </c>
      <c r="I45" s="15">
        <f t="shared" si="1"/>
        <v>0</v>
      </c>
    </row>
    <row r="46" spans="1:9" x14ac:dyDescent="0.25">
      <c r="A46" s="14">
        <v>43</v>
      </c>
      <c r="B46" s="14">
        <f t="shared" si="0"/>
        <v>4</v>
      </c>
      <c r="C46" s="15">
        <f>IF(A46&lt;=SIMULADOR!$B$7*12,SIMULADOR!$B$5,0)</f>
        <v>0</v>
      </c>
      <c r="D46" s="15">
        <f t="shared" si="2"/>
        <v>0</v>
      </c>
      <c r="E46" s="15">
        <f>D46*SIMULADOR!$G$4</f>
        <v>0</v>
      </c>
      <c r="F46" s="15">
        <f>IF(A46&lt;=SIMULADOR!$B$7*12,D46+E46+C46,0)</f>
        <v>0</v>
      </c>
      <c r="G46" s="15">
        <f>F46*SIMULADOR!$G$5</f>
        <v>0</v>
      </c>
      <c r="H46" s="15">
        <f>IF(A46&lt;=SIMULADOR!$B$7*12,H45+C46,0)</f>
        <v>0</v>
      </c>
      <c r="I46" s="15">
        <f t="shared" si="1"/>
        <v>0</v>
      </c>
    </row>
    <row r="47" spans="1:9" x14ac:dyDescent="0.25">
      <c r="A47" s="14">
        <v>44</v>
      </c>
      <c r="B47" s="14">
        <f t="shared" si="0"/>
        <v>4</v>
      </c>
      <c r="C47" s="15">
        <f>IF(A47&lt;=SIMULADOR!$B$7*12,SIMULADOR!$B$5,0)</f>
        <v>0</v>
      </c>
      <c r="D47" s="15">
        <f t="shared" si="2"/>
        <v>0</v>
      </c>
      <c r="E47" s="15">
        <f>D47*SIMULADOR!$G$4</f>
        <v>0</v>
      </c>
      <c r="F47" s="15">
        <f>IF(A47&lt;=SIMULADOR!$B$7*12,D47+E47+C47,0)</f>
        <v>0</v>
      </c>
      <c r="G47" s="15">
        <f>F47*SIMULADOR!$G$5</f>
        <v>0</v>
      </c>
      <c r="H47" s="15">
        <f>IF(A47&lt;=SIMULADOR!$B$7*12,H46+C47,0)</f>
        <v>0</v>
      </c>
      <c r="I47" s="15">
        <f t="shared" si="1"/>
        <v>0</v>
      </c>
    </row>
    <row r="48" spans="1:9" x14ac:dyDescent="0.25">
      <c r="A48" s="14">
        <v>45</v>
      </c>
      <c r="B48" s="14">
        <f t="shared" si="0"/>
        <v>4</v>
      </c>
      <c r="C48" s="15">
        <f>IF(A48&lt;=SIMULADOR!$B$7*12,SIMULADOR!$B$5,0)</f>
        <v>0</v>
      </c>
      <c r="D48" s="15">
        <f t="shared" si="2"/>
        <v>0</v>
      </c>
      <c r="E48" s="15">
        <f>D48*SIMULADOR!$G$4</f>
        <v>0</v>
      </c>
      <c r="F48" s="15">
        <f>IF(A48&lt;=SIMULADOR!$B$7*12,D48+E48+C48,0)</f>
        <v>0</v>
      </c>
      <c r="G48" s="15">
        <f>F48*SIMULADOR!$G$5</f>
        <v>0</v>
      </c>
      <c r="H48" s="15">
        <f>IF(A48&lt;=SIMULADOR!$B$7*12,H47+C48,0)</f>
        <v>0</v>
      </c>
      <c r="I48" s="15">
        <f t="shared" si="1"/>
        <v>0</v>
      </c>
    </row>
    <row r="49" spans="1:9" x14ac:dyDescent="0.25">
      <c r="A49" s="14">
        <v>46</v>
      </c>
      <c r="B49" s="14">
        <f t="shared" si="0"/>
        <v>4</v>
      </c>
      <c r="C49" s="15">
        <f>IF(A49&lt;=SIMULADOR!$B$7*12,SIMULADOR!$B$5,0)</f>
        <v>0</v>
      </c>
      <c r="D49" s="15">
        <f t="shared" si="2"/>
        <v>0</v>
      </c>
      <c r="E49" s="15">
        <f>D49*SIMULADOR!$G$4</f>
        <v>0</v>
      </c>
      <c r="F49" s="15">
        <f>IF(A49&lt;=SIMULADOR!$B$7*12,D49+E49+C49,0)</f>
        <v>0</v>
      </c>
      <c r="G49" s="15">
        <f>F49*SIMULADOR!$G$5</f>
        <v>0</v>
      </c>
      <c r="H49" s="15">
        <f>IF(A49&lt;=SIMULADOR!$B$7*12,H48+C49,0)</f>
        <v>0</v>
      </c>
      <c r="I49" s="15">
        <f t="shared" si="1"/>
        <v>0</v>
      </c>
    </row>
    <row r="50" spans="1:9" x14ac:dyDescent="0.25">
      <c r="A50" s="14">
        <v>47</v>
      </c>
      <c r="B50" s="14">
        <f t="shared" si="0"/>
        <v>4</v>
      </c>
      <c r="C50" s="15">
        <f>IF(A50&lt;=SIMULADOR!$B$7*12,SIMULADOR!$B$5,0)</f>
        <v>0</v>
      </c>
      <c r="D50" s="15">
        <f t="shared" si="2"/>
        <v>0</v>
      </c>
      <c r="E50" s="15">
        <f>D50*SIMULADOR!$G$4</f>
        <v>0</v>
      </c>
      <c r="F50" s="15">
        <f>IF(A50&lt;=SIMULADOR!$B$7*12,D50+E50+C50,0)</f>
        <v>0</v>
      </c>
      <c r="G50" s="15">
        <f>F50*SIMULADOR!$G$5</f>
        <v>0</v>
      </c>
      <c r="H50" s="15">
        <f>IF(A50&lt;=SIMULADOR!$B$7*12,H49+C50,0)</f>
        <v>0</v>
      </c>
      <c r="I50" s="15">
        <f t="shared" si="1"/>
        <v>0</v>
      </c>
    </row>
    <row r="51" spans="1:9" x14ac:dyDescent="0.25">
      <c r="A51" s="14">
        <v>48</v>
      </c>
      <c r="B51" s="14">
        <f t="shared" si="0"/>
        <v>4</v>
      </c>
      <c r="C51" s="15">
        <f>IF(A51&lt;=SIMULADOR!$B$7*12,SIMULADOR!$B$5,0)</f>
        <v>0</v>
      </c>
      <c r="D51" s="15">
        <f t="shared" si="2"/>
        <v>0</v>
      </c>
      <c r="E51" s="15">
        <f>D51*SIMULADOR!$G$4</f>
        <v>0</v>
      </c>
      <c r="F51" s="15">
        <f>IF(A51&lt;=SIMULADOR!$B$7*12,D51+E51+C51,0)</f>
        <v>0</v>
      </c>
      <c r="G51" s="15">
        <f>F51*SIMULADOR!$G$5</f>
        <v>0</v>
      </c>
      <c r="H51" s="15">
        <f>IF(A51&lt;=SIMULADOR!$B$7*12,H50+C51,0)</f>
        <v>0</v>
      </c>
      <c r="I51" s="15">
        <f t="shared" si="1"/>
        <v>0</v>
      </c>
    </row>
    <row r="52" spans="1:9" x14ac:dyDescent="0.25">
      <c r="A52" s="14">
        <v>49</v>
      </c>
      <c r="B52" s="14">
        <f t="shared" si="0"/>
        <v>5</v>
      </c>
      <c r="C52" s="15">
        <f>IF(A52&lt;=SIMULADOR!$B$7*12,SIMULADOR!$B$5,0)</f>
        <v>0</v>
      </c>
      <c r="D52" s="15">
        <f t="shared" si="2"/>
        <v>0</v>
      </c>
      <c r="E52" s="15">
        <f>D52*SIMULADOR!$G$4</f>
        <v>0</v>
      </c>
      <c r="F52" s="15">
        <f>IF(A52&lt;=SIMULADOR!$B$7*12,D52+E52+C52,0)</f>
        <v>0</v>
      </c>
      <c r="G52" s="15">
        <f>F52*SIMULADOR!$G$5</f>
        <v>0</v>
      </c>
      <c r="H52" s="15">
        <f>IF(A52&lt;=SIMULADOR!$B$7*12,H51+C52,0)</f>
        <v>0</v>
      </c>
      <c r="I52" s="15">
        <f t="shared" si="1"/>
        <v>0</v>
      </c>
    </row>
    <row r="53" spans="1:9" x14ac:dyDescent="0.25">
      <c r="A53" s="14">
        <v>50</v>
      </c>
      <c r="B53" s="14">
        <f t="shared" si="0"/>
        <v>5</v>
      </c>
      <c r="C53" s="15">
        <f>IF(A53&lt;=SIMULADOR!$B$7*12,SIMULADOR!$B$5,0)</f>
        <v>0</v>
      </c>
      <c r="D53" s="15">
        <f t="shared" si="2"/>
        <v>0</v>
      </c>
      <c r="E53" s="15">
        <f>D53*SIMULADOR!$G$4</f>
        <v>0</v>
      </c>
      <c r="F53" s="15">
        <f>IF(A53&lt;=SIMULADOR!$B$7*12,D53+E53+C53,0)</f>
        <v>0</v>
      </c>
      <c r="G53" s="15">
        <f>F53*SIMULADOR!$G$5</f>
        <v>0</v>
      </c>
      <c r="H53" s="15">
        <f>IF(A53&lt;=SIMULADOR!$B$7*12,H52+C53,0)</f>
        <v>0</v>
      </c>
      <c r="I53" s="15">
        <f t="shared" si="1"/>
        <v>0</v>
      </c>
    </row>
    <row r="54" spans="1:9" x14ac:dyDescent="0.25">
      <c r="A54" s="14">
        <v>51</v>
      </c>
      <c r="B54" s="14">
        <f t="shared" si="0"/>
        <v>5</v>
      </c>
      <c r="C54" s="15">
        <f>IF(A54&lt;=SIMULADOR!$B$7*12,SIMULADOR!$B$5,0)</f>
        <v>0</v>
      </c>
      <c r="D54" s="15">
        <f t="shared" si="2"/>
        <v>0</v>
      </c>
      <c r="E54" s="15">
        <f>D54*SIMULADOR!$G$4</f>
        <v>0</v>
      </c>
      <c r="F54" s="15">
        <f>IF(A54&lt;=SIMULADOR!$B$7*12,D54+E54+C54,0)</f>
        <v>0</v>
      </c>
      <c r="G54" s="15">
        <f>F54*SIMULADOR!$G$5</f>
        <v>0</v>
      </c>
      <c r="H54" s="15">
        <f>IF(A54&lt;=SIMULADOR!$B$7*12,H53+C54,0)</f>
        <v>0</v>
      </c>
      <c r="I54" s="15">
        <f t="shared" si="1"/>
        <v>0</v>
      </c>
    </row>
    <row r="55" spans="1:9" x14ac:dyDescent="0.25">
      <c r="A55" s="14">
        <v>52</v>
      </c>
      <c r="B55" s="14">
        <f t="shared" si="0"/>
        <v>5</v>
      </c>
      <c r="C55" s="15">
        <f>IF(A55&lt;=SIMULADOR!$B$7*12,SIMULADOR!$B$5,0)</f>
        <v>0</v>
      </c>
      <c r="D55" s="15">
        <f t="shared" si="2"/>
        <v>0</v>
      </c>
      <c r="E55" s="15">
        <f>D55*SIMULADOR!$G$4</f>
        <v>0</v>
      </c>
      <c r="F55" s="15">
        <f>IF(A55&lt;=SIMULADOR!$B$7*12,D55+E55+C55,0)</f>
        <v>0</v>
      </c>
      <c r="G55" s="15">
        <f>F55*SIMULADOR!$G$5</f>
        <v>0</v>
      </c>
      <c r="H55" s="15">
        <f>IF(A55&lt;=SIMULADOR!$B$7*12,H54+C55,0)</f>
        <v>0</v>
      </c>
      <c r="I55" s="15">
        <f t="shared" si="1"/>
        <v>0</v>
      </c>
    </row>
    <row r="56" spans="1:9" x14ac:dyDescent="0.25">
      <c r="A56" s="14">
        <v>53</v>
      </c>
      <c r="B56" s="14">
        <f t="shared" si="0"/>
        <v>5</v>
      </c>
      <c r="C56" s="15">
        <f>IF(A56&lt;=SIMULADOR!$B$7*12,SIMULADOR!$B$5,0)</f>
        <v>0</v>
      </c>
      <c r="D56" s="15">
        <f t="shared" si="2"/>
        <v>0</v>
      </c>
      <c r="E56" s="15">
        <f>D56*SIMULADOR!$G$4</f>
        <v>0</v>
      </c>
      <c r="F56" s="15">
        <f>IF(A56&lt;=SIMULADOR!$B$7*12,D56+E56+C56,0)</f>
        <v>0</v>
      </c>
      <c r="G56" s="15">
        <f>F56*SIMULADOR!$G$5</f>
        <v>0</v>
      </c>
      <c r="H56" s="15">
        <f>IF(A56&lt;=SIMULADOR!$B$7*12,H55+C56,0)</f>
        <v>0</v>
      </c>
      <c r="I56" s="15">
        <f t="shared" si="1"/>
        <v>0</v>
      </c>
    </row>
    <row r="57" spans="1:9" x14ac:dyDescent="0.25">
      <c r="A57" s="14">
        <v>54</v>
      </c>
      <c r="B57" s="14">
        <f t="shared" si="0"/>
        <v>5</v>
      </c>
      <c r="C57" s="15">
        <f>IF(A57&lt;=SIMULADOR!$B$7*12,SIMULADOR!$B$5,0)</f>
        <v>0</v>
      </c>
      <c r="D57" s="15">
        <f t="shared" si="2"/>
        <v>0</v>
      </c>
      <c r="E57" s="15">
        <f>D57*SIMULADOR!$G$4</f>
        <v>0</v>
      </c>
      <c r="F57" s="15">
        <f>IF(A57&lt;=SIMULADOR!$B$7*12,D57+E57+C57,0)</f>
        <v>0</v>
      </c>
      <c r="G57" s="15">
        <f>F57*SIMULADOR!$G$5</f>
        <v>0</v>
      </c>
      <c r="H57" s="15">
        <f>IF(A57&lt;=SIMULADOR!$B$7*12,H56+C57,0)</f>
        <v>0</v>
      </c>
      <c r="I57" s="15">
        <f t="shared" si="1"/>
        <v>0</v>
      </c>
    </row>
    <row r="58" spans="1:9" x14ac:dyDescent="0.25">
      <c r="A58" s="14">
        <v>55</v>
      </c>
      <c r="B58" s="14">
        <f t="shared" si="0"/>
        <v>5</v>
      </c>
      <c r="C58" s="15">
        <f>IF(A58&lt;=SIMULADOR!$B$7*12,SIMULADOR!$B$5,0)</f>
        <v>0</v>
      </c>
      <c r="D58" s="15">
        <f t="shared" si="2"/>
        <v>0</v>
      </c>
      <c r="E58" s="15">
        <f>D58*SIMULADOR!$G$4</f>
        <v>0</v>
      </c>
      <c r="F58" s="15">
        <f>IF(A58&lt;=SIMULADOR!$B$7*12,D58+E58+C58,0)</f>
        <v>0</v>
      </c>
      <c r="G58" s="15">
        <f>F58*SIMULADOR!$G$5</f>
        <v>0</v>
      </c>
      <c r="H58" s="15">
        <f>IF(A58&lt;=SIMULADOR!$B$7*12,H57+C58,0)</f>
        <v>0</v>
      </c>
      <c r="I58" s="15">
        <f t="shared" si="1"/>
        <v>0</v>
      </c>
    </row>
    <row r="59" spans="1:9" x14ac:dyDescent="0.25">
      <c r="A59" s="14">
        <v>56</v>
      </c>
      <c r="B59" s="14">
        <f t="shared" si="0"/>
        <v>5</v>
      </c>
      <c r="C59" s="15">
        <f>IF(A59&lt;=SIMULADOR!$B$7*12,SIMULADOR!$B$5,0)</f>
        <v>0</v>
      </c>
      <c r="D59" s="15">
        <f t="shared" si="2"/>
        <v>0</v>
      </c>
      <c r="E59" s="15">
        <f>D59*SIMULADOR!$G$4</f>
        <v>0</v>
      </c>
      <c r="F59" s="15">
        <f>IF(A59&lt;=SIMULADOR!$B$7*12,D59+E59+C59,0)</f>
        <v>0</v>
      </c>
      <c r="G59" s="15">
        <f>F59*SIMULADOR!$G$5</f>
        <v>0</v>
      </c>
      <c r="H59" s="15">
        <f>IF(A59&lt;=SIMULADOR!$B$7*12,H58+C59,0)</f>
        <v>0</v>
      </c>
      <c r="I59" s="15">
        <f t="shared" si="1"/>
        <v>0</v>
      </c>
    </row>
    <row r="60" spans="1:9" x14ac:dyDescent="0.25">
      <c r="A60" s="14">
        <v>57</v>
      </c>
      <c r="B60" s="14">
        <f t="shared" si="0"/>
        <v>5</v>
      </c>
      <c r="C60" s="15">
        <f>IF(A60&lt;=SIMULADOR!$B$7*12,SIMULADOR!$B$5,0)</f>
        <v>0</v>
      </c>
      <c r="D60" s="15">
        <f t="shared" si="2"/>
        <v>0</v>
      </c>
      <c r="E60" s="15">
        <f>D60*SIMULADOR!$G$4</f>
        <v>0</v>
      </c>
      <c r="F60" s="15">
        <f>IF(A60&lt;=SIMULADOR!$B$7*12,D60+E60+C60,0)</f>
        <v>0</v>
      </c>
      <c r="G60" s="15">
        <f>F60*SIMULADOR!$G$5</f>
        <v>0</v>
      </c>
      <c r="H60" s="15">
        <f>IF(A60&lt;=SIMULADOR!$B$7*12,H59+C60,0)</f>
        <v>0</v>
      </c>
      <c r="I60" s="15">
        <f t="shared" si="1"/>
        <v>0</v>
      </c>
    </row>
    <row r="61" spans="1:9" x14ac:dyDescent="0.25">
      <c r="A61" s="14">
        <v>58</v>
      </c>
      <c r="B61" s="14">
        <f t="shared" si="0"/>
        <v>5</v>
      </c>
      <c r="C61" s="15">
        <f>IF(A61&lt;=SIMULADOR!$B$7*12,SIMULADOR!$B$5,0)</f>
        <v>0</v>
      </c>
      <c r="D61" s="15">
        <f t="shared" si="2"/>
        <v>0</v>
      </c>
      <c r="E61" s="15">
        <f>D61*SIMULADOR!$G$4</f>
        <v>0</v>
      </c>
      <c r="F61" s="15">
        <f>IF(A61&lt;=SIMULADOR!$B$7*12,D61+E61+C61,0)</f>
        <v>0</v>
      </c>
      <c r="G61" s="15">
        <f>F61*SIMULADOR!$G$5</f>
        <v>0</v>
      </c>
      <c r="H61" s="15">
        <f>IF(A61&lt;=SIMULADOR!$B$7*12,H60+C61,0)</f>
        <v>0</v>
      </c>
      <c r="I61" s="15">
        <f t="shared" si="1"/>
        <v>0</v>
      </c>
    </row>
    <row r="62" spans="1:9" x14ac:dyDescent="0.25">
      <c r="A62" s="14">
        <v>59</v>
      </c>
      <c r="B62" s="14">
        <f t="shared" si="0"/>
        <v>5</v>
      </c>
      <c r="C62" s="15">
        <f>IF(A62&lt;=SIMULADOR!$B$7*12,SIMULADOR!$B$5,0)</f>
        <v>0</v>
      </c>
      <c r="D62" s="15">
        <f t="shared" si="2"/>
        <v>0</v>
      </c>
      <c r="E62" s="15">
        <f>D62*SIMULADOR!$G$4</f>
        <v>0</v>
      </c>
      <c r="F62" s="15">
        <f>IF(A62&lt;=SIMULADOR!$B$7*12,D62+E62+C62,0)</f>
        <v>0</v>
      </c>
      <c r="G62" s="15">
        <f>F62*SIMULADOR!$G$5</f>
        <v>0</v>
      </c>
      <c r="H62" s="15">
        <f>IF(A62&lt;=SIMULADOR!$B$7*12,H61+C62,0)</f>
        <v>0</v>
      </c>
      <c r="I62" s="15">
        <f t="shared" si="1"/>
        <v>0</v>
      </c>
    </row>
    <row r="63" spans="1:9" x14ac:dyDescent="0.25">
      <c r="A63" s="14">
        <v>60</v>
      </c>
      <c r="B63" s="14">
        <f t="shared" si="0"/>
        <v>5</v>
      </c>
      <c r="C63" s="15">
        <f>IF(A63&lt;=SIMULADOR!$B$7*12,SIMULADOR!$B$5,0)</f>
        <v>0</v>
      </c>
      <c r="D63" s="15">
        <f t="shared" si="2"/>
        <v>0</v>
      </c>
      <c r="E63" s="15">
        <f>D63*SIMULADOR!$G$4</f>
        <v>0</v>
      </c>
      <c r="F63" s="15">
        <f>IF(A63&lt;=SIMULADOR!$B$7*12,D63+E63+C63,0)</f>
        <v>0</v>
      </c>
      <c r="G63" s="15">
        <f>F63*SIMULADOR!$G$5</f>
        <v>0</v>
      </c>
      <c r="H63" s="15">
        <f>IF(A63&lt;=SIMULADOR!$B$7*12,H62+C63,0)</f>
        <v>0</v>
      </c>
      <c r="I63" s="15">
        <f t="shared" si="1"/>
        <v>0</v>
      </c>
    </row>
    <row r="64" spans="1:9" x14ac:dyDescent="0.25">
      <c r="A64" s="14">
        <v>61</v>
      </c>
      <c r="B64" s="14">
        <f t="shared" si="0"/>
        <v>6</v>
      </c>
      <c r="C64" s="15">
        <f>IF(A64&lt;=SIMULADOR!$B$7*12,SIMULADOR!$B$5,0)</f>
        <v>0</v>
      </c>
      <c r="D64" s="15">
        <f t="shared" si="2"/>
        <v>0</v>
      </c>
      <c r="E64" s="15">
        <f>D64*SIMULADOR!$G$4</f>
        <v>0</v>
      </c>
      <c r="F64" s="15">
        <f>IF(A64&lt;=SIMULADOR!$B$7*12,D64+E64+C64,0)</f>
        <v>0</v>
      </c>
      <c r="G64" s="15">
        <f>F64*SIMULADOR!$G$5</f>
        <v>0</v>
      </c>
      <c r="H64" s="15">
        <f>IF(A64&lt;=SIMULADOR!$B$7*12,H63+C64,0)</f>
        <v>0</v>
      </c>
      <c r="I64" s="15">
        <f t="shared" si="1"/>
        <v>0</v>
      </c>
    </row>
    <row r="65" spans="1:9" x14ac:dyDescent="0.25">
      <c r="A65" s="14">
        <v>62</v>
      </c>
      <c r="B65" s="14">
        <f t="shared" si="0"/>
        <v>6</v>
      </c>
      <c r="C65" s="15">
        <f>IF(A65&lt;=SIMULADOR!$B$7*12,SIMULADOR!$B$5,0)</f>
        <v>0</v>
      </c>
      <c r="D65" s="15">
        <f t="shared" si="2"/>
        <v>0</v>
      </c>
      <c r="E65" s="15">
        <f>D65*SIMULADOR!$G$4</f>
        <v>0</v>
      </c>
      <c r="F65" s="15">
        <f>IF(A65&lt;=SIMULADOR!$B$7*12,D65+E65+C65,0)</f>
        <v>0</v>
      </c>
      <c r="G65" s="15">
        <f>F65*SIMULADOR!$G$5</f>
        <v>0</v>
      </c>
      <c r="H65" s="15">
        <f>IF(A65&lt;=SIMULADOR!$B$7*12,H64+C65,0)</f>
        <v>0</v>
      </c>
      <c r="I65" s="15">
        <f t="shared" si="1"/>
        <v>0</v>
      </c>
    </row>
    <row r="66" spans="1:9" x14ac:dyDescent="0.25">
      <c r="A66" s="14">
        <v>63</v>
      </c>
      <c r="B66" s="14">
        <f t="shared" si="0"/>
        <v>6</v>
      </c>
      <c r="C66" s="15">
        <f>IF(A66&lt;=SIMULADOR!$B$7*12,SIMULADOR!$B$5,0)</f>
        <v>0</v>
      </c>
      <c r="D66" s="15">
        <f t="shared" si="2"/>
        <v>0</v>
      </c>
      <c r="E66" s="15">
        <f>D66*SIMULADOR!$G$4</f>
        <v>0</v>
      </c>
      <c r="F66" s="15">
        <f>IF(A66&lt;=SIMULADOR!$B$7*12,D66+E66+C66,0)</f>
        <v>0</v>
      </c>
      <c r="G66" s="15">
        <f>F66*SIMULADOR!$G$5</f>
        <v>0</v>
      </c>
      <c r="H66" s="15">
        <f>IF(A66&lt;=SIMULADOR!$B$7*12,H65+C66,0)</f>
        <v>0</v>
      </c>
      <c r="I66" s="15">
        <f t="shared" si="1"/>
        <v>0</v>
      </c>
    </row>
    <row r="67" spans="1:9" x14ac:dyDescent="0.25">
      <c r="A67" s="14">
        <v>64</v>
      </c>
      <c r="B67" s="14">
        <f t="shared" si="0"/>
        <v>6</v>
      </c>
      <c r="C67" s="15">
        <f>IF(A67&lt;=SIMULADOR!$B$7*12,SIMULADOR!$B$5,0)</f>
        <v>0</v>
      </c>
      <c r="D67" s="15">
        <f t="shared" si="2"/>
        <v>0</v>
      </c>
      <c r="E67" s="15">
        <f>D67*SIMULADOR!$G$4</f>
        <v>0</v>
      </c>
      <c r="F67" s="15">
        <f>IF(A67&lt;=SIMULADOR!$B$7*12,D67+E67+C67,0)</f>
        <v>0</v>
      </c>
      <c r="G67" s="15">
        <f>F67*SIMULADOR!$G$5</f>
        <v>0</v>
      </c>
      <c r="H67" s="15">
        <f>IF(A67&lt;=SIMULADOR!$B$7*12,H66+C67,0)</f>
        <v>0</v>
      </c>
      <c r="I67" s="15">
        <f t="shared" si="1"/>
        <v>0</v>
      </c>
    </row>
    <row r="68" spans="1:9" x14ac:dyDescent="0.25">
      <c r="A68" s="14">
        <v>65</v>
      </c>
      <c r="B68" s="14">
        <f t="shared" ref="B68:B131" si="3">ROUNDUP(A68/12,0)</f>
        <v>6</v>
      </c>
      <c r="C68" s="15">
        <f>IF(A68&lt;=SIMULADOR!$B$7*12,SIMULADOR!$B$5,0)</f>
        <v>0</v>
      </c>
      <c r="D68" s="15">
        <f t="shared" si="2"/>
        <v>0</v>
      </c>
      <c r="E68" s="15">
        <f>D68*SIMULADOR!$G$4</f>
        <v>0</v>
      </c>
      <c r="F68" s="15">
        <f>IF(A68&lt;=SIMULADOR!$B$7*12,D68+E68+C68,0)</f>
        <v>0</v>
      </c>
      <c r="G68" s="15">
        <f>F68*SIMULADOR!$G$5</f>
        <v>0</v>
      </c>
      <c r="H68" s="15">
        <f>IF(A68&lt;=SIMULADOR!$B$7*12,H67+C68,0)</f>
        <v>0</v>
      </c>
      <c r="I68" s="15">
        <f t="shared" ref="I68:I131" si="4">F68-H68</f>
        <v>0</v>
      </c>
    </row>
    <row r="69" spans="1:9" x14ac:dyDescent="0.25">
      <c r="A69" s="14">
        <v>66</v>
      </c>
      <c r="B69" s="14">
        <f t="shared" si="3"/>
        <v>6</v>
      </c>
      <c r="C69" s="15">
        <f>IF(A69&lt;=SIMULADOR!$B$7*12,SIMULADOR!$B$5,0)</f>
        <v>0</v>
      </c>
      <c r="D69" s="15">
        <f t="shared" ref="D69:D132" si="5">F68</f>
        <v>0</v>
      </c>
      <c r="E69" s="15">
        <f>D69*SIMULADOR!$G$4</f>
        <v>0</v>
      </c>
      <c r="F69" s="15">
        <f>IF(A69&lt;=SIMULADOR!$B$7*12,D69+E69+C69,0)</f>
        <v>0</v>
      </c>
      <c r="G69" s="15">
        <f>F69*SIMULADOR!$G$5</f>
        <v>0</v>
      </c>
      <c r="H69" s="15">
        <f>IF(A69&lt;=SIMULADOR!$B$7*12,H68+C69,0)</f>
        <v>0</v>
      </c>
      <c r="I69" s="15">
        <f t="shared" si="4"/>
        <v>0</v>
      </c>
    </row>
    <row r="70" spans="1:9" x14ac:dyDescent="0.25">
      <c r="A70" s="14">
        <v>67</v>
      </c>
      <c r="B70" s="14">
        <f t="shared" si="3"/>
        <v>6</v>
      </c>
      <c r="C70" s="15">
        <f>IF(A70&lt;=SIMULADOR!$B$7*12,SIMULADOR!$B$5,0)</f>
        <v>0</v>
      </c>
      <c r="D70" s="15">
        <f t="shared" si="5"/>
        <v>0</v>
      </c>
      <c r="E70" s="15">
        <f>D70*SIMULADOR!$G$4</f>
        <v>0</v>
      </c>
      <c r="F70" s="15">
        <f>IF(A70&lt;=SIMULADOR!$B$7*12,D70+E70+C70,0)</f>
        <v>0</v>
      </c>
      <c r="G70" s="15">
        <f>F70*SIMULADOR!$G$5</f>
        <v>0</v>
      </c>
      <c r="H70" s="15">
        <f>IF(A70&lt;=SIMULADOR!$B$7*12,H69+C70,0)</f>
        <v>0</v>
      </c>
      <c r="I70" s="15">
        <f t="shared" si="4"/>
        <v>0</v>
      </c>
    </row>
    <row r="71" spans="1:9" x14ac:dyDescent="0.25">
      <c r="A71" s="14">
        <v>68</v>
      </c>
      <c r="B71" s="14">
        <f t="shared" si="3"/>
        <v>6</v>
      </c>
      <c r="C71" s="15">
        <f>IF(A71&lt;=SIMULADOR!$B$7*12,SIMULADOR!$B$5,0)</f>
        <v>0</v>
      </c>
      <c r="D71" s="15">
        <f t="shared" si="5"/>
        <v>0</v>
      </c>
      <c r="E71" s="15">
        <f>D71*SIMULADOR!$G$4</f>
        <v>0</v>
      </c>
      <c r="F71" s="15">
        <f>IF(A71&lt;=SIMULADOR!$B$7*12,D71+E71+C71,0)</f>
        <v>0</v>
      </c>
      <c r="G71" s="15">
        <f>F71*SIMULADOR!$G$5</f>
        <v>0</v>
      </c>
      <c r="H71" s="15">
        <f>IF(A71&lt;=SIMULADOR!$B$7*12,H70+C71,0)</f>
        <v>0</v>
      </c>
      <c r="I71" s="15">
        <f t="shared" si="4"/>
        <v>0</v>
      </c>
    </row>
    <row r="72" spans="1:9" x14ac:dyDescent="0.25">
      <c r="A72" s="14">
        <v>69</v>
      </c>
      <c r="B72" s="14">
        <f t="shared" si="3"/>
        <v>6</v>
      </c>
      <c r="C72" s="15">
        <f>IF(A72&lt;=SIMULADOR!$B$7*12,SIMULADOR!$B$5,0)</f>
        <v>0</v>
      </c>
      <c r="D72" s="15">
        <f t="shared" si="5"/>
        <v>0</v>
      </c>
      <c r="E72" s="15">
        <f>D72*SIMULADOR!$G$4</f>
        <v>0</v>
      </c>
      <c r="F72" s="15">
        <f>IF(A72&lt;=SIMULADOR!$B$7*12,D72+E72+C72,0)</f>
        <v>0</v>
      </c>
      <c r="G72" s="15">
        <f>F72*SIMULADOR!$G$5</f>
        <v>0</v>
      </c>
      <c r="H72" s="15">
        <f>IF(A72&lt;=SIMULADOR!$B$7*12,H71+C72,0)</f>
        <v>0</v>
      </c>
      <c r="I72" s="15">
        <f t="shared" si="4"/>
        <v>0</v>
      </c>
    </row>
    <row r="73" spans="1:9" x14ac:dyDescent="0.25">
      <c r="A73" s="14">
        <v>70</v>
      </c>
      <c r="B73" s="14">
        <f t="shared" si="3"/>
        <v>6</v>
      </c>
      <c r="C73" s="15">
        <f>IF(A73&lt;=SIMULADOR!$B$7*12,SIMULADOR!$B$5,0)</f>
        <v>0</v>
      </c>
      <c r="D73" s="15">
        <f t="shared" si="5"/>
        <v>0</v>
      </c>
      <c r="E73" s="15">
        <f>D73*SIMULADOR!$G$4</f>
        <v>0</v>
      </c>
      <c r="F73" s="15">
        <f>IF(A73&lt;=SIMULADOR!$B$7*12,D73+E73+C73,0)</f>
        <v>0</v>
      </c>
      <c r="G73" s="15">
        <f>F73*SIMULADOR!$G$5</f>
        <v>0</v>
      </c>
      <c r="H73" s="15">
        <f>IF(A73&lt;=SIMULADOR!$B$7*12,H72+C73,0)</f>
        <v>0</v>
      </c>
      <c r="I73" s="15">
        <f t="shared" si="4"/>
        <v>0</v>
      </c>
    </row>
    <row r="74" spans="1:9" x14ac:dyDescent="0.25">
      <c r="A74" s="14">
        <v>71</v>
      </c>
      <c r="B74" s="14">
        <f t="shared" si="3"/>
        <v>6</v>
      </c>
      <c r="C74" s="15">
        <f>IF(A74&lt;=SIMULADOR!$B$7*12,SIMULADOR!$B$5,0)</f>
        <v>0</v>
      </c>
      <c r="D74" s="15">
        <f t="shared" si="5"/>
        <v>0</v>
      </c>
      <c r="E74" s="15">
        <f>D74*SIMULADOR!$G$4</f>
        <v>0</v>
      </c>
      <c r="F74" s="15">
        <f>IF(A74&lt;=SIMULADOR!$B$7*12,D74+E74+C74,0)</f>
        <v>0</v>
      </c>
      <c r="G74" s="15">
        <f>F74*SIMULADOR!$G$5</f>
        <v>0</v>
      </c>
      <c r="H74" s="15">
        <f>IF(A74&lt;=SIMULADOR!$B$7*12,H73+C74,0)</f>
        <v>0</v>
      </c>
      <c r="I74" s="15">
        <f t="shared" si="4"/>
        <v>0</v>
      </c>
    </row>
    <row r="75" spans="1:9" x14ac:dyDescent="0.25">
      <c r="A75" s="14">
        <v>72</v>
      </c>
      <c r="B75" s="14">
        <f t="shared" si="3"/>
        <v>6</v>
      </c>
      <c r="C75" s="15">
        <f>IF(A75&lt;=SIMULADOR!$B$7*12,SIMULADOR!$B$5,0)</f>
        <v>0</v>
      </c>
      <c r="D75" s="15">
        <f t="shared" si="5"/>
        <v>0</v>
      </c>
      <c r="E75" s="15">
        <f>D75*SIMULADOR!$G$4</f>
        <v>0</v>
      </c>
      <c r="F75" s="15">
        <f>IF(A75&lt;=SIMULADOR!$B$7*12,D75+E75+C75,0)</f>
        <v>0</v>
      </c>
      <c r="G75" s="15">
        <f>F75*SIMULADOR!$G$5</f>
        <v>0</v>
      </c>
      <c r="H75" s="15">
        <f>IF(A75&lt;=SIMULADOR!$B$7*12,H74+C75,0)</f>
        <v>0</v>
      </c>
      <c r="I75" s="15">
        <f t="shared" si="4"/>
        <v>0</v>
      </c>
    </row>
    <row r="76" spans="1:9" x14ac:dyDescent="0.25">
      <c r="A76" s="14">
        <v>73</v>
      </c>
      <c r="B76" s="14">
        <f t="shared" si="3"/>
        <v>7</v>
      </c>
      <c r="C76" s="15">
        <f>IF(A76&lt;=SIMULADOR!$B$7*12,SIMULADOR!$B$5,0)</f>
        <v>0</v>
      </c>
      <c r="D76" s="15">
        <f t="shared" si="5"/>
        <v>0</v>
      </c>
      <c r="E76" s="15">
        <f>D76*SIMULADOR!$G$4</f>
        <v>0</v>
      </c>
      <c r="F76" s="15">
        <f>IF(A76&lt;=SIMULADOR!$B$7*12,D76+E76+C76,0)</f>
        <v>0</v>
      </c>
      <c r="G76" s="15">
        <f>F76*SIMULADOR!$G$5</f>
        <v>0</v>
      </c>
      <c r="H76" s="15">
        <f>IF(A76&lt;=SIMULADOR!$B$7*12,H75+C76,0)</f>
        <v>0</v>
      </c>
      <c r="I76" s="15">
        <f t="shared" si="4"/>
        <v>0</v>
      </c>
    </row>
    <row r="77" spans="1:9" x14ac:dyDescent="0.25">
      <c r="A77" s="14">
        <v>74</v>
      </c>
      <c r="B77" s="14">
        <f t="shared" si="3"/>
        <v>7</v>
      </c>
      <c r="C77" s="15">
        <f>IF(A77&lt;=SIMULADOR!$B$7*12,SIMULADOR!$B$5,0)</f>
        <v>0</v>
      </c>
      <c r="D77" s="15">
        <f t="shared" si="5"/>
        <v>0</v>
      </c>
      <c r="E77" s="15">
        <f>D77*SIMULADOR!$G$4</f>
        <v>0</v>
      </c>
      <c r="F77" s="15">
        <f>IF(A77&lt;=SIMULADOR!$B$7*12,D77+E77+C77,0)</f>
        <v>0</v>
      </c>
      <c r="G77" s="15">
        <f>F77*SIMULADOR!$G$5</f>
        <v>0</v>
      </c>
      <c r="H77" s="15">
        <f>IF(A77&lt;=SIMULADOR!$B$7*12,H76+C77,0)</f>
        <v>0</v>
      </c>
      <c r="I77" s="15">
        <f t="shared" si="4"/>
        <v>0</v>
      </c>
    </row>
    <row r="78" spans="1:9" x14ac:dyDescent="0.25">
      <c r="A78" s="14">
        <v>75</v>
      </c>
      <c r="B78" s="14">
        <f t="shared" si="3"/>
        <v>7</v>
      </c>
      <c r="C78" s="15">
        <f>IF(A78&lt;=SIMULADOR!$B$7*12,SIMULADOR!$B$5,0)</f>
        <v>0</v>
      </c>
      <c r="D78" s="15">
        <f t="shared" si="5"/>
        <v>0</v>
      </c>
      <c r="E78" s="15">
        <f>D78*SIMULADOR!$G$4</f>
        <v>0</v>
      </c>
      <c r="F78" s="15">
        <f>IF(A78&lt;=SIMULADOR!$B$7*12,D78+E78+C78,0)</f>
        <v>0</v>
      </c>
      <c r="G78" s="15">
        <f>F78*SIMULADOR!$G$5</f>
        <v>0</v>
      </c>
      <c r="H78" s="15">
        <f>IF(A78&lt;=SIMULADOR!$B$7*12,H77+C78,0)</f>
        <v>0</v>
      </c>
      <c r="I78" s="15">
        <f t="shared" si="4"/>
        <v>0</v>
      </c>
    </row>
    <row r="79" spans="1:9" x14ac:dyDescent="0.25">
      <c r="A79" s="14">
        <v>76</v>
      </c>
      <c r="B79" s="14">
        <f t="shared" si="3"/>
        <v>7</v>
      </c>
      <c r="C79" s="15">
        <f>IF(A79&lt;=SIMULADOR!$B$7*12,SIMULADOR!$B$5,0)</f>
        <v>0</v>
      </c>
      <c r="D79" s="15">
        <f t="shared" si="5"/>
        <v>0</v>
      </c>
      <c r="E79" s="15">
        <f>D79*SIMULADOR!$G$4</f>
        <v>0</v>
      </c>
      <c r="F79" s="15">
        <f>IF(A79&lt;=SIMULADOR!$B$7*12,D79+E79+C79,0)</f>
        <v>0</v>
      </c>
      <c r="G79" s="15">
        <f>F79*SIMULADOR!$G$5</f>
        <v>0</v>
      </c>
      <c r="H79" s="15">
        <f>IF(A79&lt;=SIMULADOR!$B$7*12,H78+C79,0)</f>
        <v>0</v>
      </c>
      <c r="I79" s="15">
        <f t="shared" si="4"/>
        <v>0</v>
      </c>
    </row>
    <row r="80" spans="1:9" x14ac:dyDescent="0.25">
      <c r="A80" s="14">
        <v>77</v>
      </c>
      <c r="B80" s="14">
        <f t="shared" si="3"/>
        <v>7</v>
      </c>
      <c r="C80" s="15">
        <f>IF(A80&lt;=SIMULADOR!$B$7*12,SIMULADOR!$B$5,0)</f>
        <v>0</v>
      </c>
      <c r="D80" s="15">
        <f t="shared" si="5"/>
        <v>0</v>
      </c>
      <c r="E80" s="15">
        <f>D80*SIMULADOR!$G$4</f>
        <v>0</v>
      </c>
      <c r="F80" s="15">
        <f>IF(A80&lt;=SIMULADOR!$B$7*12,D80+E80+C80,0)</f>
        <v>0</v>
      </c>
      <c r="G80" s="15">
        <f>F80*SIMULADOR!$G$5</f>
        <v>0</v>
      </c>
      <c r="H80" s="15">
        <f>IF(A80&lt;=SIMULADOR!$B$7*12,H79+C80,0)</f>
        <v>0</v>
      </c>
      <c r="I80" s="15">
        <f t="shared" si="4"/>
        <v>0</v>
      </c>
    </row>
    <row r="81" spans="1:9" x14ac:dyDescent="0.25">
      <c r="A81" s="14">
        <v>78</v>
      </c>
      <c r="B81" s="14">
        <f t="shared" si="3"/>
        <v>7</v>
      </c>
      <c r="C81" s="15">
        <f>IF(A81&lt;=SIMULADOR!$B$7*12,SIMULADOR!$B$5,0)</f>
        <v>0</v>
      </c>
      <c r="D81" s="15">
        <f t="shared" si="5"/>
        <v>0</v>
      </c>
      <c r="E81" s="15">
        <f>D81*SIMULADOR!$G$4</f>
        <v>0</v>
      </c>
      <c r="F81" s="15">
        <f>IF(A81&lt;=SIMULADOR!$B$7*12,D81+E81+C81,0)</f>
        <v>0</v>
      </c>
      <c r="G81" s="15">
        <f>F81*SIMULADOR!$G$5</f>
        <v>0</v>
      </c>
      <c r="H81" s="15">
        <f>IF(A81&lt;=SIMULADOR!$B$7*12,H80+C81,0)</f>
        <v>0</v>
      </c>
      <c r="I81" s="15">
        <f t="shared" si="4"/>
        <v>0</v>
      </c>
    </row>
    <row r="82" spans="1:9" x14ac:dyDescent="0.25">
      <c r="A82" s="14">
        <v>79</v>
      </c>
      <c r="B82" s="14">
        <f t="shared" si="3"/>
        <v>7</v>
      </c>
      <c r="C82" s="15">
        <f>IF(A82&lt;=SIMULADOR!$B$7*12,SIMULADOR!$B$5,0)</f>
        <v>0</v>
      </c>
      <c r="D82" s="15">
        <f t="shared" si="5"/>
        <v>0</v>
      </c>
      <c r="E82" s="15">
        <f>D82*SIMULADOR!$G$4</f>
        <v>0</v>
      </c>
      <c r="F82" s="15">
        <f>IF(A82&lt;=SIMULADOR!$B$7*12,D82+E82+C82,0)</f>
        <v>0</v>
      </c>
      <c r="G82" s="15">
        <f>F82*SIMULADOR!$G$5</f>
        <v>0</v>
      </c>
      <c r="H82" s="15">
        <f>IF(A82&lt;=SIMULADOR!$B$7*12,H81+C82,0)</f>
        <v>0</v>
      </c>
      <c r="I82" s="15">
        <f t="shared" si="4"/>
        <v>0</v>
      </c>
    </row>
    <row r="83" spans="1:9" x14ac:dyDescent="0.25">
      <c r="A83" s="14">
        <v>80</v>
      </c>
      <c r="B83" s="14">
        <f t="shared" si="3"/>
        <v>7</v>
      </c>
      <c r="C83" s="15">
        <f>IF(A83&lt;=SIMULADOR!$B$7*12,SIMULADOR!$B$5,0)</f>
        <v>0</v>
      </c>
      <c r="D83" s="15">
        <f t="shared" si="5"/>
        <v>0</v>
      </c>
      <c r="E83" s="15">
        <f>D83*SIMULADOR!$G$4</f>
        <v>0</v>
      </c>
      <c r="F83" s="15">
        <f>IF(A83&lt;=SIMULADOR!$B$7*12,D83+E83+C83,0)</f>
        <v>0</v>
      </c>
      <c r="G83" s="15">
        <f>F83*SIMULADOR!$G$5</f>
        <v>0</v>
      </c>
      <c r="H83" s="15">
        <f>IF(A83&lt;=SIMULADOR!$B$7*12,H82+C83,0)</f>
        <v>0</v>
      </c>
      <c r="I83" s="15">
        <f t="shared" si="4"/>
        <v>0</v>
      </c>
    </row>
    <row r="84" spans="1:9" x14ac:dyDescent="0.25">
      <c r="A84" s="14">
        <v>81</v>
      </c>
      <c r="B84" s="14">
        <f t="shared" si="3"/>
        <v>7</v>
      </c>
      <c r="C84" s="15">
        <f>IF(A84&lt;=SIMULADOR!$B$7*12,SIMULADOR!$B$5,0)</f>
        <v>0</v>
      </c>
      <c r="D84" s="15">
        <f t="shared" si="5"/>
        <v>0</v>
      </c>
      <c r="E84" s="15">
        <f>D84*SIMULADOR!$G$4</f>
        <v>0</v>
      </c>
      <c r="F84" s="15">
        <f>IF(A84&lt;=SIMULADOR!$B$7*12,D84+E84+C84,0)</f>
        <v>0</v>
      </c>
      <c r="G84" s="15">
        <f>F84*SIMULADOR!$G$5</f>
        <v>0</v>
      </c>
      <c r="H84" s="15">
        <f>IF(A84&lt;=SIMULADOR!$B$7*12,H83+C84,0)</f>
        <v>0</v>
      </c>
      <c r="I84" s="15">
        <f t="shared" si="4"/>
        <v>0</v>
      </c>
    </row>
    <row r="85" spans="1:9" x14ac:dyDescent="0.25">
      <c r="A85" s="14">
        <v>82</v>
      </c>
      <c r="B85" s="14">
        <f t="shared" si="3"/>
        <v>7</v>
      </c>
      <c r="C85" s="15">
        <f>IF(A85&lt;=SIMULADOR!$B$7*12,SIMULADOR!$B$5,0)</f>
        <v>0</v>
      </c>
      <c r="D85" s="15">
        <f t="shared" si="5"/>
        <v>0</v>
      </c>
      <c r="E85" s="15">
        <f>D85*SIMULADOR!$G$4</f>
        <v>0</v>
      </c>
      <c r="F85" s="15">
        <f>IF(A85&lt;=SIMULADOR!$B$7*12,D85+E85+C85,0)</f>
        <v>0</v>
      </c>
      <c r="G85" s="15">
        <f>F85*SIMULADOR!$G$5</f>
        <v>0</v>
      </c>
      <c r="H85" s="15">
        <f>IF(A85&lt;=SIMULADOR!$B$7*12,H84+C85,0)</f>
        <v>0</v>
      </c>
      <c r="I85" s="15">
        <f t="shared" si="4"/>
        <v>0</v>
      </c>
    </row>
    <row r="86" spans="1:9" x14ac:dyDescent="0.25">
      <c r="A86" s="14">
        <v>83</v>
      </c>
      <c r="B86" s="14">
        <f t="shared" si="3"/>
        <v>7</v>
      </c>
      <c r="C86" s="15">
        <f>IF(A86&lt;=SIMULADOR!$B$7*12,SIMULADOR!$B$5,0)</f>
        <v>0</v>
      </c>
      <c r="D86" s="15">
        <f t="shared" si="5"/>
        <v>0</v>
      </c>
      <c r="E86" s="15">
        <f>D86*SIMULADOR!$G$4</f>
        <v>0</v>
      </c>
      <c r="F86" s="15">
        <f>IF(A86&lt;=SIMULADOR!$B$7*12,D86+E86+C86,0)</f>
        <v>0</v>
      </c>
      <c r="G86" s="15">
        <f>F86*SIMULADOR!$G$5</f>
        <v>0</v>
      </c>
      <c r="H86" s="15">
        <f>IF(A86&lt;=SIMULADOR!$B$7*12,H85+C86,0)</f>
        <v>0</v>
      </c>
      <c r="I86" s="15">
        <f t="shared" si="4"/>
        <v>0</v>
      </c>
    </row>
    <row r="87" spans="1:9" x14ac:dyDescent="0.25">
      <c r="A87" s="14">
        <v>84</v>
      </c>
      <c r="B87" s="14">
        <f t="shared" si="3"/>
        <v>7</v>
      </c>
      <c r="C87" s="15">
        <f>IF(A87&lt;=SIMULADOR!$B$7*12,SIMULADOR!$B$5,0)</f>
        <v>0</v>
      </c>
      <c r="D87" s="15">
        <f t="shared" si="5"/>
        <v>0</v>
      </c>
      <c r="E87" s="15">
        <f>D87*SIMULADOR!$G$4</f>
        <v>0</v>
      </c>
      <c r="F87" s="15">
        <f>IF(A87&lt;=SIMULADOR!$B$7*12,D87+E87+C87,0)</f>
        <v>0</v>
      </c>
      <c r="G87" s="15">
        <f>F87*SIMULADOR!$G$5</f>
        <v>0</v>
      </c>
      <c r="H87" s="15">
        <f>IF(A87&lt;=SIMULADOR!$B$7*12,H86+C87,0)</f>
        <v>0</v>
      </c>
      <c r="I87" s="15">
        <f t="shared" si="4"/>
        <v>0</v>
      </c>
    </row>
    <row r="88" spans="1:9" x14ac:dyDescent="0.25">
      <c r="A88" s="14">
        <v>85</v>
      </c>
      <c r="B88" s="14">
        <f t="shared" si="3"/>
        <v>8</v>
      </c>
      <c r="C88" s="15">
        <f>IF(A88&lt;=SIMULADOR!$B$7*12,SIMULADOR!$B$5,0)</f>
        <v>0</v>
      </c>
      <c r="D88" s="15">
        <f t="shared" si="5"/>
        <v>0</v>
      </c>
      <c r="E88" s="15">
        <f>D88*SIMULADOR!$G$4</f>
        <v>0</v>
      </c>
      <c r="F88" s="15">
        <f>IF(A88&lt;=SIMULADOR!$B$7*12,D88+E88+C88,0)</f>
        <v>0</v>
      </c>
      <c r="G88" s="15">
        <f>F88*SIMULADOR!$G$5</f>
        <v>0</v>
      </c>
      <c r="H88" s="15">
        <f>IF(A88&lt;=SIMULADOR!$B$7*12,H87+C88,0)</f>
        <v>0</v>
      </c>
      <c r="I88" s="15">
        <f t="shared" si="4"/>
        <v>0</v>
      </c>
    </row>
    <row r="89" spans="1:9" x14ac:dyDescent="0.25">
      <c r="A89" s="14">
        <v>86</v>
      </c>
      <c r="B89" s="14">
        <f t="shared" si="3"/>
        <v>8</v>
      </c>
      <c r="C89" s="15">
        <f>IF(A89&lt;=SIMULADOR!$B$7*12,SIMULADOR!$B$5,0)</f>
        <v>0</v>
      </c>
      <c r="D89" s="15">
        <f t="shared" si="5"/>
        <v>0</v>
      </c>
      <c r="E89" s="15">
        <f>D89*SIMULADOR!$G$4</f>
        <v>0</v>
      </c>
      <c r="F89" s="15">
        <f>IF(A89&lt;=SIMULADOR!$B$7*12,D89+E89+C89,0)</f>
        <v>0</v>
      </c>
      <c r="G89" s="15">
        <f>F89*SIMULADOR!$G$5</f>
        <v>0</v>
      </c>
      <c r="H89" s="15">
        <f>IF(A89&lt;=SIMULADOR!$B$7*12,H88+C89,0)</f>
        <v>0</v>
      </c>
      <c r="I89" s="15">
        <f t="shared" si="4"/>
        <v>0</v>
      </c>
    </row>
    <row r="90" spans="1:9" x14ac:dyDescent="0.25">
      <c r="A90" s="14">
        <v>87</v>
      </c>
      <c r="B90" s="14">
        <f t="shared" si="3"/>
        <v>8</v>
      </c>
      <c r="C90" s="15">
        <f>IF(A90&lt;=SIMULADOR!$B$7*12,SIMULADOR!$B$5,0)</f>
        <v>0</v>
      </c>
      <c r="D90" s="15">
        <f t="shared" si="5"/>
        <v>0</v>
      </c>
      <c r="E90" s="15">
        <f>D90*SIMULADOR!$G$4</f>
        <v>0</v>
      </c>
      <c r="F90" s="15">
        <f>IF(A90&lt;=SIMULADOR!$B$7*12,D90+E90+C90,0)</f>
        <v>0</v>
      </c>
      <c r="G90" s="15">
        <f>F90*SIMULADOR!$G$5</f>
        <v>0</v>
      </c>
      <c r="H90" s="15">
        <f>IF(A90&lt;=SIMULADOR!$B$7*12,H89+C90,0)</f>
        <v>0</v>
      </c>
      <c r="I90" s="15">
        <f t="shared" si="4"/>
        <v>0</v>
      </c>
    </row>
    <row r="91" spans="1:9" x14ac:dyDescent="0.25">
      <c r="A91" s="14">
        <v>88</v>
      </c>
      <c r="B91" s="14">
        <f t="shared" si="3"/>
        <v>8</v>
      </c>
      <c r="C91" s="15">
        <f>IF(A91&lt;=SIMULADOR!$B$7*12,SIMULADOR!$B$5,0)</f>
        <v>0</v>
      </c>
      <c r="D91" s="15">
        <f t="shared" si="5"/>
        <v>0</v>
      </c>
      <c r="E91" s="15">
        <f>D91*SIMULADOR!$G$4</f>
        <v>0</v>
      </c>
      <c r="F91" s="15">
        <f>IF(A91&lt;=SIMULADOR!$B$7*12,D91+E91+C91,0)</f>
        <v>0</v>
      </c>
      <c r="G91" s="15">
        <f>F91*SIMULADOR!$G$5</f>
        <v>0</v>
      </c>
      <c r="H91" s="15">
        <f>IF(A91&lt;=SIMULADOR!$B$7*12,H90+C91,0)</f>
        <v>0</v>
      </c>
      <c r="I91" s="15">
        <f t="shared" si="4"/>
        <v>0</v>
      </c>
    </row>
    <row r="92" spans="1:9" x14ac:dyDescent="0.25">
      <c r="A92" s="14">
        <v>89</v>
      </c>
      <c r="B92" s="14">
        <f t="shared" si="3"/>
        <v>8</v>
      </c>
      <c r="C92" s="15">
        <f>IF(A92&lt;=SIMULADOR!$B$7*12,SIMULADOR!$B$5,0)</f>
        <v>0</v>
      </c>
      <c r="D92" s="15">
        <f t="shared" si="5"/>
        <v>0</v>
      </c>
      <c r="E92" s="15">
        <f>D92*SIMULADOR!$G$4</f>
        <v>0</v>
      </c>
      <c r="F92" s="15">
        <f>IF(A92&lt;=SIMULADOR!$B$7*12,D92+E92+C92,0)</f>
        <v>0</v>
      </c>
      <c r="G92" s="15">
        <f>F92*SIMULADOR!$G$5</f>
        <v>0</v>
      </c>
      <c r="H92" s="15">
        <f>IF(A92&lt;=SIMULADOR!$B$7*12,H91+C92,0)</f>
        <v>0</v>
      </c>
      <c r="I92" s="15">
        <f t="shared" si="4"/>
        <v>0</v>
      </c>
    </row>
    <row r="93" spans="1:9" x14ac:dyDescent="0.25">
      <c r="A93" s="14">
        <v>90</v>
      </c>
      <c r="B93" s="14">
        <f t="shared" si="3"/>
        <v>8</v>
      </c>
      <c r="C93" s="15">
        <f>IF(A93&lt;=SIMULADOR!$B$7*12,SIMULADOR!$B$5,0)</f>
        <v>0</v>
      </c>
      <c r="D93" s="15">
        <f t="shared" si="5"/>
        <v>0</v>
      </c>
      <c r="E93" s="15">
        <f>D93*SIMULADOR!$G$4</f>
        <v>0</v>
      </c>
      <c r="F93" s="15">
        <f>IF(A93&lt;=SIMULADOR!$B$7*12,D93+E93+C93,0)</f>
        <v>0</v>
      </c>
      <c r="G93" s="15">
        <f>F93*SIMULADOR!$G$5</f>
        <v>0</v>
      </c>
      <c r="H93" s="15">
        <f>IF(A93&lt;=SIMULADOR!$B$7*12,H92+C93,0)</f>
        <v>0</v>
      </c>
      <c r="I93" s="15">
        <f t="shared" si="4"/>
        <v>0</v>
      </c>
    </row>
    <row r="94" spans="1:9" x14ac:dyDescent="0.25">
      <c r="A94" s="14">
        <v>91</v>
      </c>
      <c r="B94" s="14">
        <f t="shared" si="3"/>
        <v>8</v>
      </c>
      <c r="C94" s="15">
        <f>IF(A94&lt;=SIMULADOR!$B$7*12,SIMULADOR!$B$5,0)</f>
        <v>0</v>
      </c>
      <c r="D94" s="15">
        <f t="shared" si="5"/>
        <v>0</v>
      </c>
      <c r="E94" s="15">
        <f>D94*SIMULADOR!$G$4</f>
        <v>0</v>
      </c>
      <c r="F94" s="15">
        <f>IF(A94&lt;=SIMULADOR!$B$7*12,D94+E94+C94,0)</f>
        <v>0</v>
      </c>
      <c r="G94" s="15">
        <f>F94*SIMULADOR!$G$5</f>
        <v>0</v>
      </c>
      <c r="H94" s="15">
        <f>IF(A94&lt;=SIMULADOR!$B$7*12,H93+C94,0)</f>
        <v>0</v>
      </c>
      <c r="I94" s="15">
        <f t="shared" si="4"/>
        <v>0</v>
      </c>
    </row>
    <row r="95" spans="1:9" x14ac:dyDescent="0.25">
      <c r="A95" s="14">
        <v>92</v>
      </c>
      <c r="B95" s="14">
        <f t="shared" si="3"/>
        <v>8</v>
      </c>
      <c r="C95" s="15">
        <f>IF(A95&lt;=SIMULADOR!$B$7*12,SIMULADOR!$B$5,0)</f>
        <v>0</v>
      </c>
      <c r="D95" s="15">
        <f t="shared" si="5"/>
        <v>0</v>
      </c>
      <c r="E95" s="15">
        <f>D95*SIMULADOR!$G$4</f>
        <v>0</v>
      </c>
      <c r="F95" s="15">
        <f>IF(A95&lt;=SIMULADOR!$B$7*12,D95+E95+C95,0)</f>
        <v>0</v>
      </c>
      <c r="G95" s="15">
        <f>F95*SIMULADOR!$G$5</f>
        <v>0</v>
      </c>
      <c r="H95" s="15">
        <f>IF(A95&lt;=SIMULADOR!$B$7*12,H94+C95,0)</f>
        <v>0</v>
      </c>
      <c r="I95" s="15">
        <f t="shared" si="4"/>
        <v>0</v>
      </c>
    </row>
    <row r="96" spans="1:9" x14ac:dyDescent="0.25">
      <c r="A96" s="14">
        <v>93</v>
      </c>
      <c r="B96" s="14">
        <f t="shared" si="3"/>
        <v>8</v>
      </c>
      <c r="C96" s="15">
        <f>IF(A96&lt;=SIMULADOR!$B$7*12,SIMULADOR!$B$5,0)</f>
        <v>0</v>
      </c>
      <c r="D96" s="15">
        <f t="shared" si="5"/>
        <v>0</v>
      </c>
      <c r="E96" s="15">
        <f>D96*SIMULADOR!$G$4</f>
        <v>0</v>
      </c>
      <c r="F96" s="15">
        <f>IF(A96&lt;=SIMULADOR!$B$7*12,D96+E96+C96,0)</f>
        <v>0</v>
      </c>
      <c r="G96" s="15">
        <f>F96*SIMULADOR!$G$5</f>
        <v>0</v>
      </c>
      <c r="H96" s="15">
        <f>IF(A96&lt;=SIMULADOR!$B$7*12,H95+C96,0)</f>
        <v>0</v>
      </c>
      <c r="I96" s="15">
        <f t="shared" si="4"/>
        <v>0</v>
      </c>
    </row>
    <row r="97" spans="1:9" x14ac:dyDescent="0.25">
      <c r="A97" s="14">
        <v>94</v>
      </c>
      <c r="B97" s="14">
        <f t="shared" si="3"/>
        <v>8</v>
      </c>
      <c r="C97" s="15">
        <f>IF(A97&lt;=SIMULADOR!$B$7*12,SIMULADOR!$B$5,0)</f>
        <v>0</v>
      </c>
      <c r="D97" s="15">
        <f t="shared" si="5"/>
        <v>0</v>
      </c>
      <c r="E97" s="15">
        <f>D97*SIMULADOR!$G$4</f>
        <v>0</v>
      </c>
      <c r="F97" s="15">
        <f>IF(A97&lt;=SIMULADOR!$B$7*12,D97+E97+C97,0)</f>
        <v>0</v>
      </c>
      <c r="G97" s="15">
        <f>F97*SIMULADOR!$G$5</f>
        <v>0</v>
      </c>
      <c r="H97" s="15">
        <f>IF(A97&lt;=SIMULADOR!$B$7*12,H96+C97,0)</f>
        <v>0</v>
      </c>
      <c r="I97" s="15">
        <f t="shared" si="4"/>
        <v>0</v>
      </c>
    </row>
    <row r="98" spans="1:9" x14ac:dyDescent="0.25">
      <c r="A98" s="14">
        <v>95</v>
      </c>
      <c r="B98" s="14">
        <f t="shared" si="3"/>
        <v>8</v>
      </c>
      <c r="C98" s="15">
        <f>IF(A98&lt;=SIMULADOR!$B$7*12,SIMULADOR!$B$5,0)</f>
        <v>0</v>
      </c>
      <c r="D98" s="15">
        <f t="shared" si="5"/>
        <v>0</v>
      </c>
      <c r="E98" s="15">
        <f>D98*SIMULADOR!$G$4</f>
        <v>0</v>
      </c>
      <c r="F98" s="15">
        <f>IF(A98&lt;=SIMULADOR!$B$7*12,D98+E98+C98,0)</f>
        <v>0</v>
      </c>
      <c r="G98" s="15">
        <f>F98*SIMULADOR!$G$5</f>
        <v>0</v>
      </c>
      <c r="H98" s="15">
        <f>IF(A98&lt;=SIMULADOR!$B$7*12,H97+C98,0)</f>
        <v>0</v>
      </c>
      <c r="I98" s="15">
        <f t="shared" si="4"/>
        <v>0</v>
      </c>
    </row>
    <row r="99" spans="1:9" x14ac:dyDescent="0.25">
      <c r="A99" s="14">
        <v>96</v>
      </c>
      <c r="B99" s="14">
        <f t="shared" si="3"/>
        <v>8</v>
      </c>
      <c r="C99" s="15">
        <f>IF(A99&lt;=SIMULADOR!$B$7*12,SIMULADOR!$B$5,0)</f>
        <v>0</v>
      </c>
      <c r="D99" s="15">
        <f t="shared" si="5"/>
        <v>0</v>
      </c>
      <c r="E99" s="15">
        <f>D99*SIMULADOR!$G$4</f>
        <v>0</v>
      </c>
      <c r="F99" s="15">
        <f>IF(A99&lt;=SIMULADOR!$B$7*12,D99+E99+C99,0)</f>
        <v>0</v>
      </c>
      <c r="G99" s="15">
        <f>F99*SIMULADOR!$G$5</f>
        <v>0</v>
      </c>
      <c r="H99" s="15">
        <f>IF(A99&lt;=SIMULADOR!$B$7*12,H98+C99,0)</f>
        <v>0</v>
      </c>
      <c r="I99" s="15">
        <f t="shared" si="4"/>
        <v>0</v>
      </c>
    </row>
    <row r="100" spans="1:9" x14ac:dyDescent="0.25">
      <c r="A100" s="14">
        <v>97</v>
      </c>
      <c r="B100" s="14">
        <f t="shared" si="3"/>
        <v>9</v>
      </c>
      <c r="C100" s="15">
        <f>IF(A100&lt;=SIMULADOR!$B$7*12,SIMULADOR!$B$5,0)</f>
        <v>0</v>
      </c>
      <c r="D100" s="15">
        <f t="shared" si="5"/>
        <v>0</v>
      </c>
      <c r="E100" s="15">
        <f>D100*SIMULADOR!$G$4</f>
        <v>0</v>
      </c>
      <c r="F100" s="15">
        <f>IF(A100&lt;=SIMULADOR!$B$7*12,D100+E100+C100,0)</f>
        <v>0</v>
      </c>
      <c r="G100" s="15">
        <f>F100*SIMULADOR!$G$5</f>
        <v>0</v>
      </c>
      <c r="H100" s="15">
        <f>IF(A100&lt;=SIMULADOR!$B$7*12,H99+C100,0)</f>
        <v>0</v>
      </c>
      <c r="I100" s="15">
        <f t="shared" si="4"/>
        <v>0</v>
      </c>
    </row>
    <row r="101" spans="1:9" x14ac:dyDescent="0.25">
      <c r="A101" s="14">
        <v>98</v>
      </c>
      <c r="B101" s="14">
        <f t="shared" si="3"/>
        <v>9</v>
      </c>
      <c r="C101" s="15">
        <f>IF(A101&lt;=SIMULADOR!$B$7*12,SIMULADOR!$B$5,0)</f>
        <v>0</v>
      </c>
      <c r="D101" s="15">
        <f t="shared" si="5"/>
        <v>0</v>
      </c>
      <c r="E101" s="15">
        <f>D101*SIMULADOR!$G$4</f>
        <v>0</v>
      </c>
      <c r="F101" s="15">
        <f>IF(A101&lt;=SIMULADOR!$B$7*12,D101+E101+C101,0)</f>
        <v>0</v>
      </c>
      <c r="G101" s="15">
        <f>F101*SIMULADOR!$G$5</f>
        <v>0</v>
      </c>
      <c r="H101" s="15">
        <f>IF(A101&lt;=SIMULADOR!$B$7*12,H100+C101,0)</f>
        <v>0</v>
      </c>
      <c r="I101" s="15">
        <f t="shared" si="4"/>
        <v>0</v>
      </c>
    </row>
    <row r="102" spans="1:9" x14ac:dyDescent="0.25">
      <c r="A102" s="14">
        <v>99</v>
      </c>
      <c r="B102" s="14">
        <f t="shared" si="3"/>
        <v>9</v>
      </c>
      <c r="C102" s="15">
        <f>IF(A102&lt;=SIMULADOR!$B$7*12,SIMULADOR!$B$5,0)</f>
        <v>0</v>
      </c>
      <c r="D102" s="15">
        <f t="shared" si="5"/>
        <v>0</v>
      </c>
      <c r="E102" s="15">
        <f>D102*SIMULADOR!$G$4</f>
        <v>0</v>
      </c>
      <c r="F102" s="15">
        <f>IF(A102&lt;=SIMULADOR!$B$7*12,D102+E102+C102,0)</f>
        <v>0</v>
      </c>
      <c r="G102" s="15">
        <f>F102*SIMULADOR!$G$5</f>
        <v>0</v>
      </c>
      <c r="H102" s="15">
        <f>IF(A102&lt;=SIMULADOR!$B$7*12,H101+C102,0)</f>
        <v>0</v>
      </c>
      <c r="I102" s="15">
        <f t="shared" si="4"/>
        <v>0</v>
      </c>
    </row>
    <row r="103" spans="1:9" x14ac:dyDescent="0.25">
      <c r="A103" s="14">
        <v>100</v>
      </c>
      <c r="B103" s="14">
        <f t="shared" si="3"/>
        <v>9</v>
      </c>
      <c r="C103" s="15">
        <f>IF(A103&lt;=SIMULADOR!$B$7*12,SIMULADOR!$B$5,0)</f>
        <v>0</v>
      </c>
      <c r="D103" s="15">
        <f t="shared" si="5"/>
        <v>0</v>
      </c>
      <c r="E103" s="15">
        <f>D103*SIMULADOR!$G$4</f>
        <v>0</v>
      </c>
      <c r="F103" s="15">
        <f>IF(A103&lt;=SIMULADOR!$B$7*12,D103+E103+C103,0)</f>
        <v>0</v>
      </c>
      <c r="G103" s="15">
        <f>F103*SIMULADOR!$G$5</f>
        <v>0</v>
      </c>
      <c r="H103" s="15">
        <f>IF(A103&lt;=SIMULADOR!$B$7*12,H102+C103,0)</f>
        <v>0</v>
      </c>
      <c r="I103" s="15">
        <f t="shared" si="4"/>
        <v>0</v>
      </c>
    </row>
    <row r="104" spans="1:9" x14ac:dyDescent="0.25">
      <c r="A104" s="14">
        <v>101</v>
      </c>
      <c r="B104" s="14">
        <f t="shared" si="3"/>
        <v>9</v>
      </c>
      <c r="C104" s="15">
        <f>IF(A104&lt;=SIMULADOR!$B$7*12,SIMULADOR!$B$5,0)</f>
        <v>0</v>
      </c>
      <c r="D104" s="15">
        <f t="shared" si="5"/>
        <v>0</v>
      </c>
      <c r="E104" s="15">
        <f>D104*SIMULADOR!$G$4</f>
        <v>0</v>
      </c>
      <c r="F104" s="15">
        <f>IF(A104&lt;=SIMULADOR!$B$7*12,D104+E104+C104,0)</f>
        <v>0</v>
      </c>
      <c r="G104" s="15">
        <f>F104*SIMULADOR!$G$5</f>
        <v>0</v>
      </c>
      <c r="H104" s="15">
        <f>IF(A104&lt;=SIMULADOR!$B$7*12,H103+C104,0)</f>
        <v>0</v>
      </c>
      <c r="I104" s="15">
        <f t="shared" si="4"/>
        <v>0</v>
      </c>
    </row>
    <row r="105" spans="1:9" x14ac:dyDescent="0.25">
      <c r="A105" s="14">
        <v>102</v>
      </c>
      <c r="B105" s="14">
        <f t="shared" si="3"/>
        <v>9</v>
      </c>
      <c r="C105" s="15">
        <f>IF(A105&lt;=SIMULADOR!$B$7*12,SIMULADOR!$B$5,0)</f>
        <v>0</v>
      </c>
      <c r="D105" s="15">
        <f t="shared" si="5"/>
        <v>0</v>
      </c>
      <c r="E105" s="15">
        <f>D105*SIMULADOR!$G$4</f>
        <v>0</v>
      </c>
      <c r="F105" s="15">
        <f>IF(A105&lt;=SIMULADOR!$B$7*12,D105+E105+C105,0)</f>
        <v>0</v>
      </c>
      <c r="G105" s="15">
        <f>F105*SIMULADOR!$G$5</f>
        <v>0</v>
      </c>
      <c r="H105" s="15">
        <f>IF(A105&lt;=SIMULADOR!$B$7*12,H104+C105,0)</f>
        <v>0</v>
      </c>
      <c r="I105" s="15">
        <f t="shared" si="4"/>
        <v>0</v>
      </c>
    </row>
    <row r="106" spans="1:9" x14ac:dyDescent="0.25">
      <c r="A106" s="14">
        <v>103</v>
      </c>
      <c r="B106" s="14">
        <f t="shared" si="3"/>
        <v>9</v>
      </c>
      <c r="C106" s="15">
        <f>IF(A106&lt;=SIMULADOR!$B$7*12,SIMULADOR!$B$5,0)</f>
        <v>0</v>
      </c>
      <c r="D106" s="15">
        <f t="shared" si="5"/>
        <v>0</v>
      </c>
      <c r="E106" s="15">
        <f>D106*SIMULADOR!$G$4</f>
        <v>0</v>
      </c>
      <c r="F106" s="15">
        <f>IF(A106&lt;=SIMULADOR!$B$7*12,D106+E106+C106,0)</f>
        <v>0</v>
      </c>
      <c r="G106" s="15">
        <f>F106*SIMULADOR!$G$5</f>
        <v>0</v>
      </c>
      <c r="H106" s="15">
        <f>IF(A106&lt;=SIMULADOR!$B$7*12,H105+C106,0)</f>
        <v>0</v>
      </c>
      <c r="I106" s="15">
        <f t="shared" si="4"/>
        <v>0</v>
      </c>
    </row>
    <row r="107" spans="1:9" x14ac:dyDescent="0.25">
      <c r="A107" s="14">
        <v>104</v>
      </c>
      <c r="B107" s="14">
        <f t="shared" si="3"/>
        <v>9</v>
      </c>
      <c r="C107" s="15">
        <f>IF(A107&lt;=SIMULADOR!$B$7*12,SIMULADOR!$B$5,0)</f>
        <v>0</v>
      </c>
      <c r="D107" s="15">
        <f t="shared" si="5"/>
        <v>0</v>
      </c>
      <c r="E107" s="15">
        <f>D107*SIMULADOR!$G$4</f>
        <v>0</v>
      </c>
      <c r="F107" s="15">
        <f>IF(A107&lt;=SIMULADOR!$B$7*12,D107+E107+C107,0)</f>
        <v>0</v>
      </c>
      <c r="G107" s="15">
        <f>F107*SIMULADOR!$G$5</f>
        <v>0</v>
      </c>
      <c r="H107" s="15">
        <f>IF(A107&lt;=SIMULADOR!$B$7*12,H106+C107,0)</f>
        <v>0</v>
      </c>
      <c r="I107" s="15">
        <f t="shared" si="4"/>
        <v>0</v>
      </c>
    </row>
    <row r="108" spans="1:9" x14ac:dyDescent="0.25">
      <c r="A108" s="14">
        <v>105</v>
      </c>
      <c r="B108" s="14">
        <f t="shared" si="3"/>
        <v>9</v>
      </c>
      <c r="C108" s="15">
        <f>IF(A108&lt;=SIMULADOR!$B$7*12,SIMULADOR!$B$5,0)</f>
        <v>0</v>
      </c>
      <c r="D108" s="15">
        <f t="shared" si="5"/>
        <v>0</v>
      </c>
      <c r="E108" s="15">
        <f>D108*SIMULADOR!$G$4</f>
        <v>0</v>
      </c>
      <c r="F108" s="15">
        <f>IF(A108&lt;=SIMULADOR!$B$7*12,D108+E108+C108,0)</f>
        <v>0</v>
      </c>
      <c r="G108" s="15">
        <f>F108*SIMULADOR!$G$5</f>
        <v>0</v>
      </c>
      <c r="H108" s="15">
        <f>IF(A108&lt;=SIMULADOR!$B$7*12,H107+C108,0)</f>
        <v>0</v>
      </c>
      <c r="I108" s="15">
        <f t="shared" si="4"/>
        <v>0</v>
      </c>
    </row>
    <row r="109" spans="1:9" x14ac:dyDescent="0.25">
      <c r="A109" s="14">
        <v>106</v>
      </c>
      <c r="B109" s="14">
        <f t="shared" si="3"/>
        <v>9</v>
      </c>
      <c r="C109" s="15">
        <f>IF(A109&lt;=SIMULADOR!$B$7*12,SIMULADOR!$B$5,0)</f>
        <v>0</v>
      </c>
      <c r="D109" s="15">
        <f t="shared" si="5"/>
        <v>0</v>
      </c>
      <c r="E109" s="15">
        <f>D109*SIMULADOR!$G$4</f>
        <v>0</v>
      </c>
      <c r="F109" s="15">
        <f>IF(A109&lt;=SIMULADOR!$B$7*12,D109+E109+C109,0)</f>
        <v>0</v>
      </c>
      <c r="G109" s="15">
        <f>F109*SIMULADOR!$G$5</f>
        <v>0</v>
      </c>
      <c r="H109" s="15">
        <f>IF(A109&lt;=SIMULADOR!$B$7*12,H108+C109,0)</f>
        <v>0</v>
      </c>
      <c r="I109" s="15">
        <f t="shared" si="4"/>
        <v>0</v>
      </c>
    </row>
    <row r="110" spans="1:9" x14ac:dyDescent="0.25">
      <c r="A110" s="14">
        <v>107</v>
      </c>
      <c r="B110" s="14">
        <f t="shared" si="3"/>
        <v>9</v>
      </c>
      <c r="C110" s="15">
        <f>IF(A110&lt;=SIMULADOR!$B$7*12,SIMULADOR!$B$5,0)</f>
        <v>0</v>
      </c>
      <c r="D110" s="15">
        <f t="shared" si="5"/>
        <v>0</v>
      </c>
      <c r="E110" s="15">
        <f>D110*SIMULADOR!$G$4</f>
        <v>0</v>
      </c>
      <c r="F110" s="15">
        <f>IF(A110&lt;=SIMULADOR!$B$7*12,D110+E110+C110,0)</f>
        <v>0</v>
      </c>
      <c r="G110" s="15">
        <f>F110*SIMULADOR!$G$5</f>
        <v>0</v>
      </c>
      <c r="H110" s="15">
        <f>IF(A110&lt;=SIMULADOR!$B$7*12,H109+C110,0)</f>
        <v>0</v>
      </c>
      <c r="I110" s="15">
        <f t="shared" si="4"/>
        <v>0</v>
      </c>
    </row>
    <row r="111" spans="1:9" x14ac:dyDescent="0.25">
      <c r="A111" s="14">
        <v>108</v>
      </c>
      <c r="B111" s="14">
        <f t="shared" si="3"/>
        <v>9</v>
      </c>
      <c r="C111" s="15">
        <f>IF(A111&lt;=SIMULADOR!$B$7*12,SIMULADOR!$B$5,0)</f>
        <v>0</v>
      </c>
      <c r="D111" s="15">
        <f t="shared" si="5"/>
        <v>0</v>
      </c>
      <c r="E111" s="15">
        <f>D111*SIMULADOR!$G$4</f>
        <v>0</v>
      </c>
      <c r="F111" s="15">
        <f>IF(A111&lt;=SIMULADOR!$B$7*12,D111+E111+C111,0)</f>
        <v>0</v>
      </c>
      <c r="G111" s="15">
        <f>F111*SIMULADOR!$G$5</f>
        <v>0</v>
      </c>
      <c r="H111" s="15">
        <f>IF(A111&lt;=SIMULADOR!$B$7*12,H110+C111,0)</f>
        <v>0</v>
      </c>
      <c r="I111" s="15">
        <f t="shared" si="4"/>
        <v>0</v>
      </c>
    </row>
    <row r="112" spans="1:9" x14ac:dyDescent="0.25">
      <c r="A112" s="14">
        <v>109</v>
      </c>
      <c r="B112" s="14">
        <f t="shared" si="3"/>
        <v>10</v>
      </c>
      <c r="C112" s="15">
        <f>IF(A112&lt;=SIMULADOR!$B$7*12,SIMULADOR!$B$5,0)</f>
        <v>0</v>
      </c>
      <c r="D112" s="15">
        <f t="shared" si="5"/>
        <v>0</v>
      </c>
      <c r="E112" s="15">
        <f>D112*SIMULADOR!$G$4</f>
        <v>0</v>
      </c>
      <c r="F112" s="15">
        <f>IF(A112&lt;=SIMULADOR!$B$7*12,D112+E112+C112,0)</f>
        <v>0</v>
      </c>
      <c r="G112" s="15">
        <f>F112*SIMULADOR!$G$5</f>
        <v>0</v>
      </c>
      <c r="H112" s="15">
        <f>IF(A112&lt;=SIMULADOR!$B$7*12,H111+C112,0)</f>
        <v>0</v>
      </c>
      <c r="I112" s="15">
        <f t="shared" si="4"/>
        <v>0</v>
      </c>
    </row>
    <row r="113" spans="1:9" x14ac:dyDescent="0.25">
      <c r="A113" s="14">
        <v>110</v>
      </c>
      <c r="B113" s="14">
        <f t="shared" si="3"/>
        <v>10</v>
      </c>
      <c r="C113" s="15">
        <f>IF(A113&lt;=SIMULADOR!$B$7*12,SIMULADOR!$B$5,0)</f>
        <v>0</v>
      </c>
      <c r="D113" s="15">
        <f t="shared" si="5"/>
        <v>0</v>
      </c>
      <c r="E113" s="15">
        <f>D113*SIMULADOR!$G$4</f>
        <v>0</v>
      </c>
      <c r="F113" s="15">
        <f>IF(A113&lt;=SIMULADOR!$B$7*12,D113+E113+C113,0)</f>
        <v>0</v>
      </c>
      <c r="G113" s="15">
        <f>F113*SIMULADOR!$G$5</f>
        <v>0</v>
      </c>
      <c r="H113" s="15">
        <f>IF(A113&lt;=SIMULADOR!$B$7*12,H112+C113,0)</f>
        <v>0</v>
      </c>
      <c r="I113" s="15">
        <f t="shared" si="4"/>
        <v>0</v>
      </c>
    </row>
    <row r="114" spans="1:9" x14ac:dyDescent="0.25">
      <c r="A114" s="14">
        <v>111</v>
      </c>
      <c r="B114" s="14">
        <f t="shared" si="3"/>
        <v>10</v>
      </c>
      <c r="C114" s="15">
        <f>IF(A114&lt;=SIMULADOR!$B$7*12,SIMULADOR!$B$5,0)</f>
        <v>0</v>
      </c>
      <c r="D114" s="15">
        <f t="shared" si="5"/>
        <v>0</v>
      </c>
      <c r="E114" s="15">
        <f>D114*SIMULADOR!$G$4</f>
        <v>0</v>
      </c>
      <c r="F114" s="15">
        <f>IF(A114&lt;=SIMULADOR!$B$7*12,D114+E114+C114,0)</f>
        <v>0</v>
      </c>
      <c r="G114" s="15">
        <f>F114*SIMULADOR!$G$5</f>
        <v>0</v>
      </c>
      <c r="H114" s="15">
        <f>IF(A114&lt;=SIMULADOR!$B$7*12,H113+C114,0)</f>
        <v>0</v>
      </c>
      <c r="I114" s="15">
        <f t="shared" si="4"/>
        <v>0</v>
      </c>
    </row>
    <row r="115" spans="1:9" x14ac:dyDescent="0.25">
      <c r="A115" s="14">
        <v>112</v>
      </c>
      <c r="B115" s="14">
        <f t="shared" si="3"/>
        <v>10</v>
      </c>
      <c r="C115" s="15">
        <f>IF(A115&lt;=SIMULADOR!$B$7*12,SIMULADOR!$B$5,0)</f>
        <v>0</v>
      </c>
      <c r="D115" s="15">
        <f t="shared" si="5"/>
        <v>0</v>
      </c>
      <c r="E115" s="15">
        <f>D115*SIMULADOR!$G$4</f>
        <v>0</v>
      </c>
      <c r="F115" s="15">
        <f>IF(A115&lt;=SIMULADOR!$B$7*12,D115+E115+C115,0)</f>
        <v>0</v>
      </c>
      <c r="G115" s="15">
        <f>F115*SIMULADOR!$G$5</f>
        <v>0</v>
      </c>
      <c r="H115" s="15">
        <f>IF(A115&lt;=SIMULADOR!$B$7*12,H114+C115,0)</f>
        <v>0</v>
      </c>
      <c r="I115" s="15">
        <f t="shared" si="4"/>
        <v>0</v>
      </c>
    </row>
    <row r="116" spans="1:9" x14ac:dyDescent="0.25">
      <c r="A116" s="14">
        <v>113</v>
      </c>
      <c r="B116" s="14">
        <f t="shared" si="3"/>
        <v>10</v>
      </c>
      <c r="C116" s="15">
        <f>IF(A116&lt;=SIMULADOR!$B$7*12,SIMULADOR!$B$5,0)</f>
        <v>0</v>
      </c>
      <c r="D116" s="15">
        <f t="shared" si="5"/>
        <v>0</v>
      </c>
      <c r="E116" s="15">
        <f>D116*SIMULADOR!$G$4</f>
        <v>0</v>
      </c>
      <c r="F116" s="15">
        <f>IF(A116&lt;=SIMULADOR!$B$7*12,D116+E116+C116,0)</f>
        <v>0</v>
      </c>
      <c r="G116" s="15">
        <f>F116*SIMULADOR!$G$5</f>
        <v>0</v>
      </c>
      <c r="H116" s="15">
        <f>IF(A116&lt;=SIMULADOR!$B$7*12,H115+C116,0)</f>
        <v>0</v>
      </c>
      <c r="I116" s="15">
        <f t="shared" si="4"/>
        <v>0</v>
      </c>
    </row>
    <row r="117" spans="1:9" x14ac:dyDescent="0.25">
      <c r="A117" s="14">
        <v>114</v>
      </c>
      <c r="B117" s="14">
        <f t="shared" si="3"/>
        <v>10</v>
      </c>
      <c r="C117" s="15">
        <f>IF(A117&lt;=SIMULADOR!$B$7*12,SIMULADOR!$B$5,0)</f>
        <v>0</v>
      </c>
      <c r="D117" s="15">
        <f t="shared" si="5"/>
        <v>0</v>
      </c>
      <c r="E117" s="15">
        <f>D117*SIMULADOR!$G$4</f>
        <v>0</v>
      </c>
      <c r="F117" s="15">
        <f>IF(A117&lt;=SIMULADOR!$B$7*12,D117+E117+C117,0)</f>
        <v>0</v>
      </c>
      <c r="G117" s="15">
        <f>F117*SIMULADOR!$G$5</f>
        <v>0</v>
      </c>
      <c r="H117" s="15">
        <f>IF(A117&lt;=SIMULADOR!$B$7*12,H116+C117,0)</f>
        <v>0</v>
      </c>
      <c r="I117" s="15">
        <f t="shared" si="4"/>
        <v>0</v>
      </c>
    </row>
    <row r="118" spans="1:9" x14ac:dyDescent="0.25">
      <c r="A118" s="14">
        <v>115</v>
      </c>
      <c r="B118" s="14">
        <f t="shared" si="3"/>
        <v>10</v>
      </c>
      <c r="C118" s="15">
        <f>IF(A118&lt;=SIMULADOR!$B$7*12,SIMULADOR!$B$5,0)</f>
        <v>0</v>
      </c>
      <c r="D118" s="15">
        <f t="shared" si="5"/>
        <v>0</v>
      </c>
      <c r="E118" s="15">
        <f>D118*SIMULADOR!$G$4</f>
        <v>0</v>
      </c>
      <c r="F118" s="15">
        <f>IF(A118&lt;=SIMULADOR!$B$7*12,D118+E118+C118,0)</f>
        <v>0</v>
      </c>
      <c r="G118" s="15">
        <f>F118*SIMULADOR!$G$5</f>
        <v>0</v>
      </c>
      <c r="H118" s="15">
        <f>IF(A118&lt;=SIMULADOR!$B$7*12,H117+C118,0)</f>
        <v>0</v>
      </c>
      <c r="I118" s="15">
        <f t="shared" si="4"/>
        <v>0</v>
      </c>
    </row>
    <row r="119" spans="1:9" x14ac:dyDescent="0.25">
      <c r="A119" s="14">
        <v>116</v>
      </c>
      <c r="B119" s="14">
        <f t="shared" si="3"/>
        <v>10</v>
      </c>
      <c r="C119" s="15">
        <f>IF(A119&lt;=SIMULADOR!$B$7*12,SIMULADOR!$B$5,0)</f>
        <v>0</v>
      </c>
      <c r="D119" s="15">
        <f t="shared" si="5"/>
        <v>0</v>
      </c>
      <c r="E119" s="15">
        <f>D119*SIMULADOR!$G$4</f>
        <v>0</v>
      </c>
      <c r="F119" s="15">
        <f>IF(A119&lt;=SIMULADOR!$B$7*12,D119+E119+C119,0)</f>
        <v>0</v>
      </c>
      <c r="G119" s="15">
        <f>F119*SIMULADOR!$G$5</f>
        <v>0</v>
      </c>
      <c r="H119" s="15">
        <f>IF(A119&lt;=SIMULADOR!$B$7*12,H118+C119,0)</f>
        <v>0</v>
      </c>
      <c r="I119" s="15">
        <f t="shared" si="4"/>
        <v>0</v>
      </c>
    </row>
    <row r="120" spans="1:9" x14ac:dyDescent="0.25">
      <c r="A120" s="14">
        <v>117</v>
      </c>
      <c r="B120" s="14">
        <f t="shared" si="3"/>
        <v>10</v>
      </c>
      <c r="C120" s="15">
        <f>IF(A120&lt;=SIMULADOR!$B$7*12,SIMULADOR!$B$5,0)</f>
        <v>0</v>
      </c>
      <c r="D120" s="15">
        <f t="shared" si="5"/>
        <v>0</v>
      </c>
      <c r="E120" s="15">
        <f>D120*SIMULADOR!$G$4</f>
        <v>0</v>
      </c>
      <c r="F120" s="15">
        <f>IF(A120&lt;=SIMULADOR!$B$7*12,D120+E120+C120,0)</f>
        <v>0</v>
      </c>
      <c r="G120" s="15">
        <f>F120*SIMULADOR!$G$5</f>
        <v>0</v>
      </c>
      <c r="H120" s="15">
        <f>IF(A120&lt;=SIMULADOR!$B$7*12,H119+C120,0)</f>
        <v>0</v>
      </c>
      <c r="I120" s="15">
        <f t="shared" si="4"/>
        <v>0</v>
      </c>
    </row>
    <row r="121" spans="1:9" x14ac:dyDescent="0.25">
      <c r="A121" s="14">
        <v>118</v>
      </c>
      <c r="B121" s="14">
        <f t="shared" si="3"/>
        <v>10</v>
      </c>
      <c r="C121" s="15">
        <f>IF(A121&lt;=SIMULADOR!$B$7*12,SIMULADOR!$B$5,0)</f>
        <v>0</v>
      </c>
      <c r="D121" s="15">
        <f t="shared" si="5"/>
        <v>0</v>
      </c>
      <c r="E121" s="15">
        <f>D121*SIMULADOR!$G$4</f>
        <v>0</v>
      </c>
      <c r="F121" s="15">
        <f>IF(A121&lt;=SIMULADOR!$B$7*12,D121+E121+C121,0)</f>
        <v>0</v>
      </c>
      <c r="G121" s="15">
        <f>F121*SIMULADOR!$G$5</f>
        <v>0</v>
      </c>
      <c r="H121" s="15">
        <f>IF(A121&lt;=SIMULADOR!$B$7*12,H120+C121,0)</f>
        <v>0</v>
      </c>
      <c r="I121" s="15">
        <f t="shared" si="4"/>
        <v>0</v>
      </c>
    </row>
    <row r="122" spans="1:9" x14ac:dyDescent="0.25">
      <c r="A122" s="14">
        <v>119</v>
      </c>
      <c r="B122" s="14">
        <f t="shared" si="3"/>
        <v>10</v>
      </c>
      <c r="C122" s="15">
        <f>IF(A122&lt;=SIMULADOR!$B$7*12,SIMULADOR!$B$5,0)</f>
        <v>0</v>
      </c>
      <c r="D122" s="15">
        <f t="shared" si="5"/>
        <v>0</v>
      </c>
      <c r="E122" s="15">
        <f>D122*SIMULADOR!$G$4</f>
        <v>0</v>
      </c>
      <c r="F122" s="15">
        <f>IF(A122&lt;=SIMULADOR!$B$7*12,D122+E122+C122,0)</f>
        <v>0</v>
      </c>
      <c r="G122" s="15">
        <f>F122*SIMULADOR!$G$5</f>
        <v>0</v>
      </c>
      <c r="H122" s="15">
        <f>IF(A122&lt;=SIMULADOR!$B$7*12,H121+C122,0)</f>
        <v>0</v>
      </c>
      <c r="I122" s="15">
        <f t="shared" si="4"/>
        <v>0</v>
      </c>
    </row>
    <row r="123" spans="1:9" x14ac:dyDescent="0.25">
      <c r="A123" s="14">
        <v>120</v>
      </c>
      <c r="B123" s="14">
        <f t="shared" si="3"/>
        <v>10</v>
      </c>
      <c r="C123" s="15">
        <f>IF(A123&lt;=SIMULADOR!$B$7*12,SIMULADOR!$B$5,0)</f>
        <v>0</v>
      </c>
      <c r="D123" s="15">
        <f t="shared" si="5"/>
        <v>0</v>
      </c>
      <c r="E123" s="15">
        <f>D123*SIMULADOR!$G$4</f>
        <v>0</v>
      </c>
      <c r="F123" s="15">
        <f>IF(A123&lt;=SIMULADOR!$B$7*12,D123+E123+C123,0)</f>
        <v>0</v>
      </c>
      <c r="G123" s="15">
        <f>F123*SIMULADOR!$G$5</f>
        <v>0</v>
      </c>
      <c r="H123" s="15">
        <f>IF(A123&lt;=SIMULADOR!$B$7*12,H122+C123,0)</f>
        <v>0</v>
      </c>
      <c r="I123" s="15">
        <f t="shared" si="4"/>
        <v>0</v>
      </c>
    </row>
    <row r="124" spans="1:9" x14ac:dyDescent="0.25">
      <c r="A124" s="14">
        <v>121</v>
      </c>
      <c r="B124" s="14">
        <f t="shared" si="3"/>
        <v>11</v>
      </c>
      <c r="C124" s="15">
        <f>IF(A124&lt;=SIMULADOR!$B$7*12,SIMULADOR!$B$5,0)</f>
        <v>0</v>
      </c>
      <c r="D124" s="15">
        <f t="shared" si="5"/>
        <v>0</v>
      </c>
      <c r="E124" s="15">
        <f>D124*SIMULADOR!$G$4</f>
        <v>0</v>
      </c>
      <c r="F124" s="15">
        <f>IF(A124&lt;=SIMULADOR!$B$7*12,D124+E124+C124,0)</f>
        <v>0</v>
      </c>
      <c r="G124" s="15">
        <f>F124*SIMULADOR!$G$5</f>
        <v>0</v>
      </c>
      <c r="H124" s="15">
        <f>IF(A124&lt;=SIMULADOR!$B$7*12,H123+C124,0)</f>
        <v>0</v>
      </c>
      <c r="I124" s="15">
        <f t="shared" si="4"/>
        <v>0</v>
      </c>
    </row>
    <row r="125" spans="1:9" x14ac:dyDescent="0.25">
      <c r="A125" s="14">
        <v>122</v>
      </c>
      <c r="B125" s="14">
        <f t="shared" si="3"/>
        <v>11</v>
      </c>
      <c r="C125" s="15">
        <f>IF(A125&lt;=SIMULADOR!$B$7*12,SIMULADOR!$B$5,0)</f>
        <v>0</v>
      </c>
      <c r="D125" s="15">
        <f t="shared" si="5"/>
        <v>0</v>
      </c>
      <c r="E125" s="15">
        <f>D125*SIMULADOR!$G$4</f>
        <v>0</v>
      </c>
      <c r="F125" s="15">
        <f>IF(A125&lt;=SIMULADOR!$B$7*12,D125+E125+C125,0)</f>
        <v>0</v>
      </c>
      <c r="G125" s="15">
        <f>F125*SIMULADOR!$G$5</f>
        <v>0</v>
      </c>
      <c r="H125" s="15">
        <f>IF(A125&lt;=SIMULADOR!$B$7*12,H124+C125,0)</f>
        <v>0</v>
      </c>
      <c r="I125" s="15">
        <f t="shared" si="4"/>
        <v>0</v>
      </c>
    </row>
    <row r="126" spans="1:9" x14ac:dyDescent="0.25">
      <c r="A126" s="14">
        <v>123</v>
      </c>
      <c r="B126" s="14">
        <f t="shared" si="3"/>
        <v>11</v>
      </c>
      <c r="C126" s="15">
        <f>IF(A126&lt;=SIMULADOR!$B$7*12,SIMULADOR!$B$5,0)</f>
        <v>0</v>
      </c>
      <c r="D126" s="15">
        <f t="shared" si="5"/>
        <v>0</v>
      </c>
      <c r="E126" s="15">
        <f>D126*SIMULADOR!$G$4</f>
        <v>0</v>
      </c>
      <c r="F126" s="15">
        <f>IF(A126&lt;=SIMULADOR!$B$7*12,D126+E126+C126,0)</f>
        <v>0</v>
      </c>
      <c r="G126" s="15">
        <f>F126*SIMULADOR!$G$5</f>
        <v>0</v>
      </c>
      <c r="H126" s="15">
        <f>IF(A126&lt;=SIMULADOR!$B$7*12,H125+C126,0)</f>
        <v>0</v>
      </c>
      <c r="I126" s="15">
        <f t="shared" si="4"/>
        <v>0</v>
      </c>
    </row>
    <row r="127" spans="1:9" x14ac:dyDescent="0.25">
      <c r="A127" s="14">
        <v>124</v>
      </c>
      <c r="B127" s="14">
        <f t="shared" si="3"/>
        <v>11</v>
      </c>
      <c r="C127" s="15">
        <f>IF(A127&lt;=SIMULADOR!$B$7*12,SIMULADOR!$B$5,0)</f>
        <v>0</v>
      </c>
      <c r="D127" s="15">
        <f t="shared" si="5"/>
        <v>0</v>
      </c>
      <c r="E127" s="15">
        <f>D127*SIMULADOR!$G$4</f>
        <v>0</v>
      </c>
      <c r="F127" s="15">
        <f>IF(A127&lt;=SIMULADOR!$B$7*12,D127+E127+C127,0)</f>
        <v>0</v>
      </c>
      <c r="G127" s="15">
        <f>F127*SIMULADOR!$G$5</f>
        <v>0</v>
      </c>
      <c r="H127" s="15">
        <f>IF(A127&lt;=SIMULADOR!$B$7*12,H126+C127,0)</f>
        <v>0</v>
      </c>
      <c r="I127" s="15">
        <f t="shared" si="4"/>
        <v>0</v>
      </c>
    </row>
    <row r="128" spans="1:9" x14ac:dyDescent="0.25">
      <c r="A128" s="14">
        <v>125</v>
      </c>
      <c r="B128" s="14">
        <f t="shared" si="3"/>
        <v>11</v>
      </c>
      <c r="C128" s="15">
        <f>IF(A128&lt;=SIMULADOR!$B$7*12,SIMULADOR!$B$5,0)</f>
        <v>0</v>
      </c>
      <c r="D128" s="15">
        <f t="shared" si="5"/>
        <v>0</v>
      </c>
      <c r="E128" s="15">
        <f>D128*SIMULADOR!$G$4</f>
        <v>0</v>
      </c>
      <c r="F128" s="15">
        <f>IF(A128&lt;=SIMULADOR!$B$7*12,D128+E128+C128,0)</f>
        <v>0</v>
      </c>
      <c r="G128" s="15">
        <f>F128*SIMULADOR!$G$5</f>
        <v>0</v>
      </c>
      <c r="H128" s="15">
        <f>IF(A128&lt;=SIMULADOR!$B$7*12,H127+C128,0)</f>
        <v>0</v>
      </c>
      <c r="I128" s="15">
        <f t="shared" si="4"/>
        <v>0</v>
      </c>
    </row>
    <row r="129" spans="1:9" x14ac:dyDescent="0.25">
      <c r="A129" s="14">
        <v>126</v>
      </c>
      <c r="B129" s="14">
        <f t="shared" si="3"/>
        <v>11</v>
      </c>
      <c r="C129" s="15">
        <f>IF(A129&lt;=SIMULADOR!$B$7*12,SIMULADOR!$B$5,0)</f>
        <v>0</v>
      </c>
      <c r="D129" s="15">
        <f t="shared" si="5"/>
        <v>0</v>
      </c>
      <c r="E129" s="15">
        <f>D129*SIMULADOR!$G$4</f>
        <v>0</v>
      </c>
      <c r="F129" s="15">
        <f>IF(A129&lt;=SIMULADOR!$B$7*12,D129+E129+C129,0)</f>
        <v>0</v>
      </c>
      <c r="G129" s="15">
        <f>F129*SIMULADOR!$G$5</f>
        <v>0</v>
      </c>
      <c r="H129" s="15">
        <f>IF(A129&lt;=SIMULADOR!$B$7*12,H128+C129,0)</f>
        <v>0</v>
      </c>
      <c r="I129" s="15">
        <f t="shared" si="4"/>
        <v>0</v>
      </c>
    </row>
    <row r="130" spans="1:9" x14ac:dyDescent="0.25">
      <c r="A130" s="14">
        <v>127</v>
      </c>
      <c r="B130" s="14">
        <f t="shared" si="3"/>
        <v>11</v>
      </c>
      <c r="C130" s="15">
        <f>IF(A130&lt;=SIMULADOR!$B$7*12,SIMULADOR!$B$5,0)</f>
        <v>0</v>
      </c>
      <c r="D130" s="15">
        <f t="shared" si="5"/>
        <v>0</v>
      </c>
      <c r="E130" s="15">
        <f>D130*SIMULADOR!$G$4</f>
        <v>0</v>
      </c>
      <c r="F130" s="15">
        <f>IF(A130&lt;=SIMULADOR!$B$7*12,D130+E130+C130,0)</f>
        <v>0</v>
      </c>
      <c r="G130" s="15">
        <f>F130*SIMULADOR!$G$5</f>
        <v>0</v>
      </c>
      <c r="H130" s="15">
        <f>IF(A130&lt;=SIMULADOR!$B$7*12,H129+C130,0)</f>
        <v>0</v>
      </c>
      <c r="I130" s="15">
        <f t="shared" si="4"/>
        <v>0</v>
      </c>
    </row>
    <row r="131" spans="1:9" x14ac:dyDescent="0.25">
      <c r="A131" s="14">
        <v>128</v>
      </c>
      <c r="B131" s="14">
        <f t="shared" si="3"/>
        <v>11</v>
      </c>
      <c r="C131" s="15">
        <f>IF(A131&lt;=SIMULADOR!$B$7*12,SIMULADOR!$B$5,0)</f>
        <v>0</v>
      </c>
      <c r="D131" s="15">
        <f t="shared" si="5"/>
        <v>0</v>
      </c>
      <c r="E131" s="15">
        <f>D131*SIMULADOR!$G$4</f>
        <v>0</v>
      </c>
      <c r="F131" s="15">
        <f>IF(A131&lt;=SIMULADOR!$B$7*12,D131+E131+C131,0)</f>
        <v>0</v>
      </c>
      <c r="G131" s="15">
        <f>F131*SIMULADOR!$G$5</f>
        <v>0</v>
      </c>
      <c r="H131" s="15">
        <f>IF(A131&lt;=SIMULADOR!$B$7*12,H130+C131,0)</f>
        <v>0</v>
      </c>
      <c r="I131" s="15">
        <f t="shared" si="4"/>
        <v>0</v>
      </c>
    </row>
    <row r="132" spans="1:9" x14ac:dyDescent="0.25">
      <c r="A132" s="14">
        <v>129</v>
      </c>
      <c r="B132" s="14">
        <f t="shared" ref="B132:B195" si="6">ROUNDUP(A132/12,0)</f>
        <v>11</v>
      </c>
      <c r="C132" s="15">
        <f>IF(A132&lt;=SIMULADOR!$B$7*12,SIMULADOR!$B$5,0)</f>
        <v>0</v>
      </c>
      <c r="D132" s="15">
        <f t="shared" si="5"/>
        <v>0</v>
      </c>
      <c r="E132" s="15">
        <f>D132*SIMULADOR!$G$4</f>
        <v>0</v>
      </c>
      <c r="F132" s="15">
        <f>IF(A132&lt;=SIMULADOR!$B$7*12,D132+E132+C132,0)</f>
        <v>0</v>
      </c>
      <c r="G132" s="15">
        <f>F132*SIMULADOR!$G$5</f>
        <v>0</v>
      </c>
      <c r="H132" s="15">
        <f>IF(A132&lt;=SIMULADOR!$B$7*12,H131+C132,0)</f>
        <v>0</v>
      </c>
      <c r="I132" s="15">
        <f t="shared" ref="I132:I195" si="7">F132-H132</f>
        <v>0</v>
      </c>
    </row>
    <row r="133" spans="1:9" x14ac:dyDescent="0.25">
      <c r="A133" s="14">
        <v>130</v>
      </c>
      <c r="B133" s="14">
        <f t="shared" si="6"/>
        <v>11</v>
      </c>
      <c r="C133" s="15">
        <f>IF(A133&lt;=SIMULADOR!$B$7*12,SIMULADOR!$B$5,0)</f>
        <v>0</v>
      </c>
      <c r="D133" s="15">
        <f t="shared" ref="D133:D196" si="8">F132</f>
        <v>0</v>
      </c>
      <c r="E133" s="15">
        <f>D133*SIMULADOR!$G$4</f>
        <v>0</v>
      </c>
      <c r="F133" s="15">
        <f>IF(A133&lt;=SIMULADOR!$B$7*12,D133+E133+C133,0)</f>
        <v>0</v>
      </c>
      <c r="G133" s="15">
        <f>F133*SIMULADOR!$G$5</f>
        <v>0</v>
      </c>
      <c r="H133" s="15">
        <f>IF(A133&lt;=SIMULADOR!$B$7*12,H132+C133,0)</f>
        <v>0</v>
      </c>
      <c r="I133" s="15">
        <f t="shared" si="7"/>
        <v>0</v>
      </c>
    </row>
    <row r="134" spans="1:9" x14ac:dyDescent="0.25">
      <c r="A134" s="14">
        <v>131</v>
      </c>
      <c r="B134" s="14">
        <f t="shared" si="6"/>
        <v>11</v>
      </c>
      <c r="C134" s="15">
        <f>IF(A134&lt;=SIMULADOR!$B$7*12,SIMULADOR!$B$5,0)</f>
        <v>0</v>
      </c>
      <c r="D134" s="15">
        <f t="shared" si="8"/>
        <v>0</v>
      </c>
      <c r="E134" s="15">
        <f>D134*SIMULADOR!$G$4</f>
        <v>0</v>
      </c>
      <c r="F134" s="15">
        <f>IF(A134&lt;=SIMULADOR!$B$7*12,D134+E134+C134,0)</f>
        <v>0</v>
      </c>
      <c r="G134" s="15">
        <f>F134*SIMULADOR!$G$5</f>
        <v>0</v>
      </c>
      <c r="H134" s="15">
        <f>IF(A134&lt;=SIMULADOR!$B$7*12,H133+C134,0)</f>
        <v>0</v>
      </c>
      <c r="I134" s="15">
        <f t="shared" si="7"/>
        <v>0</v>
      </c>
    </row>
    <row r="135" spans="1:9" x14ac:dyDescent="0.25">
      <c r="A135" s="14">
        <v>132</v>
      </c>
      <c r="B135" s="14">
        <f t="shared" si="6"/>
        <v>11</v>
      </c>
      <c r="C135" s="15">
        <f>IF(A135&lt;=SIMULADOR!$B$7*12,SIMULADOR!$B$5,0)</f>
        <v>0</v>
      </c>
      <c r="D135" s="15">
        <f t="shared" si="8"/>
        <v>0</v>
      </c>
      <c r="E135" s="15">
        <f>D135*SIMULADOR!$G$4</f>
        <v>0</v>
      </c>
      <c r="F135" s="15">
        <f>IF(A135&lt;=SIMULADOR!$B$7*12,D135+E135+C135,0)</f>
        <v>0</v>
      </c>
      <c r="G135" s="15">
        <f>F135*SIMULADOR!$G$5</f>
        <v>0</v>
      </c>
      <c r="H135" s="15">
        <f>IF(A135&lt;=SIMULADOR!$B$7*12,H134+C135,0)</f>
        <v>0</v>
      </c>
      <c r="I135" s="15">
        <f t="shared" si="7"/>
        <v>0</v>
      </c>
    </row>
    <row r="136" spans="1:9" x14ac:dyDescent="0.25">
      <c r="A136" s="14">
        <v>133</v>
      </c>
      <c r="B136" s="14">
        <f t="shared" si="6"/>
        <v>12</v>
      </c>
      <c r="C136" s="15">
        <f>IF(A136&lt;=SIMULADOR!$B$7*12,SIMULADOR!$B$5,0)</f>
        <v>0</v>
      </c>
      <c r="D136" s="15">
        <f t="shared" si="8"/>
        <v>0</v>
      </c>
      <c r="E136" s="15">
        <f>D136*SIMULADOR!$G$4</f>
        <v>0</v>
      </c>
      <c r="F136" s="15">
        <f>IF(A136&lt;=SIMULADOR!$B$7*12,D136+E136+C136,0)</f>
        <v>0</v>
      </c>
      <c r="G136" s="15">
        <f>F136*SIMULADOR!$G$5</f>
        <v>0</v>
      </c>
      <c r="H136" s="15">
        <f>IF(A136&lt;=SIMULADOR!$B$7*12,H135+C136,0)</f>
        <v>0</v>
      </c>
      <c r="I136" s="15">
        <f t="shared" si="7"/>
        <v>0</v>
      </c>
    </row>
    <row r="137" spans="1:9" x14ac:dyDescent="0.25">
      <c r="A137" s="14">
        <v>134</v>
      </c>
      <c r="B137" s="14">
        <f t="shared" si="6"/>
        <v>12</v>
      </c>
      <c r="C137" s="15">
        <f>IF(A137&lt;=SIMULADOR!$B$7*12,SIMULADOR!$B$5,0)</f>
        <v>0</v>
      </c>
      <c r="D137" s="15">
        <f t="shared" si="8"/>
        <v>0</v>
      </c>
      <c r="E137" s="15">
        <f>D137*SIMULADOR!$G$4</f>
        <v>0</v>
      </c>
      <c r="F137" s="15">
        <f>IF(A137&lt;=SIMULADOR!$B$7*12,D137+E137+C137,0)</f>
        <v>0</v>
      </c>
      <c r="G137" s="15">
        <f>F137*SIMULADOR!$G$5</f>
        <v>0</v>
      </c>
      <c r="H137" s="15">
        <f>IF(A137&lt;=SIMULADOR!$B$7*12,H136+C137,0)</f>
        <v>0</v>
      </c>
      <c r="I137" s="15">
        <f t="shared" si="7"/>
        <v>0</v>
      </c>
    </row>
    <row r="138" spans="1:9" x14ac:dyDescent="0.25">
      <c r="A138" s="14">
        <v>135</v>
      </c>
      <c r="B138" s="14">
        <f t="shared" si="6"/>
        <v>12</v>
      </c>
      <c r="C138" s="15">
        <f>IF(A138&lt;=SIMULADOR!$B$7*12,SIMULADOR!$B$5,0)</f>
        <v>0</v>
      </c>
      <c r="D138" s="15">
        <f t="shared" si="8"/>
        <v>0</v>
      </c>
      <c r="E138" s="15">
        <f>D138*SIMULADOR!$G$4</f>
        <v>0</v>
      </c>
      <c r="F138" s="15">
        <f>IF(A138&lt;=SIMULADOR!$B$7*12,D138+E138+C138,0)</f>
        <v>0</v>
      </c>
      <c r="G138" s="15">
        <f>F138*SIMULADOR!$G$5</f>
        <v>0</v>
      </c>
      <c r="H138" s="15">
        <f>IF(A138&lt;=SIMULADOR!$B$7*12,H137+C138,0)</f>
        <v>0</v>
      </c>
      <c r="I138" s="15">
        <f t="shared" si="7"/>
        <v>0</v>
      </c>
    </row>
    <row r="139" spans="1:9" x14ac:dyDescent="0.25">
      <c r="A139" s="14">
        <v>136</v>
      </c>
      <c r="B139" s="14">
        <f t="shared" si="6"/>
        <v>12</v>
      </c>
      <c r="C139" s="15">
        <f>IF(A139&lt;=SIMULADOR!$B$7*12,SIMULADOR!$B$5,0)</f>
        <v>0</v>
      </c>
      <c r="D139" s="15">
        <f t="shared" si="8"/>
        <v>0</v>
      </c>
      <c r="E139" s="15">
        <f>D139*SIMULADOR!$G$4</f>
        <v>0</v>
      </c>
      <c r="F139" s="15">
        <f>IF(A139&lt;=SIMULADOR!$B$7*12,D139+E139+C139,0)</f>
        <v>0</v>
      </c>
      <c r="G139" s="15">
        <f>F139*SIMULADOR!$G$5</f>
        <v>0</v>
      </c>
      <c r="H139" s="15">
        <f>IF(A139&lt;=SIMULADOR!$B$7*12,H138+C139,0)</f>
        <v>0</v>
      </c>
      <c r="I139" s="15">
        <f t="shared" si="7"/>
        <v>0</v>
      </c>
    </row>
    <row r="140" spans="1:9" x14ac:dyDescent="0.25">
      <c r="A140" s="14">
        <v>137</v>
      </c>
      <c r="B140" s="14">
        <f t="shared" si="6"/>
        <v>12</v>
      </c>
      <c r="C140" s="15">
        <f>IF(A140&lt;=SIMULADOR!$B$7*12,SIMULADOR!$B$5,0)</f>
        <v>0</v>
      </c>
      <c r="D140" s="15">
        <f t="shared" si="8"/>
        <v>0</v>
      </c>
      <c r="E140" s="15">
        <f>D140*SIMULADOR!$G$4</f>
        <v>0</v>
      </c>
      <c r="F140" s="15">
        <f>IF(A140&lt;=SIMULADOR!$B$7*12,D140+E140+C140,0)</f>
        <v>0</v>
      </c>
      <c r="G140" s="15">
        <f>F140*SIMULADOR!$G$5</f>
        <v>0</v>
      </c>
      <c r="H140" s="15">
        <f>IF(A140&lt;=SIMULADOR!$B$7*12,H139+C140,0)</f>
        <v>0</v>
      </c>
      <c r="I140" s="15">
        <f t="shared" si="7"/>
        <v>0</v>
      </c>
    </row>
    <row r="141" spans="1:9" x14ac:dyDescent="0.25">
      <c r="A141" s="14">
        <v>138</v>
      </c>
      <c r="B141" s="14">
        <f t="shared" si="6"/>
        <v>12</v>
      </c>
      <c r="C141" s="15">
        <f>IF(A141&lt;=SIMULADOR!$B$7*12,SIMULADOR!$B$5,0)</f>
        <v>0</v>
      </c>
      <c r="D141" s="15">
        <f t="shared" si="8"/>
        <v>0</v>
      </c>
      <c r="E141" s="15">
        <f>D141*SIMULADOR!$G$4</f>
        <v>0</v>
      </c>
      <c r="F141" s="15">
        <f>IF(A141&lt;=SIMULADOR!$B$7*12,D141+E141+C141,0)</f>
        <v>0</v>
      </c>
      <c r="G141" s="15">
        <f>F141*SIMULADOR!$G$5</f>
        <v>0</v>
      </c>
      <c r="H141" s="15">
        <f>IF(A141&lt;=SIMULADOR!$B$7*12,H140+C141,0)</f>
        <v>0</v>
      </c>
      <c r="I141" s="15">
        <f t="shared" si="7"/>
        <v>0</v>
      </c>
    </row>
    <row r="142" spans="1:9" x14ac:dyDescent="0.25">
      <c r="A142" s="14">
        <v>139</v>
      </c>
      <c r="B142" s="14">
        <f t="shared" si="6"/>
        <v>12</v>
      </c>
      <c r="C142" s="15">
        <f>IF(A142&lt;=SIMULADOR!$B$7*12,SIMULADOR!$B$5,0)</f>
        <v>0</v>
      </c>
      <c r="D142" s="15">
        <f t="shared" si="8"/>
        <v>0</v>
      </c>
      <c r="E142" s="15">
        <f>D142*SIMULADOR!$G$4</f>
        <v>0</v>
      </c>
      <c r="F142" s="15">
        <f>IF(A142&lt;=SIMULADOR!$B$7*12,D142+E142+C142,0)</f>
        <v>0</v>
      </c>
      <c r="G142" s="15">
        <f>F142*SIMULADOR!$G$5</f>
        <v>0</v>
      </c>
      <c r="H142" s="15">
        <f>IF(A142&lt;=SIMULADOR!$B$7*12,H141+C142,0)</f>
        <v>0</v>
      </c>
      <c r="I142" s="15">
        <f t="shared" si="7"/>
        <v>0</v>
      </c>
    </row>
    <row r="143" spans="1:9" x14ac:dyDescent="0.25">
      <c r="A143" s="14">
        <v>140</v>
      </c>
      <c r="B143" s="14">
        <f t="shared" si="6"/>
        <v>12</v>
      </c>
      <c r="C143" s="15">
        <f>IF(A143&lt;=SIMULADOR!$B$7*12,SIMULADOR!$B$5,0)</f>
        <v>0</v>
      </c>
      <c r="D143" s="15">
        <f t="shared" si="8"/>
        <v>0</v>
      </c>
      <c r="E143" s="15">
        <f>D143*SIMULADOR!$G$4</f>
        <v>0</v>
      </c>
      <c r="F143" s="15">
        <f>IF(A143&lt;=SIMULADOR!$B$7*12,D143+E143+C143,0)</f>
        <v>0</v>
      </c>
      <c r="G143" s="15">
        <f>F143*SIMULADOR!$G$5</f>
        <v>0</v>
      </c>
      <c r="H143" s="15">
        <f>IF(A143&lt;=SIMULADOR!$B$7*12,H142+C143,0)</f>
        <v>0</v>
      </c>
      <c r="I143" s="15">
        <f t="shared" si="7"/>
        <v>0</v>
      </c>
    </row>
    <row r="144" spans="1:9" x14ac:dyDescent="0.25">
      <c r="A144" s="14">
        <v>141</v>
      </c>
      <c r="B144" s="14">
        <f t="shared" si="6"/>
        <v>12</v>
      </c>
      <c r="C144" s="15">
        <f>IF(A144&lt;=SIMULADOR!$B$7*12,SIMULADOR!$B$5,0)</f>
        <v>0</v>
      </c>
      <c r="D144" s="15">
        <f t="shared" si="8"/>
        <v>0</v>
      </c>
      <c r="E144" s="15">
        <f>D144*SIMULADOR!$G$4</f>
        <v>0</v>
      </c>
      <c r="F144" s="15">
        <f>IF(A144&lt;=SIMULADOR!$B$7*12,D144+E144+C144,0)</f>
        <v>0</v>
      </c>
      <c r="G144" s="15">
        <f>F144*SIMULADOR!$G$5</f>
        <v>0</v>
      </c>
      <c r="H144" s="15">
        <f>IF(A144&lt;=SIMULADOR!$B$7*12,H143+C144,0)</f>
        <v>0</v>
      </c>
      <c r="I144" s="15">
        <f t="shared" si="7"/>
        <v>0</v>
      </c>
    </row>
    <row r="145" spans="1:9" x14ac:dyDescent="0.25">
      <c r="A145" s="14">
        <v>142</v>
      </c>
      <c r="B145" s="14">
        <f t="shared" si="6"/>
        <v>12</v>
      </c>
      <c r="C145" s="15">
        <f>IF(A145&lt;=SIMULADOR!$B$7*12,SIMULADOR!$B$5,0)</f>
        <v>0</v>
      </c>
      <c r="D145" s="15">
        <f t="shared" si="8"/>
        <v>0</v>
      </c>
      <c r="E145" s="15">
        <f>D145*SIMULADOR!$G$4</f>
        <v>0</v>
      </c>
      <c r="F145" s="15">
        <f>IF(A145&lt;=SIMULADOR!$B$7*12,D145+E145+C145,0)</f>
        <v>0</v>
      </c>
      <c r="G145" s="15">
        <f>F145*SIMULADOR!$G$5</f>
        <v>0</v>
      </c>
      <c r="H145" s="15">
        <f>IF(A145&lt;=SIMULADOR!$B$7*12,H144+C145,0)</f>
        <v>0</v>
      </c>
      <c r="I145" s="15">
        <f t="shared" si="7"/>
        <v>0</v>
      </c>
    </row>
    <row r="146" spans="1:9" x14ac:dyDescent="0.25">
      <c r="A146" s="14">
        <v>143</v>
      </c>
      <c r="B146" s="14">
        <f t="shared" si="6"/>
        <v>12</v>
      </c>
      <c r="C146" s="15">
        <f>IF(A146&lt;=SIMULADOR!$B$7*12,SIMULADOR!$B$5,0)</f>
        <v>0</v>
      </c>
      <c r="D146" s="15">
        <f t="shared" si="8"/>
        <v>0</v>
      </c>
      <c r="E146" s="15">
        <f>D146*SIMULADOR!$G$4</f>
        <v>0</v>
      </c>
      <c r="F146" s="15">
        <f>IF(A146&lt;=SIMULADOR!$B$7*12,D146+E146+C146,0)</f>
        <v>0</v>
      </c>
      <c r="G146" s="15">
        <f>F146*SIMULADOR!$G$5</f>
        <v>0</v>
      </c>
      <c r="H146" s="15">
        <f>IF(A146&lt;=SIMULADOR!$B$7*12,H145+C146,0)</f>
        <v>0</v>
      </c>
      <c r="I146" s="15">
        <f t="shared" si="7"/>
        <v>0</v>
      </c>
    </row>
    <row r="147" spans="1:9" x14ac:dyDescent="0.25">
      <c r="A147" s="14">
        <v>144</v>
      </c>
      <c r="B147" s="14">
        <f t="shared" si="6"/>
        <v>12</v>
      </c>
      <c r="C147" s="15">
        <f>IF(A147&lt;=SIMULADOR!$B$7*12,SIMULADOR!$B$5,0)</f>
        <v>0</v>
      </c>
      <c r="D147" s="15">
        <f t="shared" si="8"/>
        <v>0</v>
      </c>
      <c r="E147" s="15">
        <f>D147*SIMULADOR!$G$4</f>
        <v>0</v>
      </c>
      <c r="F147" s="15">
        <f>IF(A147&lt;=SIMULADOR!$B$7*12,D147+E147+C147,0)</f>
        <v>0</v>
      </c>
      <c r="G147" s="15">
        <f>F147*SIMULADOR!$G$5</f>
        <v>0</v>
      </c>
      <c r="H147" s="15">
        <f>IF(A147&lt;=SIMULADOR!$B$7*12,H146+C147,0)</f>
        <v>0</v>
      </c>
      <c r="I147" s="15">
        <f t="shared" si="7"/>
        <v>0</v>
      </c>
    </row>
    <row r="148" spans="1:9" x14ac:dyDescent="0.25">
      <c r="A148" s="14">
        <v>145</v>
      </c>
      <c r="B148" s="14">
        <f t="shared" si="6"/>
        <v>13</v>
      </c>
      <c r="C148" s="15">
        <f>IF(A148&lt;=SIMULADOR!$B$7*12,SIMULADOR!$B$5,0)</f>
        <v>0</v>
      </c>
      <c r="D148" s="15">
        <f t="shared" si="8"/>
        <v>0</v>
      </c>
      <c r="E148" s="15">
        <f>D148*SIMULADOR!$G$4</f>
        <v>0</v>
      </c>
      <c r="F148" s="15">
        <f>IF(A148&lt;=SIMULADOR!$B$7*12,D148+E148+C148,0)</f>
        <v>0</v>
      </c>
      <c r="G148" s="15">
        <f>F148*SIMULADOR!$G$5</f>
        <v>0</v>
      </c>
      <c r="H148" s="15">
        <f>IF(A148&lt;=SIMULADOR!$B$7*12,H147+C148,0)</f>
        <v>0</v>
      </c>
      <c r="I148" s="15">
        <f t="shared" si="7"/>
        <v>0</v>
      </c>
    </row>
    <row r="149" spans="1:9" x14ac:dyDescent="0.25">
      <c r="A149" s="14">
        <v>146</v>
      </c>
      <c r="B149" s="14">
        <f t="shared" si="6"/>
        <v>13</v>
      </c>
      <c r="C149" s="15">
        <f>IF(A149&lt;=SIMULADOR!$B$7*12,SIMULADOR!$B$5,0)</f>
        <v>0</v>
      </c>
      <c r="D149" s="15">
        <f t="shared" si="8"/>
        <v>0</v>
      </c>
      <c r="E149" s="15">
        <f>D149*SIMULADOR!$G$4</f>
        <v>0</v>
      </c>
      <c r="F149" s="15">
        <f>IF(A149&lt;=SIMULADOR!$B$7*12,D149+E149+C149,0)</f>
        <v>0</v>
      </c>
      <c r="G149" s="15">
        <f>F149*SIMULADOR!$G$5</f>
        <v>0</v>
      </c>
      <c r="H149" s="15">
        <f>IF(A149&lt;=SIMULADOR!$B$7*12,H148+C149,0)</f>
        <v>0</v>
      </c>
      <c r="I149" s="15">
        <f t="shared" si="7"/>
        <v>0</v>
      </c>
    </row>
    <row r="150" spans="1:9" x14ac:dyDescent="0.25">
      <c r="A150" s="14">
        <v>147</v>
      </c>
      <c r="B150" s="14">
        <f t="shared" si="6"/>
        <v>13</v>
      </c>
      <c r="C150" s="15">
        <f>IF(A150&lt;=SIMULADOR!$B$7*12,SIMULADOR!$B$5,0)</f>
        <v>0</v>
      </c>
      <c r="D150" s="15">
        <f t="shared" si="8"/>
        <v>0</v>
      </c>
      <c r="E150" s="15">
        <f>D150*SIMULADOR!$G$4</f>
        <v>0</v>
      </c>
      <c r="F150" s="15">
        <f>IF(A150&lt;=SIMULADOR!$B$7*12,D150+E150+C150,0)</f>
        <v>0</v>
      </c>
      <c r="G150" s="15">
        <f>F150*SIMULADOR!$G$5</f>
        <v>0</v>
      </c>
      <c r="H150" s="15">
        <f>IF(A150&lt;=SIMULADOR!$B$7*12,H149+C150,0)</f>
        <v>0</v>
      </c>
      <c r="I150" s="15">
        <f t="shared" si="7"/>
        <v>0</v>
      </c>
    </row>
    <row r="151" spans="1:9" x14ac:dyDescent="0.25">
      <c r="A151" s="14">
        <v>148</v>
      </c>
      <c r="B151" s="14">
        <f t="shared" si="6"/>
        <v>13</v>
      </c>
      <c r="C151" s="15">
        <f>IF(A151&lt;=SIMULADOR!$B$7*12,SIMULADOR!$B$5,0)</f>
        <v>0</v>
      </c>
      <c r="D151" s="15">
        <f t="shared" si="8"/>
        <v>0</v>
      </c>
      <c r="E151" s="15">
        <f>D151*SIMULADOR!$G$4</f>
        <v>0</v>
      </c>
      <c r="F151" s="15">
        <f>IF(A151&lt;=SIMULADOR!$B$7*12,D151+E151+C151,0)</f>
        <v>0</v>
      </c>
      <c r="G151" s="15">
        <f>F151*SIMULADOR!$G$5</f>
        <v>0</v>
      </c>
      <c r="H151" s="15">
        <f>IF(A151&lt;=SIMULADOR!$B$7*12,H150+C151,0)</f>
        <v>0</v>
      </c>
      <c r="I151" s="15">
        <f t="shared" si="7"/>
        <v>0</v>
      </c>
    </row>
    <row r="152" spans="1:9" x14ac:dyDescent="0.25">
      <c r="A152" s="14">
        <v>149</v>
      </c>
      <c r="B152" s="14">
        <f t="shared" si="6"/>
        <v>13</v>
      </c>
      <c r="C152" s="15">
        <f>IF(A152&lt;=SIMULADOR!$B$7*12,SIMULADOR!$B$5,0)</f>
        <v>0</v>
      </c>
      <c r="D152" s="15">
        <f t="shared" si="8"/>
        <v>0</v>
      </c>
      <c r="E152" s="15">
        <f>D152*SIMULADOR!$G$4</f>
        <v>0</v>
      </c>
      <c r="F152" s="15">
        <f>IF(A152&lt;=SIMULADOR!$B$7*12,D152+E152+C152,0)</f>
        <v>0</v>
      </c>
      <c r="G152" s="15">
        <f>F152*SIMULADOR!$G$5</f>
        <v>0</v>
      </c>
      <c r="H152" s="15">
        <f>IF(A152&lt;=SIMULADOR!$B$7*12,H151+C152,0)</f>
        <v>0</v>
      </c>
      <c r="I152" s="15">
        <f t="shared" si="7"/>
        <v>0</v>
      </c>
    </row>
    <row r="153" spans="1:9" x14ac:dyDescent="0.25">
      <c r="A153" s="14">
        <v>150</v>
      </c>
      <c r="B153" s="14">
        <f t="shared" si="6"/>
        <v>13</v>
      </c>
      <c r="C153" s="15">
        <f>IF(A153&lt;=SIMULADOR!$B$7*12,SIMULADOR!$B$5,0)</f>
        <v>0</v>
      </c>
      <c r="D153" s="15">
        <f t="shared" si="8"/>
        <v>0</v>
      </c>
      <c r="E153" s="15">
        <f>D153*SIMULADOR!$G$4</f>
        <v>0</v>
      </c>
      <c r="F153" s="15">
        <f>IF(A153&lt;=SIMULADOR!$B$7*12,D153+E153+C153,0)</f>
        <v>0</v>
      </c>
      <c r="G153" s="15">
        <f>F153*SIMULADOR!$G$5</f>
        <v>0</v>
      </c>
      <c r="H153" s="15">
        <f>IF(A153&lt;=SIMULADOR!$B$7*12,H152+C153,0)</f>
        <v>0</v>
      </c>
      <c r="I153" s="15">
        <f t="shared" si="7"/>
        <v>0</v>
      </c>
    </row>
    <row r="154" spans="1:9" x14ac:dyDescent="0.25">
      <c r="A154" s="14">
        <v>151</v>
      </c>
      <c r="B154" s="14">
        <f t="shared" si="6"/>
        <v>13</v>
      </c>
      <c r="C154" s="15">
        <f>IF(A154&lt;=SIMULADOR!$B$7*12,SIMULADOR!$B$5,0)</f>
        <v>0</v>
      </c>
      <c r="D154" s="15">
        <f t="shared" si="8"/>
        <v>0</v>
      </c>
      <c r="E154" s="15">
        <f>D154*SIMULADOR!$G$4</f>
        <v>0</v>
      </c>
      <c r="F154" s="15">
        <f>IF(A154&lt;=SIMULADOR!$B$7*12,D154+E154+C154,0)</f>
        <v>0</v>
      </c>
      <c r="G154" s="15">
        <f>F154*SIMULADOR!$G$5</f>
        <v>0</v>
      </c>
      <c r="H154" s="15">
        <f>IF(A154&lt;=SIMULADOR!$B$7*12,H153+C154,0)</f>
        <v>0</v>
      </c>
      <c r="I154" s="15">
        <f t="shared" si="7"/>
        <v>0</v>
      </c>
    </row>
    <row r="155" spans="1:9" x14ac:dyDescent="0.25">
      <c r="A155" s="14">
        <v>152</v>
      </c>
      <c r="B155" s="14">
        <f t="shared" si="6"/>
        <v>13</v>
      </c>
      <c r="C155" s="15">
        <f>IF(A155&lt;=SIMULADOR!$B$7*12,SIMULADOR!$B$5,0)</f>
        <v>0</v>
      </c>
      <c r="D155" s="15">
        <f t="shared" si="8"/>
        <v>0</v>
      </c>
      <c r="E155" s="15">
        <f>D155*SIMULADOR!$G$4</f>
        <v>0</v>
      </c>
      <c r="F155" s="15">
        <f>IF(A155&lt;=SIMULADOR!$B$7*12,D155+E155+C155,0)</f>
        <v>0</v>
      </c>
      <c r="G155" s="15">
        <f>F155*SIMULADOR!$G$5</f>
        <v>0</v>
      </c>
      <c r="H155" s="15">
        <f>IF(A155&lt;=SIMULADOR!$B$7*12,H154+C155,0)</f>
        <v>0</v>
      </c>
      <c r="I155" s="15">
        <f t="shared" si="7"/>
        <v>0</v>
      </c>
    </row>
    <row r="156" spans="1:9" x14ac:dyDescent="0.25">
      <c r="A156" s="14">
        <v>153</v>
      </c>
      <c r="B156" s="14">
        <f t="shared" si="6"/>
        <v>13</v>
      </c>
      <c r="C156" s="15">
        <f>IF(A156&lt;=SIMULADOR!$B$7*12,SIMULADOR!$B$5,0)</f>
        <v>0</v>
      </c>
      <c r="D156" s="15">
        <f t="shared" si="8"/>
        <v>0</v>
      </c>
      <c r="E156" s="15">
        <f>D156*SIMULADOR!$G$4</f>
        <v>0</v>
      </c>
      <c r="F156" s="15">
        <f>IF(A156&lt;=SIMULADOR!$B$7*12,D156+E156+C156,0)</f>
        <v>0</v>
      </c>
      <c r="G156" s="15">
        <f>F156*SIMULADOR!$G$5</f>
        <v>0</v>
      </c>
      <c r="H156" s="15">
        <f>IF(A156&lt;=SIMULADOR!$B$7*12,H155+C156,0)</f>
        <v>0</v>
      </c>
      <c r="I156" s="15">
        <f t="shared" si="7"/>
        <v>0</v>
      </c>
    </row>
    <row r="157" spans="1:9" x14ac:dyDescent="0.25">
      <c r="A157" s="14">
        <v>154</v>
      </c>
      <c r="B157" s="14">
        <f t="shared" si="6"/>
        <v>13</v>
      </c>
      <c r="C157" s="15">
        <f>IF(A157&lt;=SIMULADOR!$B$7*12,SIMULADOR!$B$5,0)</f>
        <v>0</v>
      </c>
      <c r="D157" s="15">
        <f t="shared" si="8"/>
        <v>0</v>
      </c>
      <c r="E157" s="15">
        <f>D157*SIMULADOR!$G$4</f>
        <v>0</v>
      </c>
      <c r="F157" s="15">
        <f>IF(A157&lt;=SIMULADOR!$B$7*12,D157+E157+C157,0)</f>
        <v>0</v>
      </c>
      <c r="G157" s="15">
        <f>F157*SIMULADOR!$G$5</f>
        <v>0</v>
      </c>
      <c r="H157" s="15">
        <f>IF(A157&lt;=SIMULADOR!$B$7*12,H156+C157,0)</f>
        <v>0</v>
      </c>
      <c r="I157" s="15">
        <f t="shared" si="7"/>
        <v>0</v>
      </c>
    </row>
    <row r="158" spans="1:9" x14ac:dyDescent="0.25">
      <c r="A158" s="14">
        <v>155</v>
      </c>
      <c r="B158" s="14">
        <f t="shared" si="6"/>
        <v>13</v>
      </c>
      <c r="C158" s="15">
        <f>IF(A158&lt;=SIMULADOR!$B$7*12,SIMULADOR!$B$5,0)</f>
        <v>0</v>
      </c>
      <c r="D158" s="15">
        <f t="shared" si="8"/>
        <v>0</v>
      </c>
      <c r="E158" s="15">
        <f>D158*SIMULADOR!$G$4</f>
        <v>0</v>
      </c>
      <c r="F158" s="15">
        <f>IF(A158&lt;=SIMULADOR!$B$7*12,D158+E158+C158,0)</f>
        <v>0</v>
      </c>
      <c r="G158" s="15">
        <f>F158*SIMULADOR!$G$5</f>
        <v>0</v>
      </c>
      <c r="H158" s="15">
        <f>IF(A158&lt;=SIMULADOR!$B$7*12,H157+C158,0)</f>
        <v>0</v>
      </c>
      <c r="I158" s="15">
        <f t="shared" si="7"/>
        <v>0</v>
      </c>
    </row>
    <row r="159" spans="1:9" x14ac:dyDescent="0.25">
      <c r="A159" s="14">
        <v>156</v>
      </c>
      <c r="B159" s="14">
        <f t="shared" si="6"/>
        <v>13</v>
      </c>
      <c r="C159" s="15">
        <f>IF(A159&lt;=SIMULADOR!$B$7*12,SIMULADOR!$B$5,0)</f>
        <v>0</v>
      </c>
      <c r="D159" s="15">
        <f t="shared" si="8"/>
        <v>0</v>
      </c>
      <c r="E159" s="15">
        <f>D159*SIMULADOR!$G$4</f>
        <v>0</v>
      </c>
      <c r="F159" s="15">
        <f>IF(A159&lt;=SIMULADOR!$B$7*12,D159+E159+C159,0)</f>
        <v>0</v>
      </c>
      <c r="G159" s="15">
        <f>F159*SIMULADOR!$G$5</f>
        <v>0</v>
      </c>
      <c r="H159" s="15">
        <f>IF(A159&lt;=SIMULADOR!$B$7*12,H158+C159,0)</f>
        <v>0</v>
      </c>
      <c r="I159" s="15">
        <f t="shared" si="7"/>
        <v>0</v>
      </c>
    </row>
    <row r="160" spans="1:9" x14ac:dyDescent="0.25">
      <c r="A160" s="14">
        <v>157</v>
      </c>
      <c r="B160" s="14">
        <f t="shared" si="6"/>
        <v>14</v>
      </c>
      <c r="C160" s="15">
        <f>IF(A160&lt;=SIMULADOR!$B$7*12,SIMULADOR!$B$5,0)</f>
        <v>0</v>
      </c>
      <c r="D160" s="15">
        <f t="shared" si="8"/>
        <v>0</v>
      </c>
      <c r="E160" s="15">
        <f>D160*SIMULADOR!$G$4</f>
        <v>0</v>
      </c>
      <c r="F160" s="15">
        <f>IF(A160&lt;=SIMULADOR!$B$7*12,D160+E160+C160,0)</f>
        <v>0</v>
      </c>
      <c r="G160" s="15">
        <f>F160*SIMULADOR!$G$5</f>
        <v>0</v>
      </c>
      <c r="H160" s="15">
        <f>IF(A160&lt;=SIMULADOR!$B$7*12,H159+C160,0)</f>
        <v>0</v>
      </c>
      <c r="I160" s="15">
        <f t="shared" si="7"/>
        <v>0</v>
      </c>
    </row>
    <row r="161" spans="1:9" x14ac:dyDescent="0.25">
      <c r="A161" s="14">
        <v>158</v>
      </c>
      <c r="B161" s="14">
        <f t="shared" si="6"/>
        <v>14</v>
      </c>
      <c r="C161" s="15">
        <f>IF(A161&lt;=SIMULADOR!$B$7*12,SIMULADOR!$B$5,0)</f>
        <v>0</v>
      </c>
      <c r="D161" s="15">
        <f t="shared" si="8"/>
        <v>0</v>
      </c>
      <c r="E161" s="15">
        <f>D161*SIMULADOR!$G$4</f>
        <v>0</v>
      </c>
      <c r="F161" s="15">
        <f>IF(A161&lt;=SIMULADOR!$B$7*12,D161+E161+C161,0)</f>
        <v>0</v>
      </c>
      <c r="G161" s="15">
        <f>F161*SIMULADOR!$G$5</f>
        <v>0</v>
      </c>
      <c r="H161" s="15">
        <f>IF(A161&lt;=SIMULADOR!$B$7*12,H160+C161,0)</f>
        <v>0</v>
      </c>
      <c r="I161" s="15">
        <f t="shared" si="7"/>
        <v>0</v>
      </c>
    </row>
    <row r="162" spans="1:9" x14ac:dyDescent="0.25">
      <c r="A162" s="14">
        <v>159</v>
      </c>
      <c r="B162" s="14">
        <f t="shared" si="6"/>
        <v>14</v>
      </c>
      <c r="C162" s="15">
        <f>IF(A162&lt;=SIMULADOR!$B$7*12,SIMULADOR!$B$5,0)</f>
        <v>0</v>
      </c>
      <c r="D162" s="15">
        <f t="shared" si="8"/>
        <v>0</v>
      </c>
      <c r="E162" s="15">
        <f>D162*SIMULADOR!$G$4</f>
        <v>0</v>
      </c>
      <c r="F162" s="15">
        <f>IF(A162&lt;=SIMULADOR!$B$7*12,D162+E162+C162,0)</f>
        <v>0</v>
      </c>
      <c r="G162" s="15">
        <f>F162*SIMULADOR!$G$5</f>
        <v>0</v>
      </c>
      <c r="H162" s="15">
        <f>IF(A162&lt;=SIMULADOR!$B$7*12,H161+C162,0)</f>
        <v>0</v>
      </c>
      <c r="I162" s="15">
        <f t="shared" si="7"/>
        <v>0</v>
      </c>
    </row>
    <row r="163" spans="1:9" x14ac:dyDescent="0.25">
      <c r="A163" s="14">
        <v>160</v>
      </c>
      <c r="B163" s="14">
        <f t="shared" si="6"/>
        <v>14</v>
      </c>
      <c r="C163" s="15">
        <f>IF(A163&lt;=SIMULADOR!$B$7*12,SIMULADOR!$B$5,0)</f>
        <v>0</v>
      </c>
      <c r="D163" s="15">
        <f t="shared" si="8"/>
        <v>0</v>
      </c>
      <c r="E163" s="15">
        <f>D163*SIMULADOR!$G$4</f>
        <v>0</v>
      </c>
      <c r="F163" s="15">
        <f>IF(A163&lt;=SIMULADOR!$B$7*12,D163+E163+C163,0)</f>
        <v>0</v>
      </c>
      <c r="G163" s="15">
        <f>F163*SIMULADOR!$G$5</f>
        <v>0</v>
      </c>
      <c r="H163" s="15">
        <f>IF(A163&lt;=SIMULADOR!$B$7*12,H162+C163,0)</f>
        <v>0</v>
      </c>
      <c r="I163" s="15">
        <f t="shared" si="7"/>
        <v>0</v>
      </c>
    </row>
    <row r="164" spans="1:9" x14ac:dyDescent="0.25">
      <c r="A164" s="14">
        <v>161</v>
      </c>
      <c r="B164" s="14">
        <f t="shared" si="6"/>
        <v>14</v>
      </c>
      <c r="C164" s="15">
        <f>IF(A164&lt;=SIMULADOR!$B$7*12,SIMULADOR!$B$5,0)</f>
        <v>0</v>
      </c>
      <c r="D164" s="15">
        <f t="shared" si="8"/>
        <v>0</v>
      </c>
      <c r="E164" s="15">
        <f>D164*SIMULADOR!$G$4</f>
        <v>0</v>
      </c>
      <c r="F164" s="15">
        <f>IF(A164&lt;=SIMULADOR!$B$7*12,D164+E164+C164,0)</f>
        <v>0</v>
      </c>
      <c r="G164" s="15">
        <f>F164*SIMULADOR!$G$5</f>
        <v>0</v>
      </c>
      <c r="H164" s="15">
        <f>IF(A164&lt;=SIMULADOR!$B$7*12,H163+C164,0)</f>
        <v>0</v>
      </c>
      <c r="I164" s="15">
        <f t="shared" si="7"/>
        <v>0</v>
      </c>
    </row>
    <row r="165" spans="1:9" x14ac:dyDescent="0.25">
      <c r="A165" s="14">
        <v>162</v>
      </c>
      <c r="B165" s="14">
        <f t="shared" si="6"/>
        <v>14</v>
      </c>
      <c r="C165" s="15">
        <f>IF(A165&lt;=SIMULADOR!$B$7*12,SIMULADOR!$B$5,0)</f>
        <v>0</v>
      </c>
      <c r="D165" s="15">
        <f t="shared" si="8"/>
        <v>0</v>
      </c>
      <c r="E165" s="15">
        <f>D165*SIMULADOR!$G$4</f>
        <v>0</v>
      </c>
      <c r="F165" s="15">
        <f>IF(A165&lt;=SIMULADOR!$B$7*12,D165+E165+C165,0)</f>
        <v>0</v>
      </c>
      <c r="G165" s="15">
        <f>F165*SIMULADOR!$G$5</f>
        <v>0</v>
      </c>
      <c r="H165" s="15">
        <f>IF(A165&lt;=SIMULADOR!$B$7*12,H164+C165,0)</f>
        <v>0</v>
      </c>
      <c r="I165" s="15">
        <f t="shared" si="7"/>
        <v>0</v>
      </c>
    </row>
    <row r="166" spans="1:9" x14ac:dyDescent="0.25">
      <c r="A166" s="14">
        <v>163</v>
      </c>
      <c r="B166" s="14">
        <f t="shared" si="6"/>
        <v>14</v>
      </c>
      <c r="C166" s="15">
        <f>IF(A166&lt;=SIMULADOR!$B$7*12,SIMULADOR!$B$5,0)</f>
        <v>0</v>
      </c>
      <c r="D166" s="15">
        <f t="shared" si="8"/>
        <v>0</v>
      </c>
      <c r="E166" s="15">
        <f>D166*SIMULADOR!$G$4</f>
        <v>0</v>
      </c>
      <c r="F166" s="15">
        <f>IF(A166&lt;=SIMULADOR!$B$7*12,D166+E166+C166,0)</f>
        <v>0</v>
      </c>
      <c r="G166" s="15">
        <f>F166*SIMULADOR!$G$5</f>
        <v>0</v>
      </c>
      <c r="H166" s="15">
        <f>IF(A166&lt;=SIMULADOR!$B$7*12,H165+C166,0)</f>
        <v>0</v>
      </c>
      <c r="I166" s="15">
        <f t="shared" si="7"/>
        <v>0</v>
      </c>
    </row>
    <row r="167" spans="1:9" x14ac:dyDescent="0.25">
      <c r="A167" s="14">
        <v>164</v>
      </c>
      <c r="B167" s="14">
        <f t="shared" si="6"/>
        <v>14</v>
      </c>
      <c r="C167" s="15">
        <f>IF(A167&lt;=SIMULADOR!$B$7*12,SIMULADOR!$B$5,0)</f>
        <v>0</v>
      </c>
      <c r="D167" s="15">
        <f t="shared" si="8"/>
        <v>0</v>
      </c>
      <c r="E167" s="15">
        <f>D167*SIMULADOR!$G$4</f>
        <v>0</v>
      </c>
      <c r="F167" s="15">
        <f>IF(A167&lt;=SIMULADOR!$B$7*12,D167+E167+C167,0)</f>
        <v>0</v>
      </c>
      <c r="G167" s="15">
        <f>F167*SIMULADOR!$G$5</f>
        <v>0</v>
      </c>
      <c r="H167" s="15">
        <f>IF(A167&lt;=SIMULADOR!$B$7*12,H166+C167,0)</f>
        <v>0</v>
      </c>
      <c r="I167" s="15">
        <f t="shared" si="7"/>
        <v>0</v>
      </c>
    </row>
    <row r="168" spans="1:9" x14ac:dyDescent="0.25">
      <c r="A168" s="14">
        <v>165</v>
      </c>
      <c r="B168" s="14">
        <f t="shared" si="6"/>
        <v>14</v>
      </c>
      <c r="C168" s="15">
        <f>IF(A168&lt;=SIMULADOR!$B$7*12,SIMULADOR!$B$5,0)</f>
        <v>0</v>
      </c>
      <c r="D168" s="15">
        <f t="shared" si="8"/>
        <v>0</v>
      </c>
      <c r="E168" s="15">
        <f>D168*SIMULADOR!$G$4</f>
        <v>0</v>
      </c>
      <c r="F168" s="15">
        <f>IF(A168&lt;=SIMULADOR!$B$7*12,D168+E168+C168,0)</f>
        <v>0</v>
      </c>
      <c r="G168" s="15">
        <f>F168*SIMULADOR!$G$5</f>
        <v>0</v>
      </c>
      <c r="H168" s="15">
        <f>IF(A168&lt;=SIMULADOR!$B$7*12,H167+C168,0)</f>
        <v>0</v>
      </c>
      <c r="I168" s="15">
        <f t="shared" si="7"/>
        <v>0</v>
      </c>
    </row>
    <row r="169" spans="1:9" x14ac:dyDescent="0.25">
      <c r="A169" s="14">
        <v>166</v>
      </c>
      <c r="B169" s="14">
        <f t="shared" si="6"/>
        <v>14</v>
      </c>
      <c r="C169" s="15">
        <f>IF(A169&lt;=SIMULADOR!$B$7*12,SIMULADOR!$B$5,0)</f>
        <v>0</v>
      </c>
      <c r="D169" s="15">
        <f t="shared" si="8"/>
        <v>0</v>
      </c>
      <c r="E169" s="15">
        <f>D169*SIMULADOR!$G$4</f>
        <v>0</v>
      </c>
      <c r="F169" s="15">
        <f>IF(A169&lt;=SIMULADOR!$B$7*12,D169+E169+C169,0)</f>
        <v>0</v>
      </c>
      <c r="G169" s="15">
        <f>F169*SIMULADOR!$G$5</f>
        <v>0</v>
      </c>
      <c r="H169" s="15">
        <f>IF(A169&lt;=SIMULADOR!$B$7*12,H168+C169,0)</f>
        <v>0</v>
      </c>
      <c r="I169" s="15">
        <f t="shared" si="7"/>
        <v>0</v>
      </c>
    </row>
    <row r="170" spans="1:9" x14ac:dyDescent="0.25">
      <c r="A170" s="14">
        <v>167</v>
      </c>
      <c r="B170" s="14">
        <f t="shared" si="6"/>
        <v>14</v>
      </c>
      <c r="C170" s="15">
        <f>IF(A170&lt;=SIMULADOR!$B$7*12,SIMULADOR!$B$5,0)</f>
        <v>0</v>
      </c>
      <c r="D170" s="15">
        <f t="shared" si="8"/>
        <v>0</v>
      </c>
      <c r="E170" s="15">
        <f>D170*SIMULADOR!$G$4</f>
        <v>0</v>
      </c>
      <c r="F170" s="15">
        <f>IF(A170&lt;=SIMULADOR!$B$7*12,D170+E170+C170,0)</f>
        <v>0</v>
      </c>
      <c r="G170" s="15">
        <f>F170*SIMULADOR!$G$5</f>
        <v>0</v>
      </c>
      <c r="H170" s="15">
        <f>IF(A170&lt;=SIMULADOR!$B$7*12,H169+C170,0)</f>
        <v>0</v>
      </c>
      <c r="I170" s="15">
        <f t="shared" si="7"/>
        <v>0</v>
      </c>
    </row>
    <row r="171" spans="1:9" x14ac:dyDescent="0.25">
      <c r="A171" s="14">
        <v>168</v>
      </c>
      <c r="B171" s="14">
        <f t="shared" si="6"/>
        <v>14</v>
      </c>
      <c r="C171" s="15">
        <f>IF(A171&lt;=SIMULADOR!$B$7*12,SIMULADOR!$B$5,0)</f>
        <v>0</v>
      </c>
      <c r="D171" s="15">
        <f t="shared" si="8"/>
        <v>0</v>
      </c>
      <c r="E171" s="15">
        <f>D171*SIMULADOR!$G$4</f>
        <v>0</v>
      </c>
      <c r="F171" s="15">
        <f>IF(A171&lt;=SIMULADOR!$B$7*12,D171+E171+C171,0)</f>
        <v>0</v>
      </c>
      <c r="G171" s="15">
        <f>F171*SIMULADOR!$G$5</f>
        <v>0</v>
      </c>
      <c r="H171" s="15">
        <f>IF(A171&lt;=SIMULADOR!$B$7*12,H170+C171,0)</f>
        <v>0</v>
      </c>
      <c r="I171" s="15">
        <f t="shared" si="7"/>
        <v>0</v>
      </c>
    </row>
    <row r="172" spans="1:9" x14ac:dyDescent="0.25">
      <c r="A172" s="14">
        <v>169</v>
      </c>
      <c r="B172" s="14">
        <f t="shared" si="6"/>
        <v>15</v>
      </c>
      <c r="C172" s="15">
        <f>IF(A172&lt;=SIMULADOR!$B$7*12,SIMULADOR!$B$5,0)</f>
        <v>0</v>
      </c>
      <c r="D172" s="15">
        <f t="shared" si="8"/>
        <v>0</v>
      </c>
      <c r="E172" s="15">
        <f>D172*SIMULADOR!$G$4</f>
        <v>0</v>
      </c>
      <c r="F172" s="15">
        <f>IF(A172&lt;=SIMULADOR!$B$7*12,D172+E172+C172,0)</f>
        <v>0</v>
      </c>
      <c r="G172" s="15">
        <f>F172*SIMULADOR!$G$5</f>
        <v>0</v>
      </c>
      <c r="H172" s="15">
        <f>IF(A172&lt;=SIMULADOR!$B$7*12,H171+C172,0)</f>
        <v>0</v>
      </c>
      <c r="I172" s="15">
        <f t="shared" si="7"/>
        <v>0</v>
      </c>
    </row>
    <row r="173" spans="1:9" x14ac:dyDescent="0.25">
      <c r="A173" s="14">
        <v>170</v>
      </c>
      <c r="B173" s="14">
        <f t="shared" si="6"/>
        <v>15</v>
      </c>
      <c r="C173" s="15">
        <f>IF(A173&lt;=SIMULADOR!$B$7*12,SIMULADOR!$B$5,0)</f>
        <v>0</v>
      </c>
      <c r="D173" s="15">
        <f t="shared" si="8"/>
        <v>0</v>
      </c>
      <c r="E173" s="15">
        <f>D173*SIMULADOR!$G$4</f>
        <v>0</v>
      </c>
      <c r="F173" s="15">
        <f>IF(A173&lt;=SIMULADOR!$B$7*12,D173+E173+C173,0)</f>
        <v>0</v>
      </c>
      <c r="G173" s="15">
        <f>F173*SIMULADOR!$G$5</f>
        <v>0</v>
      </c>
      <c r="H173" s="15">
        <f>IF(A173&lt;=SIMULADOR!$B$7*12,H172+C173,0)</f>
        <v>0</v>
      </c>
      <c r="I173" s="15">
        <f t="shared" si="7"/>
        <v>0</v>
      </c>
    </row>
    <row r="174" spans="1:9" x14ac:dyDescent="0.25">
      <c r="A174" s="14">
        <v>171</v>
      </c>
      <c r="B174" s="14">
        <f t="shared" si="6"/>
        <v>15</v>
      </c>
      <c r="C174" s="15">
        <f>IF(A174&lt;=SIMULADOR!$B$7*12,SIMULADOR!$B$5,0)</f>
        <v>0</v>
      </c>
      <c r="D174" s="15">
        <f t="shared" si="8"/>
        <v>0</v>
      </c>
      <c r="E174" s="15">
        <f>D174*SIMULADOR!$G$4</f>
        <v>0</v>
      </c>
      <c r="F174" s="15">
        <f>IF(A174&lt;=SIMULADOR!$B$7*12,D174+E174+C174,0)</f>
        <v>0</v>
      </c>
      <c r="G174" s="15">
        <f>F174*SIMULADOR!$G$5</f>
        <v>0</v>
      </c>
      <c r="H174" s="15">
        <f>IF(A174&lt;=SIMULADOR!$B$7*12,H173+C174,0)</f>
        <v>0</v>
      </c>
      <c r="I174" s="15">
        <f t="shared" si="7"/>
        <v>0</v>
      </c>
    </row>
    <row r="175" spans="1:9" x14ac:dyDescent="0.25">
      <c r="A175" s="14">
        <v>172</v>
      </c>
      <c r="B175" s="14">
        <f t="shared" si="6"/>
        <v>15</v>
      </c>
      <c r="C175" s="15">
        <f>IF(A175&lt;=SIMULADOR!$B$7*12,SIMULADOR!$B$5,0)</f>
        <v>0</v>
      </c>
      <c r="D175" s="15">
        <f t="shared" si="8"/>
        <v>0</v>
      </c>
      <c r="E175" s="15">
        <f>D175*SIMULADOR!$G$4</f>
        <v>0</v>
      </c>
      <c r="F175" s="15">
        <f>IF(A175&lt;=SIMULADOR!$B$7*12,D175+E175+C175,0)</f>
        <v>0</v>
      </c>
      <c r="G175" s="15">
        <f>F175*SIMULADOR!$G$5</f>
        <v>0</v>
      </c>
      <c r="H175" s="15">
        <f>IF(A175&lt;=SIMULADOR!$B$7*12,H174+C175,0)</f>
        <v>0</v>
      </c>
      <c r="I175" s="15">
        <f t="shared" si="7"/>
        <v>0</v>
      </c>
    </row>
    <row r="176" spans="1:9" x14ac:dyDescent="0.25">
      <c r="A176" s="14">
        <v>173</v>
      </c>
      <c r="B176" s="14">
        <f t="shared" si="6"/>
        <v>15</v>
      </c>
      <c r="C176" s="15">
        <f>IF(A176&lt;=SIMULADOR!$B$7*12,SIMULADOR!$B$5,0)</f>
        <v>0</v>
      </c>
      <c r="D176" s="15">
        <f t="shared" si="8"/>
        <v>0</v>
      </c>
      <c r="E176" s="15">
        <f>D176*SIMULADOR!$G$4</f>
        <v>0</v>
      </c>
      <c r="F176" s="15">
        <f>IF(A176&lt;=SIMULADOR!$B$7*12,D176+E176+C176,0)</f>
        <v>0</v>
      </c>
      <c r="G176" s="15">
        <f>F176*SIMULADOR!$G$5</f>
        <v>0</v>
      </c>
      <c r="H176" s="15">
        <f>IF(A176&lt;=SIMULADOR!$B$7*12,H175+C176,0)</f>
        <v>0</v>
      </c>
      <c r="I176" s="15">
        <f t="shared" si="7"/>
        <v>0</v>
      </c>
    </row>
    <row r="177" spans="1:9" x14ac:dyDescent="0.25">
      <c r="A177" s="14">
        <v>174</v>
      </c>
      <c r="B177" s="14">
        <f t="shared" si="6"/>
        <v>15</v>
      </c>
      <c r="C177" s="15">
        <f>IF(A177&lt;=SIMULADOR!$B$7*12,SIMULADOR!$B$5,0)</f>
        <v>0</v>
      </c>
      <c r="D177" s="15">
        <f t="shared" si="8"/>
        <v>0</v>
      </c>
      <c r="E177" s="15">
        <f>D177*SIMULADOR!$G$4</f>
        <v>0</v>
      </c>
      <c r="F177" s="15">
        <f>IF(A177&lt;=SIMULADOR!$B$7*12,D177+E177+C177,0)</f>
        <v>0</v>
      </c>
      <c r="G177" s="15">
        <f>F177*SIMULADOR!$G$5</f>
        <v>0</v>
      </c>
      <c r="H177" s="15">
        <f>IF(A177&lt;=SIMULADOR!$B$7*12,H176+C177,0)</f>
        <v>0</v>
      </c>
      <c r="I177" s="15">
        <f t="shared" si="7"/>
        <v>0</v>
      </c>
    </row>
    <row r="178" spans="1:9" x14ac:dyDescent="0.25">
      <c r="A178" s="14">
        <v>175</v>
      </c>
      <c r="B178" s="14">
        <f t="shared" si="6"/>
        <v>15</v>
      </c>
      <c r="C178" s="15">
        <f>IF(A178&lt;=SIMULADOR!$B$7*12,SIMULADOR!$B$5,0)</f>
        <v>0</v>
      </c>
      <c r="D178" s="15">
        <f t="shared" si="8"/>
        <v>0</v>
      </c>
      <c r="E178" s="15">
        <f>D178*SIMULADOR!$G$4</f>
        <v>0</v>
      </c>
      <c r="F178" s="15">
        <f>IF(A178&lt;=SIMULADOR!$B$7*12,D178+E178+C178,0)</f>
        <v>0</v>
      </c>
      <c r="G178" s="15">
        <f>F178*SIMULADOR!$G$5</f>
        <v>0</v>
      </c>
      <c r="H178" s="15">
        <f>IF(A178&lt;=SIMULADOR!$B$7*12,H177+C178,0)</f>
        <v>0</v>
      </c>
      <c r="I178" s="15">
        <f t="shared" si="7"/>
        <v>0</v>
      </c>
    </row>
    <row r="179" spans="1:9" x14ac:dyDescent="0.25">
      <c r="A179" s="14">
        <v>176</v>
      </c>
      <c r="B179" s="14">
        <f t="shared" si="6"/>
        <v>15</v>
      </c>
      <c r="C179" s="15">
        <f>IF(A179&lt;=SIMULADOR!$B$7*12,SIMULADOR!$B$5,0)</f>
        <v>0</v>
      </c>
      <c r="D179" s="15">
        <f t="shared" si="8"/>
        <v>0</v>
      </c>
      <c r="E179" s="15">
        <f>D179*SIMULADOR!$G$4</f>
        <v>0</v>
      </c>
      <c r="F179" s="15">
        <f>IF(A179&lt;=SIMULADOR!$B$7*12,D179+E179+C179,0)</f>
        <v>0</v>
      </c>
      <c r="G179" s="15">
        <f>F179*SIMULADOR!$G$5</f>
        <v>0</v>
      </c>
      <c r="H179" s="15">
        <f>IF(A179&lt;=SIMULADOR!$B$7*12,H178+C179,0)</f>
        <v>0</v>
      </c>
      <c r="I179" s="15">
        <f t="shared" si="7"/>
        <v>0</v>
      </c>
    </row>
    <row r="180" spans="1:9" x14ac:dyDescent="0.25">
      <c r="A180" s="14">
        <v>177</v>
      </c>
      <c r="B180" s="14">
        <f t="shared" si="6"/>
        <v>15</v>
      </c>
      <c r="C180" s="15">
        <f>IF(A180&lt;=SIMULADOR!$B$7*12,SIMULADOR!$B$5,0)</f>
        <v>0</v>
      </c>
      <c r="D180" s="15">
        <f t="shared" si="8"/>
        <v>0</v>
      </c>
      <c r="E180" s="15">
        <f>D180*SIMULADOR!$G$4</f>
        <v>0</v>
      </c>
      <c r="F180" s="15">
        <f>IF(A180&lt;=SIMULADOR!$B$7*12,D180+E180+C180,0)</f>
        <v>0</v>
      </c>
      <c r="G180" s="15">
        <f>F180*SIMULADOR!$G$5</f>
        <v>0</v>
      </c>
      <c r="H180" s="15">
        <f>IF(A180&lt;=SIMULADOR!$B$7*12,H179+C180,0)</f>
        <v>0</v>
      </c>
      <c r="I180" s="15">
        <f t="shared" si="7"/>
        <v>0</v>
      </c>
    </row>
    <row r="181" spans="1:9" x14ac:dyDescent="0.25">
      <c r="A181" s="14">
        <v>178</v>
      </c>
      <c r="B181" s="14">
        <f t="shared" si="6"/>
        <v>15</v>
      </c>
      <c r="C181" s="15">
        <f>IF(A181&lt;=SIMULADOR!$B$7*12,SIMULADOR!$B$5,0)</f>
        <v>0</v>
      </c>
      <c r="D181" s="15">
        <f t="shared" si="8"/>
        <v>0</v>
      </c>
      <c r="E181" s="15">
        <f>D181*SIMULADOR!$G$4</f>
        <v>0</v>
      </c>
      <c r="F181" s="15">
        <f>IF(A181&lt;=SIMULADOR!$B$7*12,D181+E181+C181,0)</f>
        <v>0</v>
      </c>
      <c r="G181" s="15">
        <f>F181*SIMULADOR!$G$5</f>
        <v>0</v>
      </c>
      <c r="H181" s="15">
        <f>IF(A181&lt;=SIMULADOR!$B$7*12,H180+C181,0)</f>
        <v>0</v>
      </c>
      <c r="I181" s="15">
        <f t="shared" si="7"/>
        <v>0</v>
      </c>
    </row>
    <row r="182" spans="1:9" x14ac:dyDescent="0.25">
      <c r="A182" s="14">
        <v>179</v>
      </c>
      <c r="B182" s="14">
        <f t="shared" si="6"/>
        <v>15</v>
      </c>
      <c r="C182" s="15">
        <f>IF(A182&lt;=SIMULADOR!$B$7*12,SIMULADOR!$B$5,0)</f>
        <v>0</v>
      </c>
      <c r="D182" s="15">
        <f t="shared" si="8"/>
        <v>0</v>
      </c>
      <c r="E182" s="15">
        <f>D182*SIMULADOR!$G$4</f>
        <v>0</v>
      </c>
      <c r="F182" s="15">
        <f>IF(A182&lt;=SIMULADOR!$B$7*12,D182+E182+C182,0)</f>
        <v>0</v>
      </c>
      <c r="G182" s="15">
        <f>F182*SIMULADOR!$G$5</f>
        <v>0</v>
      </c>
      <c r="H182" s="15">
        <f>IF(A182&lt;=SIMULADOR!$B$7*12,H181+C182,0)</f>
        <v>0</v>
      </c>
      <c r="I182" s="15">
        <f t="shared" si="7"/>
        <v>0</v>
      </c>
    </row>
    <row r="183" spans="1:9" x14ac:dyDescent="0.25">
      <c r="A183" s="14">
        <v>180</v>
      </c>
      <c r="B183" s="14">
        <f t="shared" si="6"/>
        <v>15</v>
      </c>
      <c r="C183" s="15">
        <f>IF(A183&lt;=SIMULADOR!$B$7*12,SIMULADOR!$B$5,0)</f>
        <v>0</v>
      </c>
      <c r="D183" s="15">
        <f t="shared" si="8"/>
        <v>0</v>
      </c>
      <c r="E183" s="15">
        <f>D183*SIMULADOR!$G$4</f>
        <v>0</v>
      </c>
      <c r="F183" s="15">
        <f>IF(A183&lt;=SIMULADOR!$B$7*12,D183+E183+C183,0)</f>
        <v>0</v>
      </c>
      <c r="G183" s="15">
        <f>F183*SIMULADOR!$G$5</f>
        <v>0</v>
      </c>
      <c r="H183" s="15">
        <f>IF(A183&lt;=SIMULADOR!$B$7*12,H182+C183,0)</f>
        <v>0</v>
      </c>
      <c r="I183" s="15">
        <f t="shared" si="7"/>
        <v>0</v>
      </c>
    </row>
    <row r="184" spans="1:9" x14ac:dyDescent="0.25">
      <c r="A184" s="14">
        <v>181</v>
      </c>
      <c r="B184" s="14">
        <f t="shared" si="6"/>
        <v>16</v>
      </c>
      <c r="C184" s="15">
        <f>IF(A184&lt;=SIMULADOR!$B$7*12,SIMULADOR!$B$5,0)</f>
        <v>0</v>
      </c>
      <c r="D184" s="15">
        <f t="shared" si="8"/>
        <v>0</v>
      </c>
      <c r="E184" s="15">
        <f>D184*SIMULADOR!$G$4</f>
        <v>0</v>
      </c>
      <c r="F184" s="15">
        <f>IF(A184&lt;=SIMULADOR!$B$7*12,D184+E184+C184,0)</f>
        <v>0</v>
      </c>
      <c r="G184" s="15">
        <f>F184*SIMULADOR!$G$5</f>
        <v>0</v>
      </c>
      <c r="H184" s="15">
        <f>IF(A184&lt;=SIMULADOR!$B$7*12,H183+C184,0)</f>
        <v>0</v>
      </c>
      <c r="I184" s="15">
        <f t="shared" si="7"/>
        <v>0</v>
      </c>
    </row>
    <row r="185" spans="1:9" x14ac:dyDescent="0.25">
      <c r="A185" s="14">
        <v>182</v>
      </c>
      <c r="B185" s="14">
        <f t="shared" si="6"/>
        <v>16</v>
      </c>
      <c r="C185" s="15">
        <f>IF(A185&lt;=SIMULADOR!$B$7*12,SIMULADOR!$B$5,0)</f>
        <v>0</v>
      </c>
      <c r="D185" s="15">
        <f t="shared" si="8"/>
        <v>0</v>
      </c>
      <c r="E185" s="15">
        <f>D185*SIMULADOR!$G$4</f>
        <v>0</v>
      </c>
      <c r="F185" s="15">
        <f>IF(A185&lt;=SIMULADOR!$B$7*12,D185+E185+C185,0)</f>
        <v>0</v>
      </c>
      <c r="G185" s="15">
        <f>F185*SIMULADOR!$G$5</f>
        <v>0</v>
      </c>
      <c r="H185" s="15">
        <f>IF(A185&lt;=SIMULADOR!$B$7*12,H184+C185,0)</f>
        <v>0</v>
      </c>
      <c r="I185" s="15">
        <f t="shared" si="7"/>
        <v>0</v>
      </c>
    </row>
    <row r="186" spans="1:9" x14ac:dyDescent="0.25">
      <c r="A186" s="14">
        <v>183</v>
      </c>
      <c r="B186" s="14">
        <f t="shared" si="6"/>
        <v>16</v>
      </c>
      <c r="C186" s="15">
        <f>IF(A186&lt;=SIMULADOR!$B$7*12,SIMULADOR!$B$5,0)</f>
        <v>0</v>
      </c>
      <c r="D186" s="15">
        <f t="shared" si="8"/>
        <v>0</v>
      </c>
      <c r="E186" s="15">
        <f>D186*SIMULADOR!$G$4</f>
        <v>0</v>
      </c>
      <c r="F186" s="15">
        <f>IF(A186&lt;=SIMULADOR!$B$7*12,D186+E186+C186,0)</f>
        <v>0</v>
      </c>
      <c r="G186" s="15">
        <f>F186*SIMULADOR!$G$5</f>
        <v>0</v>
      </c>
      <c r="H186" s="15">
        <f>IF(A186&lt;=SIMULADOR!$B$7*12,H185+C186,0)</f>
        <v>0</v>
      </c>
      <c r="I186" s="15">
        <f t="shared" si="7"/>
        <v>0</v>
      </c>
    </row>
    <row r="187" spans="1:9" x14ac:dyDescent="0.25">
      <c r="A187" s="14">
        <v>184</v>
      </c>
      <c r="B187" s="14">
        <f t="shared" si="6"/>
        <v>16</v>
      </c>
      <c r="C187" s="15">
        <f>IF(A187&lt;=SIMULADOR!$B$7*12,SIMULADOR!$B$5,0)</f>
        <v>0</v>
      </c>
      <c r="D187" s="15">
        <f t="shared" si="8"/>
        <v>0</v>
      </c>
      <c r="E187" s="15">
        <f>D187*SIMULADOR!$G$4</f>
        <v>0</v>
      </c>
      <c r="F187" s="15">
        <f>IF(A187&lt;=SIMULADOR!$B$7*12,D187+E187+C187,0)</f>
        <v>0</v>
      </c>
      <c r="G187" s="15">
        <f>F187*SIMULADOR!$G$5</f>
        <v>0</v>
      </c>
      <c r="H187" s="15">
        <f>IF(A187&lt;=SIMULADOR!$B$7*12,H186+C187,0)</f>
        <v>0</v>
      </c>
      <c r="I187" s="15">
        <f t="shared" si="7"/>
        <v>0</v>
      </c>
    </row>
    <row r="188" spans="1:9" x14ac:dyDescent="0.25">
      <c r="A188" s="14">
        <v>185</v>
      </c>
      <c r="B188" s="14">
        <f t="shared" si="6"/>
        <v>16</v>
      </c>
      <c r="C188" s="15">
        <f>IF(A188&lt;=SIMULADOR!$B$7*12,SIMULADOR!$B$5,0)</f>
        <v>0</v>
      </c>
      <c r="D188" s="15">
        <f t="shared" si="8"/>
        <v>0</v>
      </c>
      <c r="E188" s="15">
        <f>D188*SIMULADOR!$G$4</f>
        <v>0</v>
      </c>
      <c r="F188" s="15">
        <f>IF(A188&lt;=SIMULADOR!$B$7*12,D188+E188+C188,0)</f>
        <v>0</v>
      </c>
      <c r="G188" s="15">
        <f>F188*SIMULADOR!$G$5</f>
        <v>0</v>
      </c>
      <c r="H188" s="15">
        <f>IF(A188&lt;=SIMULADOR!$B$7*12,H187+C188,0)</f>
        <v>0</v>
      </c>
      <c r="I188" s="15">
        <f t="shared" si="7"/>
        <v>0</v>
      </c>
    </row>
    <row r="189" spans="1:9" x14ac:dyDescent="0.25">
      <c r="A189" s="14">
        <v>186</v>
      </c>
      <c r="B189" s="14">
        <f t="shared" si="6"/>
        <v>16</v>
      </c>
      <c r="C189" s="15">
        <f>IF(A189&lt;=SIMULADOR!$B$7*12,SIMULADOR!$B$5,0)</f>
        <v>0</v>
      </c>
      <c r="D189" s="15">
        <f t="shared" si="8"/>
        <v>0</v>
      </c>
      <c r="E189" s="15">
        <f>D189*SIMULADOR!$G$4</f>
        <v>0</v>
      </c>
      <c r="F189" s="15">
        <f>IF(A189&lt;=SIMULADOR!$B$7*12,D189+E189+C189,0)</f>
        <v>0</v>
      </c>
      <c r="G189" s="15">
        <f>F189*SIMULADOR!$G$5</f>
        <v>0</v>
      </c>
      <c r="H189" s="15">
        <f>IF(A189&lt;=SIMULADOR!$B$7*12,H188+C189,0)</f>
        <v>0</v>
      </c>
      <c r="I189" s="15">
        <f t="shared" si="7"/>
        <v>0</v>
      </c>
    </row>
    <row r="190" spans="1:9" x14ac:dyDescent="0.25">
      <c r="A190" s="14">
        <v>187</v>
      </c>
      <c r="B190" s="14">
        <f t="shared" si="6"/>
        <v>16</v>
      </c>
      <c r="C190" s="15">
        <f>IF(A190&lt;=SIMULADOR!$B$7*12,SIMULADOR!$B$5,0)</f>
        <v>0</v>
      </c>
      <c r="D190" s="15">
        <f t="shared" si="8"/>
        <v>0</v>
      </c>
      <c r="E190" s="15">
        <f>D190*SIMULADOR!$G$4</f>
        <v>0</v>
      </c>
      <c r="F190" s="15">
        <f>IF(A190&lt;=SIMULADOR!$B$7*12,D190+E190+C190,0)</f>
        <v>0</v>
      </c>
      <c r="G190" s="15">
        <f>F190*SIMULADOR!$G$5</f>
        <v>0</v>
      </c>
      <c r="H190" s="15">
        <f>IF(A190&lt;=SIMULADOR!$B$7*12,H189+C190,0)</f>
        <v>0</v>
      </c>
      <c r="I190" s="15">
        <f t="shared" si="7"/>
        <v>0</v>
      </c>
    </row>
    <row r="191" spans="1:9" x14ac:dyDescent="0.25">
      <c r="A191" s="14">
        <v>188</v>
      </c>
      <c r="B191" s="14">
        <f t="shared" si="6"/>
        <v>16</v>
      </c>
      <c r="C191" s="15">
        <f>IF(A191&lt;=SIMULADOR!$B$7*12,SIMULADOR!$B$5,0)</f>
        <v>0</v>
      </c>
      <c r="D191" s="15">
        <f t="shared" si="8"/>
        <v>0</v>
      </c>
      <c r="E191" s="15">
        <f>D191*SIMULADOR!$G$4</f>
        <v>0</v>
      </c>
      <c r="F191" s="15">
        <f>IF(A191&lt;=SIMULADOR!$B$7*12,D191+E191+C191,0)</f>
        <v>0</v>
      </c>
      <c r="G191" s="15">
        <f>F191*SIMULADOR!$G$5</f>
        <v>0</v>
      </c>
      <c r="H191" s="15">
        <f>IF(A191&lt;=SIMULADOR!$B$7*12,H190+C191,0)</f>
        <v>0</v>
      </c>
      <c r="I191" s="15">
        <f t="shared" si="7"/>
        <v>0</v>
      </c>
    </row>
    <row r="192" spans="1:9" x14ac:dyDescent="0.25">
      <c r="A192" s="14">
        <v>189</v>
      </c>
      <c r="B192" s="14">
        <f t="shared" si="6"/>
        <v>16</v>
      </c>
      <c r="C192" s="15">
        <f>IF(A192&lt;=SIMULADOR!$B$7*12,SIMULADOR!$B$5,0)</f>
        <v>0</v>
      </c>
      <c r="D192" s="15">
        <f t="shared" si="8"/>
        <v>0</v>
      </c>
      <c r="E192" s="15">
        <f>D192*SIMULADOR!$G$4</f>
        <v>0</v>
      </c>
      <c r="F192" s="15">
        <f>IF(A192&lt;=SIMULADOR!$B$7*12,D192+E192+C192,0)</f>
        <v>0</v>
      </c>
      <c r="G192" s="15">
        <f>F192*SIMULADOR!$G$5</f>
        <v>0</v>
      </c>
      <c r="H192" s="15">
        <f>IF(A192&lt;=SIMULADOR!$B$7*12,H191+C192,0)</f>
        <v>0</v>
      </c>
      <c r="I192" s="15">
        <f t="shared" si="7"/>
        <v>0</v>
      </c>
    </row>
    <row r="193" spans="1:9" x14ac:dyDescent="0.25">
      <c r="A193" s="14">
        <v>190</v>
      </c>
      <c r="B193" s="14">
        <f t="shared" si="6"/>
        <v>16</v>
      </c>
      <c r="C193" s="15">
        <f>IF(A193&lt;=SIMULADOR!$B$7*12,SIMULADOR!$B$5,0)</f>
        <v>0</v>
      </c>
      <c r="D193" s="15">
        <f t="shared" si="8"/>
        <v>0</v>
      </c>
      <c r="E193" s="15">
        <f>D193*SIMULADOR!$G$4</f>
        <v>0</v>
      </c>
      <c r="F193" s="15">
        <f>IF(A193&lt;=SIMULADOR!$B$7*12,D193+E193+C193,0)</f>
        <v>0</v>
      </c>
      <c r="G193" s="15">
        <f>F193*SIMULADOR!$G$5</f>
        <v>0</v>
      </c>
      <c r="H193" s="15">
        <f>IF(A193&lt;=SIMULADOR!$B$7*12,H192+C193,0)</f>
        <v>0</v>
      </c>
      <c r="I193" s="15">
        <f t="shared" si="7"/>
        <v>0</v>
      </c>
    </row>
    <row r="194" spans="1:9" x14ac:dyDescent="0.25">
      <c r="A194" s="14">
        <v>191</v>
      </c>
      <c r="B194" s="14">
        <f t="shared" si="6"/>
        <v>16</v>
      </c>
      <c r="C194" s="15">
        <f>IF(A194&lt;=SIMULADOR!$B$7*12,SIMULADOR!$B$5,0)</f>
        <v>0</v>
      </c>
      <c r="D194" s="15">
        <f t="shared" si="8"/>
        <v>0</v>
      </c>
      <c r="E194" s="15">
        <f>D194*SIMULADOR!$G$4</f>
        <v>0</v>
      </c>
      <c r="F194" s="15">
        <f>IF(A194&lt;=SIMULADOR!$B$7*12,D194+E194+C194,0)</f>
        <v>0</v>
      </c>
      <c r="G194" s="15">
        <f>F194*SIMULADOR!$G$5</f>
        <v>0</v>
      </c>
      <c r="H194" s="15">
        <f>IF(A194&lt;=SIMULADOR!$B$7*12,H193+C194,0)</f>
        <v>0</v>
      </c>
      <c r="I194" s="15">
        <f t="shared" si="7"/>
        <v>0</v>
      </c>
    </row>
    <row r="195" spans="1:9" x14ac:dyDescent="0.25">
      <c r="A195" s="14">
        <v>192</v>
      </c>
      <c r="B195" s="14">
        <f t="shared" si="6"/>
        <v>16</v>
      </c>
      <c r="C195" s="15">
        <f>IF(A195&lt;=SIMULADOR!$B$7*12,SIMULADOR!$B$5,0)</f>
        <v>0</v>
      </c>
      <c r="D195" s="15">
        <f t="shared" si="8"/>
        <v>0</v>
      </c>
      <c r="E195" s="15">
        <f>D195*SIMULADOR!$G$4</f>
        <v>0</v>
      </c>
      <c r="F195" s="15">
        <f>IF(A195&lt;=SIMULADOR!$B$7*12,D195+E195+C195,0)</f>
        <v>0</v>
      </c>
      <c r="G195" s="15">
        <f>F195*SIMULADOR!$G$5</f>
        <v>0</v>
      </c>
      <c r="H195" s="15">
        <f>IF(A195&lt;=SIMULADOR!$B$7*12,H194+C195,0)</f>
        <v>0</v>
      </c>
      <c r="I195" s="15">
        <f t="shared" si="7"/>
        <v>0</v>
      </c>
    </row>
    <row r="196" spans="1:9" x14ac:dyDescent="0.25">
      <c r="A196" s="14">
        <v>193</v>
      </c>
      <c r="B196" s="14">
        <f t="shared" ref="B196:B259" si="9">ROUNDUP(A196/12,0)</f>
        <v>17</v>
      </c>
      <c r="C196" s="15">
        <f>IF(A196&lt;=SIMULADOR!$B$7*12,SIMULADOR!$B$5,0)</f>
        <v>0</v>
      </c>
      <c r="D196" s="15">
        <f t="shared" si="8"/>
        <v>0</v>
      </c>
      <c r="E196" s="15">
        <f>D196*SIMULADOR!$G$4</f>
        <v>0</v>
      </c>
      <c r="F196" s="15">
        <f>IF(A196&lt;=SIMULADOR!$B$7*12,D196+E196+C196,0)</f>
        <v>0</v>
      </c>
      <c r="G196" s="15">
        <f>F196*SIMULADOR!$G$5</f>
        <v>0</v>
      </c>
      <c r="H196" s="15">
        <f>IF(A196&lt;=SIMULADOR!$B$7*12,H195+C196,0)</f>
        <v>0</v>
      </c>
      <c r="I196" s="15">
        <f t="shared" ref="I196:I259" si="10">F196-H196</f>
        <v>0</v>
      </c>
    </row>
    <row r="197" spans="1:9" x14ac:dyDescent="0.25">
      <c r="A197" s="14">
        <v>194</v>
      </c>
      <c r="B197" s="14">
        <f t="shared" si="9"/>
        <v>17</v>
      </c>
      <c r="C197" s="15">
        <f>IF(A197&lt;=SIMULADOR!$B$7*12,SIMULADOR!$B$5,0)</f>
        <v>0</v>
      </c>
      <c r="D197" s="15">
        <f t="shared" ref="D197:D260" si="11">F196</f>
        <v>0</v>
      </c>
      <c r="E197" s="15">
        <f>D197*SIMULADOR!$G$4</f>
        <v>0</v>
      </c>
      <c r="F197" s="15">
        <f>IF(A197&lt;=SIMULADOR!$B$7*12,D197+E197+C197,0)</f>
        <v>0</v>
      </c>
      <c r="G197" s="15">
        <f>F197*SIMULADOR!$G$5</f>
        <v>0</v>
      </c>
      <c r="H197" s="15">
        <f>IF(A197&lt;=SIMULADOR!$B$7*12,H196+C197,0)</f>
        <v>0</v>
      </c>
      <c r="I197" s="15">
        <f t="shared" si="10"/>
        <v>0</v>
      </c>
    </row>
    <row r="198" spans="1:9" x14ac:dyDescent="0.25">
      <c r="A198" s="14">
        <v>195</v>
      </c>
      <c r="B198" s="14">
        <f t="shared" si="9"/>
        <v>17</v>
      </c>
      <c r="C198" s="15">
        <f>IF(A198&lt;=SIMULADOR!$B$7*12,SIMULADOR!$B$5,0)</f>
        <v>0</v>
      </c>
      <c r="D198" s="15">
        <f t="shared" si="11"/>
        <v>0</v>
      </c>
      <c r="E198" s="15">
        <f>D198*SIMULADOR!$G$4</f>
        <v>0</v>
      </c>
      <c r="F198" s="15">
        <f>IF(A198&lt;=SIMULADOR!$B$7*12,D198+E198+C198,0)</f>
        <v>0</v>
      </c>
      <c r="G198" s="15">
        <f>F198*SIMULADOR!$G$5</f>
        <v>0</v>
      </c>
      <c r="H198" s="15">
        <f>IF(A198&lt;=SIMULADOR!$B$7*12,H197+C198,0)</f>
        <v>0</v>
      </c>
      <c r="I198" s="15">
        <f t="shared" si="10"/>
        <v>0</v>
      </c>
    </row>
    <row r="199" spans="1:9" x14ac:dyDescent="0.25">
      <c r="A199" s="14">
        <v>196</v>
      </c>
      <c r="B199" s="14">
        <f t="shared" si="9"/>
        <v>17</v>
      </c>
      <c r="C199" s="15">
        <f>IF(A199&lt;=SIMULADOR!$B$7*12,SIMULADOR!$B$5,0)</f>
        <v>0</v>
      </c>
      <c r="D199" s="15">
        <f t="shared" si="11"/>
        <v>0</v>
      </c>
      <c r="E199" s="15">
        <f>D199*SIMULADOR!$G$4</f>
        <v>0</v>
      </c>
      <c r="F199" s="15">
        <f>IF(A199&lt;=SIMULADOR!$B$7*12,D199+E199+C199,0)</f>
        <v>0</v>
      </c>
      <c r="G199" s="15">
        <f>F199*SIMULADOR!$G$5</f>
        <v>0</v>
      </c>
      <c r="H199" s="15">
        <f>IF(A199&lt;=SIMULADOR!$B$7*12,H198+C199,0)</f>
        <v>0</v>
      </c>
      <c r="I199" s="15">
        <f t="shared" si="10"/>
        <v>0</v>
      </c>
    </row>
    <row r="200" spans="1:9" x14ac:dyDescent="0.25">
      <c r="A200" s="14">
        <v>197</v>
      </c>
      <c r="B200" s="14">
        <f t="shared" si="9"/>
        <v>17</v>
      </c>
      <c r="C200" s="15">
        <f>IF(A200&lt;=SIMULADOR!$B$7*12,SIMULADOR!$B$5,0)</f>
        <v>0</v>
      </c>
      <c r="D200" s="15">
        <f t="shared" si="11"/>
        <v>0</v>
      </c>
      <c r="E200" s="15">
        <f>D200*SIMULADOR!$G$4</f>
        <v>0</v>
      </c>
      <c r="F200" s="15">
        <f>IF(A200&lt;=SIMULADOR!$B$7*12,D200+E200+C200,0)</f>
        <v>0</v>
      </c>
      <c r="G200" s="15">
        <f>F200*SIMULADOR!$G$5</f>
        <v>0</v>
      </c>
      <c r="H200" s="15">
        <f>IF(A200&lt;=SIMULADOR!$B$7*12,H199+C200,0)</f>
        <v>0</v>
      </c>
      <c r="I200" s="15">
        <f t="shared" si="10"/>
        <v>0</v>
      </c>
    </row>
    <row r="201" spans="1:9" x14ac:dyDescent="0.25">
      <c r="A201" s="14">
        <v>198</v>
      </c>
      <c r="B201" s="14">
        <f t="shared" si="9"/>
        <v>17</v>
      </c>
      <c r="C201" s="15">
        <f>IF(A201&lt;=SIMULADOR!$B$7*12,SIMULADOR!$B$5,0)</f>
        <v>0</v>
      </c>
      <c r="D201" s="15">
        <f t="shared" si="11"/>
        <v>0</v>
      </c>
      <c r="E201" s="15">
        <f>D201*SIMULADOR!$G$4</f>
        <v>0</v>
      </c>
      <c r="F201" s="15">
        <f>IF(A201&lt;=SIMULADOR!$B$7*12,D201+E201+C201,0)</f>
        <v>0</v>
      </c>
      <c r="G201" s="15">
        <f>F201*SIMULADOR!$G$5</f>
        <v>0</v>
      </c>
      <c r="H201" s="15">
        <f>IF(A201&lt;=SIMULADOR!$B$7*12,H200+C201,0)</f>
        <v>0</v>
      </c>
      <c r="I201" s="15">
        <f t="shared" si="10"/>
        <v>0</v>
      </c>
    </row>
    <row r="202" spans="1:9" x14ac:dyDescent="0.25">
      <c r="A202" s="14">
        <v>199</v>
      </c>
      <c r="B202" s="14">
        <f t="shared" si="9"/>
        <v>17</v>
      </c>
      <c r="C202" s="15">
        <f>IF(A202&lt;=SIMULADOR!$B$7*12,SIMULADOR!$B$5,0)</f>
        <v>0</v>
      </c>
      <c r="D202" s="15">
        <f t="shared" si="11"/>
        <v>0</v>
      </c>
      <c r="E202" s="15">
        <f>D202*SIMULADOR!$G$4</f>
        <v>0</v>
      </c>
      <c r="F202" s="15">
        <f>IF(A202&lt;=SIMULADOR!$B$7*12,D202+E202+C202,0)</f>
        <v>0</v>
      </c>
      <c r="G202" s="15">
        <f>F202*SIMULADOR!$G$5</f>
        <v>0</v>
      </c>
      <c r="H202" s="15">
        <f>IF(A202&lt;=SIMULADOR!$B$7*12,H201+C202,0)</f>
        <v>0</v>
      </c>
      <c r="I202" s="15">
        <f t="shared" si="10"/>
        <v>0</v>
      </c>
    </row>
    <row r="203" spans="1:9" x14ac:dyDescent="0.25">
      <c r="A203" s="14">
        <v>200</v>
      </c>
      <c r="B203" s="14">
        <f t="shared" si="9"/>
        <v>17</v>
      </c>
      <c r="C203" s="15">
        <f>IF(A203&lt;=SIMULADOR!$B$7*12,SIMULADOR!$B$5,0)</f>
        <v>0</v>
      </c>
      <c r="D203" s="15">
        <f t="shared" si="11"/>
        <v>0</v>
      </c>
      <c r="E203" s="15">
        <f>D203*SIMULADOR!$G$4</f>
        <v>0</v>
      </c>
      <c r="F203" s="15">
        <f>IF(A203&lt;=SIMULADOR!$B$7*12,D203+E203+C203,0)</f>
        <v>0</v>
      </c>
      <c r="G203" s="15">
        <f>F203*SIMULADOR!$G$5</f>
        <v>0</v>
      </c>
      <c r="H203" s="15">
        <f>IF(A203&lt;=SIMULADOR!$B$7*12,H202+C203,0)</f>
        <v>0</v>
      </c>
      <c r="I203" s="15">
        <f t="shared" si="10"/>
        <v>0</v>
      </c>
    </row>
    <row r="204" spans="1:9" x14ac:dyDescent="0.25">
      <c r="A204" s="14">
        <v>201</v>
      </c>
      <c r="B204" s="14">
        <f t="shared" si="9"/>
        <v>17</v>
      </c>
      <c r="C204" s="15">
        <f>IF(A204&lt;=SIMULADOR!$B$7*12,SIMULADOR!$B$5,0)</f>
        <v>0</v>
      </c>
      <c r="D204" s="15">
        <f t="shared" si="11"/>
        <v>0</v>
      </c>
      <c r="E204" s="15">
        <f>D204*SIMULADOR!$G$4</f>
        <v>0</v>
      </c>
      <c r="F204" s="15">
        <f>IF(A204&lt;=SIMULADOR!$B$7*12,D204+E204+C204,0)</f>
        <v>0</v>
      </c>
      <c r="G204" s="15">
        <f>F204*SIMULADOR!$G$5</f>
        <v>0</v>
      </c>
      <c r="H204" s="15">
        <f>IF(A204&lt;=SIMULADOR!$B$7*12,H203+C204,0)</f>
        <v>0</v>
      </c>
      <c r="I204" s="15">
        <f t="shared" si="10"/>
        <v>0</v>
      </c>
    </row>
    <row r="205" spans="1:9" x14ac:dyDescent="0.25">
      <c r="A205" s="14">
        <v>202</v>
      </c>
      <c r="B205" s="14">
        <f t="shared" si="9"/>
        <v>17</v>
      </c>
      <c r="C205" s="15">
        <f>IF(A205&lt;=SIMULADOR!$B$7*12,SIMULADOR!$B$5,0)</f>
        <v>0</v>
      </c>
      <c r="D205" s="15">
        <f t="shared" si="11"/>
        <v>0</v>
      </c>
      <c r="E205" s="15">
        <f>D205*SIMULADOR!$G$4</f>
        <v>0</v>
      </c>
      <c r="F205" s="15">
        <f>IF(A205&lt;=SIMULADOR!$B$7*12,D205+E205+C205,0)</f>
        <v>0</v>
      </c>
      <c r="G205" s="15">
        <f>F205*SIMULADOR!$G$5</f>
        <v>0</v>
      </c>
      <c r="H205" s="15">
        <f>IF(A205&lt;=SIMULADOR!$B$7*12,H204+C205,0)</f>
        <v>0</v>
      </c>
      <c r="I205" s="15">
        <f t="shared" si="10"/>
        <v>0</v>
      </c>
    </row>
    <row r="206" spans="1:9" x14ac:dyDescent="0.25">
      <c r="A206" s="14">
        <v>203</v>
      </c>
      <c r="B206" s="14">
        <f t="shared" si="9"/>
        <v>17</v>
      </c>
      <c r="C206" s="15">
        <f>IF(A206&lt;=SIMULADOR!$B$7*12,SIMULADOR!$B$5,0)</f>
        <v>0</v>
      </c>
      <c r="D206" s="15">
        <f t="shared" si="11"/>
        <v>0</v>
      </c>
      <c r="E206" s="15">
        <f>D206*SIMULADOR!$G$4</f>
        <v>0</v>
      </c>
      <c r="F206" s="15">
        <f>IF(A206&lt;=SIMULADOR!$B$7*12,D206+E206+C206,0)</f>
        <v>0</v>
      </c>
      <c r="G206" s="15">
        <f>F206*SIMULADOR!$G$5</f>
        <v>0</v>
      </c>
      <c r="H206" s="15">
        <f>IF(A206&lt;=SIMULADOR!$B$7*12,H205+C206,0)</f>
        <v>0</v>
      </c>
      <c r="I206" s="15">
        <f t="shared" si="10"/>
        <v>0</v>
      </c>
    </row>
    <row r="207" spans="1:9" x14ac:dyDescent="0.25">
      <c r="A207" s="14">
        <v>204</v>
      </c>
      <c r="B207" s="14">
        <f t="shared" si="9"/>
        <v>17</v>
      </c>
      <c r="C207" s="15">
        <f>IF(A207&lt;=SIMULADOR!$B$7*12,SIMULADOR!$B$5,0)</f>
        <v>0</v>
      </c>
      <c r="D207" s="15">
        <f t="shared" si="11"/>
        <v>0</v>
      </c>
      <c r="E207" s="15">
        <f>D207*SIMULADOR!$G$4</f>
        <v>0</v>
      </c>
      <c r="F207" s="15">
        <f>IF(A207&lt;=SIMULADOR!$B$7*12,D207+E207+C207,0)</f>
        <v>0</v>
      </c>
      <c r="G207" s="15">
        <f>F207*SIMULADOR!$G$5</f>
        <v>0</v>
      </c>
      <c r="H207" s="15">
        <f>IF(A207&lt;=SIMULADOR!$B$7*12,H206+C207,0)</f>
        <v>0</v>
      </c>
      <c r="I207" s="15">
        <f t="shared" si="10"/>
        <v>0</v>
      </c>
    </row>
    <row r="208" spans="1:9" x14ac:dyDescent="0.25">
      <c r="A208" s="14">
        <v>205</v>
      </c>
      <c r="B208" s="14">
        <f t="shared" si="9"/>
        <v>18</v>
      </c>
      <c r="C208" s="15">
        <f>IF(A208&lt;=SIMULADOR!$B$7*12,SIMULADOR!$B$5,0)</f>
        <v>0</v>
      </c>
      <c r="D208" s="15">
        <f t="shared" si="11"/>
        <v>0</v>
      </c>
      <c r="E208" s="15">
        <f>D208*SIMULADOR!$G$4</f>
        <v>0</v>
      </c>
      <c r="F208" s="15">
        <f>IF(A208&lt;=SIMULADOR!$B$7*12,D208+E208+C208,0)</f>
        <v>0</v>
      </c>
      <c r="G208" s="15">
        <f>F208*SIMULADOR!$G$5</f>
        <v>0</v>
      </c>
      <c r="H208" s="15">
        <f>IF(A208&lt;=SIMULADOR!$B$7*12,H207+C208,0)</f>
        <v>0</v>
      </c>
      <c r="I208" s="15">
        <f t="shared" si="10"/>
        <v>0</v>
      </c>
    </row>
    <row r="209" spans="1:9" x14ac:dyDescent="0.25">
      <c r="A209" s="14">
        <v>206</v>
      </c>
      <c r="B209" s="14">
        <f t="shared" si="9"/>
        <v>18</v>
      </c>
      <c r="C209" s="15">
        <f>IF(A209&lt;=SIMULADOR!$B$7*12,SIMULADOR!$B$5,0)</f>
        <v>0</v>
      </c>
      <c r="D209" s="15">
        <f t="shared" si="11"/>
        <v>0</v>
      </c>
      <c r="E209" s="15">
        <f>D209*SIMULADOR!$G$4</f>
        <v>0</v>
      </c>
      <c r="F209" s="15">
        <f>IF(A209&lt;=SIMULADOR!$B$7*12,D209+E209+C209,0)</f>
        <v>0</v>
      </c>
      <c r="G209" s="15">
        <f>F209*SIMULADOR!$G$5</f>
        <v>0</v>
      </c>
      <c r="H209" s="15">
        <f>IF(A209&lt;=SIMULADOR!$B$7*12,H208+C209,0)</f>
        <v>0</v>
      </c>
      <c r="I209" s="15">
        <f t="shared" si="10"/>
        <v>0</v>
      </c>
    </row>
    <row r="210" spans="1:9" x14ac:dyDescent="0.25">
      <c r="A210" s="14">
        <v>207</v>
      </c>
      <c r="B210" s="14">
        <f t="shared" si="9"/>
        <v>18</v>
      </c>
      <c r="C210" s="15">
        <f>IF(A210&lt;=SIMULADOR!$B$7*12,SIMULADOR!$B$5,0)</f>
        <v>0</v>
      </c>
      <c r="D210" s="15">
        <f t="shared" si="11"/>
        <v>0</v>
      </c>
      <c r="E210" s="15">
        <f>D210*SIMULADOR!$G$4</f>
        <v>0</v>
      </c>
      <c r="F210" s="15">
        <f>IF(A210&lt;=SIMULADOR!$B$7*12,D210+E210+C210,0)</f>
        <v>0</v>
      </c>
      <c r="G210" s="15">
        <f>F210*SIMULADOR!$G$5</f>
        <v>0</v>
      </c>
      <c r="H210" s="15">
        <f>IF(A210&lt;=SIMULADOR!$B$7*12,H209+C210,0)</f>
        <v>0</v>
      </c>
      <c r="I210" s="15">
        <f t="shared" si="10"/>
        <v>0</v>
      </c>
    </row>
    <row r="211" spans="1:9" x14ac:dyDescent="0.25">
      <c r="A211" s="14">
        <v>208</v>
      </c>
      <c r="B211" s="14">
        <f t="shared" si="9"/>
        <v>18</v>
      </c>
      <c r="C211" s="15">
        <f>IF(A211&lt;=SIMULADOR!$B$7*12,SIMULADOR!$B$5,0)</f>
        <v>0</v>
      </c>
      <c r="D211" s="15">
        <f t="shared" si="11"/>
        <v>0</v>
      </c>
      <c r="E211" s="15">
        <f>D211*SIMULADOR!$G$4</f>
        <v>0</v>
      </c>
      <c r="F211" s="15">
        <f>IF(A211&lt;=SIMULADOR!$B$7*12,D211+E211+C211,0)</f>
        <v>0</v>
      </c>
      <c r="G211" s="15">
        <f>F211*SIMULADOR!$G$5</f>
        <v>0</v>
      </c>
      <c r="H211" s="15">
        <f>IF(A211&lt;=SIMULADOR!$B$7*12,H210+C211,0)</f>
        <v>0</v>
      </c>
      <c r="I211" s="15">
        <f t="shared" si="10"/>
        <v>0</v>
      </c>
    </row>
    <row r="212" spans="1:9" x14ac:dyDescent="0.25">
      <c r="A212" s="14">
        <v>209</v>
      </c>
      <c r="B212" s="14">
        <f t="shared" si="9"/>
        <v>18</v>
      </c>
      <c r="C212" s="15">
        <f>IF(A212&lt;=SIMULADOR!$B$7*12,SIMULADOR!$B$5,0)</f>
        <v>0</v>
      </c>
      <c r="D212" s="15">
        <f t="shared" si="11"/>
        <v>0</v>
      </c>
      <c r="E212" s="15">
        <f>D212*SIMULADOR!$G$4</f>
        <v>0</v>
      </c>
      <c r="F212" s="15">
        <f>IF(A212&lt;=SIMULADOR!$B$7*12,D212+E212+C212,0)</f>
        <v>0</v>
      </c>
      <c r="G212" s="15">
        <f>F212*SIMULADOR!$G$5</f>
        <v>0</v>
      </c>
      <c r="H212" s="15">
        <f>IF(A212&lt;=SIMULADOR!$B$7*12,H211+C212,0)</f>
        <v>0</v>
      </c>
      <c r="I212" s="15">
        <f t="shared" si="10"/>
        <v>0</v>
      </c>
    </row>
    <row r="213" spans="1:9" x14ac:dyDescent="0.25">
      <c r="A213" s="14">
        <v>210</v>
      </c>
      <c r="B213" s="14">
        <f t="shared" si="9"/>
        <v>18</v>
      </c>
      <c r="C213" s="15">
        <f>IF(A213&lt;=SIMULADOR!$B$7*12,SIMULADOR!$B$5,0)</f>
        <v>0</v>
      </c>
      <c r="D213" s="15">
        <f t="shared" si="11"/>
        <v>0</v>
      </c>
      <c r="E213" s="15">
        <f>D213*SIMULADOR!$G$4</f>
        <v>0</v>
      </c>
      <c r="F213" s="15">
        <f>IF(A213&lt;=SIMULADOR!$B$7*12,D213+E213+C213,0)</f>
        <v>0</v>
      </c>
      <c r="G213" s="15">
        <f>F213*SIMULADOR!$G$5</f>
        <v>0</v>
      </c>
      <c r="H213" s="15">
        <f>IF(A213&lt;=SIMULADOR!$B$7*12,H212+C213,0)</f>
        <v>0</v>
      </c>
      <c r="I213" s="15">
        <f t="shared" si="10"/>
        <v>0</v>
      </c>
    </row>
    <row r="214" spans="1:9" x14ac:dyDescent="0.25">
      <c r="A214" s="14">
        <v>211</v>
      </c>
      <c r="B214" s="14">
        <f t="shared" si="9"/>
        <v>18</v>
      </c>
      <c r="C214" s="15">
        <f>IF(A214&lt;=SIMULADOR!$B$7*12,SIMULADOR!$B$5,0)</f>
        <v>0</v>
      </c>
      <c r="D214" s="15">
        <f t="shared" si="11"/>
        <v>0</v>
      </c>
      <c r="E214" s="15">
        <f>D214*SIMULADOR!$G$4</f>
        <v>0</v>
      </c>
      <c r="F214" s="15">
        <f>IF(A214&lt;=SIMULADOR!$B$7*12,D214+E214+C214,0)</f>
        <v>0</v>
      </c>
      <c r="G214" s="15">
        <f>F214*SIMULADOR!$G$5</f>
        <v>0</v>
      </c>
      <c r="H214" s="15">
        <f>IF(A214&lt;=SIMULADOR!$B$7*12,H213+C214,0)</f>
        <v>0</v>
      </c>
      <c r="I214" s="15">
        <f t="shared" si="10"/>
        <v>0</v>
      </c>
    </row>
    <row r="215" spans="1:9" x14ac:dyDescent="0.25">
      <c r="A215" s="14">
        <v>212</v>
      </c>
      <c r="B215" s="14">
        <f t="shared" si="9"/>
        <v>18</v>
      </c>
      <c r="C215" s="15">
        <f>IF(A215&lt;=SIMULADOR!$B$7*12,SIMULADOR!$B$5,0)</f>
        <v>0</v>
      </c>
      <c r="D215" s="15">
        <f t="shared" si="11"/>
        <v>0</v>
      </c>
      <c r="E215" s="15">
        <f>D215*SIMULADOR!$G$4</f>
        <v>0</v>
      </c>
      <c r="F215" s="15">
        <f>IF(A215&lt;=SIMULADOR!$B$7*12,D215+E215+C215,0)</f>
        <v>0</v>
      </c>
      <c r="G215" s="15">
        <f>F215*SIMULADOR!$G$5</f>
        <v>0</v>
      </c>
      <c r="H215" s="15">
        <f>IF(A215&lt;=SIMULADOR!$B$7*12,H214+C215,0)</f>
        <v>0</v>
      </c>
      <c r="I215" s="15">
        <f t="shared" si="10"/>
        <v>0</v>
      </c>
    </row>
    <row r="216" spans="1:9" x14ac:dyDescent="0.25">
      <c r="A216" s="14">
        <v>213</v>
      </c>
      <c r="B216" s="14">
        <f t="shared" si="9"/>
        <v>18</v>
      </c>
      <c r="C216" s="15">
        <f>IF(A216&lt;=SIMULADOR!$B$7*12,SIMULADOR!$B$5,0)</f>
        <v>0</v>
      </c>
      <c r="D216" s="15">
        <f t="shared" si="11"/>
        <v>0</v>
      </c>
      <c r="E216" s="15">
        <f>D216*SIMULADOR!$G$4</f>
        <v>0</v>
      </c>
      <c r="F216" s="15">
        <f>IF(A216&lt;=SIMULADOR!$B$7*12,D216+E216+C216,0)</f>
        <v>0</v>
      </c>
      <c r="G216" s="15">
        <f>F216*SIMULADOR!$G$5</f>
        <v>0</v>
      </c>
      <c r="H216" s="15">
        <f>IF(A216&lt;=SIMULADOR!$B$7*12,H215+C216,0)</f>
        <v>0</v>
      </c>
      <c r="I216" s="15">
        <f t="shared" si="10"/>
        <v>0</v>
      </c>
    </row>
    <row r="217" spans="1:9" x14ac:dyDescent="0.25">
      <c r="A217" s="14">
        <v>214</v>
      </c>
      <c r="B217" s="14">
        <f t="shared" si="9"/>
        <v>18</v>
      </c>
      <c r="C217" s="15">
        <f>IF(A217&lt;=SIMULADOR!$B$7*12,SIMULADOR!$B$5,0)</f>
        <v>0</v>
      </c>
      <c r="D217" s="15">
        <f t="shared" si="11"/>
        <v>0</v>
      </c>
      <c r="E217" s="15">
        <f>D217*SIMULADOR!$G$4</f>
        <v>0</v>
      </c>
      <c r="F217" s="15">
        <f>IF(A217&lt;=SIMULADOR!$B$7*12,D217+E217+C217,0)</f>
        <v>0</v>
      </c>
      <c r="G217" s="15">
        <f>F217*SIMULADOR!$G$5</f>
        <v>0</v>
      </c>
      <c r="H217" s="15">
        <f>IF(A217&lt;=SIMULADOR!$B$7*12,H216+C217,0)</f>
        <v>0</v>
      </c>
      <c r="I217" s="15">
        <f t="shared" si="10"/>
        <v>0</v>
      </c>
    </row>
    <row r="218" spans="1:9" x14ac:dyDescent="0.25">
      <c r="A218" s="14">
        <v>215</v>
      </c>
      <c r="B218" s="14">
        <f t="shared" si="9"/>
        <v>18</v>
      </c>
      <c r="C218" s="15">
        <f>IF(A218&lt;=SIMULADOR!$B$7*12,SIMULADOR!$B$5,0)</f>
        <v>0</v>
      </c>
      <c r="D218" s="15">
        <f t="shared" si="11"/>
        <v>0</v>
      </c>
      <c r="E218" s="15">
        <f>D218*SIMULADOR!$G$4</f>
        <v>0</v>
      </c>
      <c r="F218" s="15">
        <f>IF(A218&lt;=SIMULADOR!$B$7*12,D218+E218+C218,0)</f>
        <v>0</v>
      </c>
      <c r="G218" s="15">
        <f>F218*SIMULADOR!$G$5</f>
        <v>0</v>
      </c>
      <c r="H218" s="15">
        <f>IF(A218&lt;=SIMULADOR!$B$7*12,H217+C218,0)</f>
        <v>0</v>
      </c>
      <c r="I218" s="15">
        <f t="shared" si="10"/>
        <v>0</v>
      </c>
    </row>
    <row r="219" spans="1:9" x14ac:dyDescent="0.25">
      <c r="A219" s="14">
        <v>216</v>
      </c>
      <c r="B219" s="14">
        <f t="shared" si="9"/>
        <v>18</v>
      </c>
      <c r="C219" s="15">
        <f>IF(A219&lt;=SIMULADOR!$B$7*12,SIMULADOR!$B$5,0)</f>
        <v>0</v>
      </c>
      <c r="D219" s="15">
        <f t="shared" si="11"/>
        <v>0</v>
      </c>
      <c r="E219" s="15">
        <f>D219*SIMULADOR!$G$4</f>
        <v>0</v>
      </c>
      <c r="F219" s="15">
        <f>IF(A219&lt;=SIMULADOR!$B$7*12,D219+E219+C219,0)</f>
        <v>0</v>
      </c>
      <c r="G219" s="15">
        <f>F219*SIMULADOR!$G$5</f>
        <v>0</v>
      </c>
      <c r="H219" s="15">
        <f>IF(A219&lt;=SIMULADOR!$B$7*12,H218+C219,0)</f>
        <v>0</v>
      </c>
      <c r="I219" s="15">
        <f t="shared" si="10"/>
        <v>0</v>
      </c>
    </row>
    <row r="220" spans="1:9" x14ac:dyDescent="0.25">
      <c r="A220" s="14">
        <v>217</v>
      </c>
      <c r="B220" s="14">
        <f t="shared" si="9"/>
        <v>19</v>
      </c>
      <c r="C220" s="15">
        <f>IF(A220&lt;=SIMULADOR!$B$7*12,SIMULADOR!$B$5,0)</f>
        <v>0</v>
      </c>
      <c r="D220" s="15">
        <f t="shared" si="11"/>
        <v>0</v>
      </c>
      <c r="E220" s="15">
        <f>D220*SIMULADOR!$G$4</f>
        <v>0</v>
      </c>
      <c r="F220" s="15">
        <f>IF(A220&lt;=SIMULADOR!$B$7*12,D220+E220+C220,0)</f>
        <v>0</v>
      </c>
      <c r="G220" s="15">
        <f>F220*SIMULADOR!$G$5</f>
        <v>0</v>
      </c>
      <c r="H220" s="15">
        <f>IF(A220&lt;=SIMULADOR!$B$7*12,H219+C220,0)</f>
        <v>0</v>
      </c>
      <c r="I220" s="15">
        <f t="shared" si="10"/>
        <v>0</v>
      </c>
    </row>
    <row r="221" spans="1:9" x14ac:dyDescent="0.25">
      <c r="A221" s="14">
        <v>218</v>
      </c>
      <c r="B221" s="14">
        <f t="shared" si="9"/>
        <v>19</v>
      </c>
      <c r="C221" s="15">
        <f>IF(A221&lt;=SIMULADOR!$B$7*12,SIMULADOR!$B$5,0)</f>
        <v>0</v>
      </c>
      <c r="D221" s="15">
        <f t="shared" si="11"/>
        <v>0</v>
      </c>
      <c r="E221" s="15">
        <f>D221*SIMULADOR!$G$4</f>
        <v>0</v>
      </c>
      <c r="F221" s="15">
        <f>IF(A221&lt;=SIMULADOR!$B$7*12,D221+E221+C221,0)</f>
        <v>0</v>
      </c>
      <c r="G221" s="15">
        <f>F221*SIMULADOR!$G$5</f>
        <v>0</v>
      </c>
      <c r="H221" s="15">
        <f>IF(A221&lt;=SIMULADOR!$B$7*12,H220+C221,0)</f>
        <v>0</v>
      </c>
      <c r="I221" s="15">
        <f t="shared" si="10"/>
        <v>0</v>
      </c>
    </row>
    <row r="222" spans="1:9" x14ac:dyDescent="0.25">
      <c r="A222" s="14">
        <v>219</v>
      </c>
      <c r="B222" s="14">
        <f t="shared" si="9"/>
        <v>19</v>
      </c>
      <c r="C222" s="15">
        <f>IF(A222&lt;=SIMULADOR!$B$7*12,SIMULADOR!$B$5,0)</f>
        <v>0</v>
      </c>
      <c r="D222" s="15">
        <f t="shared" si="11"/>
        <v>0</v>
      </c>
      <c r="E222" s="15">
        <f>D222*SIMULADOR!$G$4</f>
        <v>0</v>
      </c>
      <c r="F222" s="15">
        <f>IF(A222&lt;=SIMULADOR!$B$7*12,D222+E222+C222,0)</f>
        <v>0</v>
      </c>
      <c r="G222" s="15">
        <f>F222*SIMULADOR!$G$5</f>
        <v>0</v>
      </c>
      <c r="H222" s="15">
        <f>IF(A222&lt;=SIMULADOR!$B$7*12,H221+C222,0)</f>
        <v>0</v>
      </c>
      <c r="I222" s="15">
        <f t="shared" si="10"/>
        <v>0</v>
      </c>
    </row>
    <row r="223" spans="1:9" x14ac:dyDescent="0.25">
      <c r="A223" s="14">
        <v>220</v>
      </c>
      <c r="B223" s="14">
        <f t="shared" si="9"/>
        <v>19</v>
      </c>
      <c r="C223" s="15">
        <f>IF(A223&lt;=SIMULADOR!$B$7*12,SIMULADOR!$B$5,0)</f>
        <v>0</v>
      </c>
      <c r="D223" s="15">
        <f t="shared" si="11"/>
        <v>0</v>
      </c>
      <c r="E223" s="15">
        <f>D223*SIMULADOR!$G$4</f>
        <v>0</v>
      </c>
      <c r="F223" s="15">
        <f>IF(A223&lt;=SIMULADOR!$B$7*12,D223+E223+C223,0)</f>
        <v>0</v>
      </c>
      <c r="G223" s="15">
        <f>F223*SIMULADOR!$G$5</f>
        <v>0</v>
      </c>
      <c r="H223" s="15">
        <f>IF(A223&lt;=SIMULADOR!$B$7*12,H222+C223,0)</f>
        <v>0</v>
      </c>
      <c r="I223" s="15">
        <f t="shared" si="10"/>
        <v>0</v>
      </c>
    </row>
    <row r="224" spans="1:9" x14ac:dyDescent="0.25">
      <c r="A224" s="14">
        <v>221</v>
      </c>
      <c r="B224" s="14">
        <f t="shared" si="9"/>
        <v>19</v>
      </c>
      <c r="C224" s="15">
        <f>IF(A224&lt;=SIMULADOR!$B$7*12,SIMULADOR!$B$5,0)</f>
        <v>0</v>
      </c>
      <c r="D224" s="15">
        <f t="shared" si="11"/>
        <v>0</v>
      </c>
      <c r="E224" s="15">
        <f>D224*SIMULADOR!$G$4</f>
        <v>0</v>
      </c>
      <c r="F224" s="15">
        <f>IF(A224&lt;=SIMULADOR!$B$7*12,D224+E224+C224,0)</f>
        <v>0</v>
      </c>
      <c r="G224" s="15">
        <f>F224*SIMULADOR!$G$5</f>
        <v>0</v>
      </c>
      <c r="H224" s="15">
        <f>IF(A224&lt;=SIMULADOR!$B$7*12,H223+C224,0)</f>
        <v>0</v>
      </c>
      <c r="I224" s="15">
        <f t="shared" si="10"/>
        <v>0</v>
      </c>
    </row>
    <row r="225" spans="1:9" x14ac:dyDescent="0.25">
      <c r="A225" s="14">
        <v>222</v>
      </c>
      <c r="B225" s="14">
        <f t="shared" si="9"/>
        <v>19</v>
      </c>
      <c r="C225" s="15">
        <f>IF(A225&lt;=SIMULADOR!$B$7*12,SIMULADOR!$B$5,0)</f>
        <v>0</v>
      </c>
      <c r="D225" s="15">
        <f t="shared" si="11"/>
        <v>0</v>
      </c>
      <c r="E225" s="15">
        <f>D225*SIMULADOR!$G$4</f>
        <v>0</v>
      </c>
      <c r="F225" s="15">
        <f>IF(A225&lt;=SIMULADOR!$B$7*12,D225+E225+C225,0)</f>
        <v>0</v>
      </c>
      <c r="G225" s="15">
        <f>F225*SIMULADOR!$G$5</f>
        <v>0</v>
      </c>
      <c r="H225" s="15">
        <f>IF(A225&lt;=SIMULADOR!$B$7*12,H224+C225,0)</f>
        <v>0</v>
      </c>
      <c r="I225" s="15">
        <f t="shared" si="10"/>
        <v>0</v>
      </c>
    </row>
    <row r="226" spans="1:9" x14ac:dyDescent="0.25">
      <c r="A226" s="14">
        <v>223</v>
      </c>
      <c r="B226" s="14">
        <f t="shared" si="9"/>
        <v>19</v>
      </c>
      <c r="C226" s="15">
        <f>IF(A226&lt;=SIMULADOR!$B$7*12,SIMULADOR!$B$5,0)</f>
        <v>0</v>
      </c>
      <c r="D226" s="15">
        <f t="shared" si="11"/>
        <v>0</v>
      </c>
      <c r="E226" s="15">
        <f>D226*SIMULADOR!$G$4</f>
        <v>0</v>
      </c>
      <c r="F226" s="15">
        <f>IF(A226&lt;=SIMULADOR!$B$7*12,D226+E226+C226,0)</f>
        <v>0</v>
      </c>
      <c r="G226" s="15">
        <f>F226*SIMULADOR!$G$5</f>
        <v>0</v>
      </c>
      <c r="H226" s="15">
        <f>IF(A226&lt;=SIMULADOR!$B$7*12,H225+C226,0)</f>
        <v>0</v>
      </c>
      <c r="I226" s="15">
        <f t="shared" si="10"/>
        <v>0</v>
      </c>
    </row>
    <row r="227" spans="1:9" x14ac:dyDescent="0.25">
      <c r="A227" s="14">
        <v>224</v>
      </c>
      <c r="B227" s="14">
        <f t="shared" si="9"/>
        <v>19</v>
      </c>
      <c r="C227" s="15">
        <f>IF(A227&lt;=SIMULADOR!$B$7*12,SIMULADOR!$B$5,0)</f>
        <v>0</v>
      </c>
      <c r="D227" s="15">
        <f t="shared" si="11"/>
        <v>0</v>
      </c>
      <c r="E227" s="15">
        <f>D227*SIMULADOR!$G$4</f>
        <v>0</v>
      </c>
      <c r="F227" s="15">
        <f>IF(A227&lt;=SIMULADOR!$B$7*12,D227+E227+C227,0)</f>
        <v>0</v>
      </c>
      <c r="G227" s="15">
        <f>F227*SIMULADOR!$G$5</f>
        <v>0</v>
      </c>
      <c r="H227" s="15">
        <f>IF(A227&lt;=SIMULADOR!$B$7*12,H226+C227,0)</f>
        <v>0</v>
      </c>
      <c r="I227" s="15">
        <f t="shared" si="10"/>
        <v>0</v>
      </c>
    </row>
    <row r="228" spans="1:9" x14ac:dyDescent="0.25">
      <c r="A228" s="14">
        <v>225</v>
      </c>
      <c r="B228" s="14">
        <f t="shared" si="9"/>
        <v>19</v>
      </c>
      <c r="C228" s="15">
        <f>IF(A228&lt;=SIMULADOR!$B$7*12,SIMULADOR!$B$5,0)</f>
        <v>0</v>
      </c>
      <c r="D228" s="15">
        <f t="shared" si="11"/>
        <v>0</v>
      </c>
      <c r="E228" s="15">
        <f>D228*SIMULADOR!$G$4</f>
        <v>0</v>
      </c>
      <c r="F228" s="15">
        <f>IF(A228&lt;=SIMULADOR!$B$7*12,D228+E228+C228,0)</f>
        <v>0</v>
      </c>
      <c r="G228" s="15">
        <f>F228*SIMULADOR!$G$5</f>
        <v>0</v>
      </c>
      <c r="H228" s="15">
        <f>IF(A228&lt;=SIMULADOR!$B$7*12,H227+C228,0)</f>
        <v>0</v>
      </c>
      <c r="I228" s="15">
        <f t="shared" si="10"/>
        <v>0</v>
      </c>
    </row>
    <row r="229" spans="1:9" x14ac:dyDescent="0.25">
      <c r="A229" s="14">
        <v>226</v>
      </c>
      <c r="B229" s="14">
        <f t="shared" si="9"/>
        <v>19</v>
      </c>
      <c r="C229" s="15">
        <f>IF(A229&lt;=SIMULADOR!$B$7*12,SIMULADOR!$B$5,0)</f>
        <v>0</v>
      </c>
      <c r="D229" s="15">
        <f t="shared" si="11"/>
        <v>0</v>
      </c>
      <c r="E229" s="15">
        <f>D229*SIMULADOR!$G$4</f>
        <v>0</v>
      </c>
      <c r="F229" s="15">
        <f>IF(A229&lt;=SIMULADOR!$B$7*12,D229+E229+C229,0)</f>
        <v>0</v>
      </c>
      <c r="G229" s="15">
        <f>F229*SIMULADOR!$G$5</f>
        <v>0</v>
      </c>
      <c r="H229" s="15">
        <f>IF(A229&lt;=SIMULADOR!$B$7*12,H228+C229,0)</f>
        <v>0</v>
      </c>
      <c r="I229" s="15">
        <f t="shared" si="10"/>
        <v>0</v>
      </c>
    </row>
    <row r="230" spans="1:9" x14ac:dyDescent="0.25">
      <c r="A230" s="14">
        <v>227</v>
      </c>
      <c r="B230" s="14">
        <f t="shared" si="9"/>
        <v>19</v>
      </c>
      <c r="C230" s="15">
        <f>IF(A230&lt;=SIMULADOR!$B$7*12,SIMULADOR!$B$5,0)</f>
        <v>0</v>
      </c>
      <c r="D230" s="15">
        <f t="shared" si="11"/>
        <v>0</v>
      </c>
      <c r="E230" s="15">
        <f>D230*SIMULADOR!$G$4</f>
        <v>0</v>
      </c>
      <c r="F230" s="15">
        <f>IF(A230&lt;=SIMULADOR!$B$7*12,D230+E230+C230,0)</f>
        <v>0</v>
      </c>
      <c r="G230" s="15">
        <f>F230*SIMULADOR!$G$5</f>
        <v>0</v>
      </c>
      <c r="H230" s="15">
        <f>IF(A230&lt;=SIMULADOR!$B$7*12,H229+C230,0)</f>
        <v>0</v>
      </c>
      <c r="I230" s="15">
        <f t="shared" si="10"/>
        <v>0</v>
      </c>
    </row>
    <row r="231" spans="1:9" x14ac:dyDescent="0.25">
      <c r="A231" s="14">
        <v>228</v>
      </c>
      <c r="B231" s="14">
        <f t="shared" si="9"/>
        <v>19</v>
      </c>
      <c r="C231" s="15">
        <f>IF(A231&lt;=SIMULADOR!$B$7*12,SIMULADOR!$B$5,0)</f>
        <v>0</v>
      </c>
      <c r="D231" s="15">
        <f t="shared" si="11"/>
        <v>0</v>
      </c>
      <c r="E231" s="15">
        <f>D231*SIMULADOR!$G$4</f>
        <v>0</v>
      </c>
      <c r="F231" s="15">
        <f>IF(A231&lt;=SIMULADOR!$B$7*12,D231+E231+C231,0)</f>
        <v>0</v>
      </c>
      <c r="G231" s="15">
        <f>F231*SIMULADOR!$G$5</f>
        <v>0</v>
      </c>
      <c r="H231" s="15">
        <f>IF(A231&lt;=SIMULADOR!$B$7*12,H230+C231,0)</f>
        <v>0</v>
      </c>
      <c r="I231" s="15">
        <f t="shared" si="10"/>
        <v>0</v>
      </c>
    </row>
    <row r="232" spans="1:9" x14ac:dyDescent="0.25">
      <c r="A232" s="14">
        <v>229</v>
      </c>
      <c r="B232" s="14">
        <f t="shared" si="9"/>
        <v>20</v>
      </c>
      <c r="C232" s="15">
        <f>IF(A232&lt;=SIMULADOR!$B$7*12,SIMULADOR!$B$5,0)</f>
        <v>0</v>
      </c>
      <c r="D232" s="15">
        <f t="shared" si="11"/>
        <v>0</v>
      </c>
      <c r="E232" s="15">
        <f>D232*SIMULADOR!$G$4</f>
        <v>0</v>
      </c>
      <c r="F232" s="15">
        <f>IF(A232&lt;=SIMULADOR!$B$7*12,D232+E232+C232,0)</f>
        <v>0</v>
      </c>
      <c r="G232" s="15">
        <f>F232*SIMULADOR!$G$5</f>
        <v>0</v>
      </c>
      <c r="H232" s="15">
        <f>IF(A232&lt;=SIMULADOR!$B$7*12,H231+C232,0)</f>
        <v>0</v>
      </c>
      <c r="I232" s="15">
        <f t="shared" si="10"/>
        <v>0</v>
      </c>
    </row>
    <row r="233" spans="1:9" x14ac:dyDescent="0.25">
      <c r="A233" s="14">
        <v>230</v>
      </c>
      <c r="B233" s="14">
        <f t="shared" si="9"/>
        <v>20</v>
      </c>
      <c r="C233" s="15">
        <f>IF(A233&lt;=SIMULADOR!$B$7*12,SIMULADOR!$B$5,0)</f>
        <v>0</v>
      </c>
      <c r="D233" s="15">
        <f t="shared" si="11"/>
        <v>0</v>
      </c>
      <c r="E233" s="15">
        <f>D233*SIMULADOR!$G$4</f>
        <v>0</v>
      </c>
      <c r="F233" s="15">
        <f>IF(A233&lt;=SIMULADOR!$B$7*12,D233+E233+C233,0)</f>
        <v>0</v>
      </c>
      <c r="G233" s="15">
        <f>F233*SIMULADOR!$G$5</f>
        <v>0</v>
      </c>
      <c r="H233" s="15">
        <f>IF(A233&lt;=SIMULADOR!$B$7*12,H232+C233,0)</f>
        <v>0</v>
      </c>
      <c r="I233" s="15">
        <f t="shared" si="10"/>
        <v>0</v>
      </c>
    </row>
    <row r="234" spans="1:9" x14ac:dyDescent="0.25">
      <c r="A234" s="14">
        <v>231</v>
      </c>
      <c r="B234" s="14">
        <f t="shared" si="9"/>
        <v>20</v>
      </c>
      <c r="C234" s="15">
        <f>IF(A234&lt;=SIMULADOR!$B$7*12,SIMULADOR!$B$5,0)</f>
        <v>0</v>
      </c>
      <c r="D234" s="15">
        <f t="shared" si="11"/>
        <v>0</v>
      </c>
      <c r="E234" s="15">
        <f>D234*SIMULADOR!$G$4</f>
        <v>0</v>
      </c>
      <c r="F234" s="15">
        <f>IF(A234&lt;=SIMULADOR!$B$7*12,D234+E234+C234,0)</f>
        <v>0</v>
      </c>
      <c r="G234" s="15">
        <f>F234*SIMULADOR!$G$5</f>
        <v>0</v>
      </c>
      <c r="H234" s="15">
        <f>IF(A234&lt;=SIMULADOR!$B$7*12,H233+C234,0)</f>
        <v>0</v>
      </c>
      <c r="I234" s="15">
        <f t="shared" si="10"/>
        <v>0</v>
      </c>
    </row>
    <row r="235" spans="1:9" x14ac:dyDescent="0.25">
      <c r="A235" s="14">
        <v>232</v>
      </c>
      <c r="B235" s="14">
        <f t="shared" si="9"/>
        <v>20</v>
      </c>
      <c r="C235" s="15">
        <f>IF(A235&lt;=SIMULADOR!$B$7*12,SIMULADOR!$B$5,0)</f>
        <v>0</v>
      </c>
      <c r="D235" s="15">
        <f t="shared" si="11"/>
        <v>0</v>
      </c>
      <c r="E235" s="15">
        <f>D235*SIMULADOR!$G$4</f>
        <v>0</v>
      </c>
      <c r="F235" s="15">
        <f>IF(A235&lt;=SIMULADOR!$B$7*12,D235+E235+C235,0)</f>
        <v>0</v>
      </c>
      <c r="G235" s="15">
        <f>F235*SIMULADOR!$G$5</f>
        <v>0</v>
      </c>
      <c r="H235" s="15">
        <f>IF(A235&lt;=SIMULADOR!$B$7*12,H234+C235,0)</f>
        <v>0</v>
      </c>
      <c r="I235" s="15">
        <f t="shared" si="10"/>
        <v>0</v>
      </c>
    </row>
    <row r="236" spans="1:9" x14ac:dyDescent="0.25">
      <c r="A236" s="14">
        <v>233</v>
      </c>
      <c r="B236" s="14">
        <f t="shared" si="9"/>
        <v>20</v>
      </c>
      <c r="C236" s="15">
        <f>IF(A236&lt;=SIMULADOR!$B$7*12,SIMULADOR!$B$5,0)</f>
        <v>0</v>
      </c>
      <c r="D236" s="15">
        <f t="shared" si="11"/>
        <v>0</v>
      </c>
      <c r="E236" s="15">
        <f>D236*SIMULADOR!$G$4</f>
        <v>0</v>
      </c>
      <c r="F236" s="15">
        <f>IF(A236&lt;=SIMULADOR!$B$7*12,D236+E236+C236,0)</f>
        <v>0</v>
      </c>
      <c r="G236" s="15">
        <f>F236*SIMULADOR!$G$5</f>
        <v>0</v>
      </c>
      <c r="H236" s="15">
        <f>IF(A236&lt;=SIMULADOR!$B$7*12,H235+C236,0)</f>
        <v>0</v>
      </c>
      <c r="I236" s="15">
        <f t="shared" si="10"/>
        <v>0</v>
      </c>
    </row>
    <row r="237" spans="1:9" x14ac:dyDescent="0.25">
      <c r="A237" s="14">
        <v>234</v>
      </c>
      <c r="B237" s="14">
        <f t="shared" si="9"/>
        <v>20</v>
      </c>
      <c r="C237" s="15">
        <f>IF(A237&lt;=SIMULADOR!$B$7*12,SIMULADOR!$B$5,0)</f>
        <v>0</v>
      </c>
      <c r="D237" s="15">
        <f t="shared" si="11"/>
        <v>0</v>
      </c>
      <c r="E237" s="15">
        <f>D237*SIMULADOR!$G$4</f>
        <v>0</v>
      </c>
      <c r="F237" s="15">
        <f>IF(A237&lt;=SIMULADOR!$B$7*12,D237+E237+C237,0)</f>
        <v>0</v>
      </c>
      <c r="G237" s="15">
        <f>F237*SIMULADOR!$G$5</f>
        <v>0</v>
      </c>
      <c r="H237" s="15">
        <f>IF(A237&lt;=SIMULADOR!$B$7*12,H236+C237,0)</f>
        <v>0</v>
      </c>
      <c r="I237" s="15">
        <f t="shared" si="10"/>
        <v>0</v>
      </c>
    </row>
    <row r="238" spans="1:9" x14ac:dyDescent="0.25">
      <c r="A238" s="14">
        <v>235</v>
      </c>
      <c r="B238" s="14">
        <f t="shared" si="9"/>
        <v>20</v>
      </c>
      <c r="C238" s="15">
        <f>IF(A238&lt;=SIMULADOR!$B$7*12,SIMULADOR!$B$5,0)</f>
        <v>0</v>
      </c>
      <c r="D238" s="15">
        <f t="shared" si="11"/>
        <v>0</v>
      </c>
      <c r="E238" s="15">
        <f>D238*SIMULADOR!$G$4</f>
        <v>0</v>
      </c>
      <c r="F238" s="15">
        <f>IF(A238&lt;=SIMULADOR!$B$7*12,D238+E238+C238,0)</f>
        <v>0</v>
      </c>
      <c r="G238" s="15">
        <f>F238*SIMULADOR!$G$5</f>
        <v>0</v>
      </c>
      <c r="H238" s="15">
        <f>IF(A238&lt;=SIMULADOR!$B$7*12,H237+C238,0)</f>
        <v>0</v>
      </c>
      <c r="I238" s="15">
        <f t="shared" si="10"/>
        <v>0</v>
      </c>
    </row>
    <row r="239" spans="1:9" x14ac:dyDescent="0.25">
      <c r="A239" s="14">
        <v>236</v>
      </c>
      <c r="B239" s="14">
        <f t="shared" si="9"/>
        <v>20</v>
      </c>
      <c r="C239" s="15">
        <f>IF(A239&lt;=SIMULADOR!$B$7*12,SIMULADOR!$B$5,0)</f>
        <v>0</v>
      </c>
      <c r="D239" s="15">
        <f t="shared" si="11"/>
        <v>0</v>
      </c>
      <c r="E239" s="15">
        <f>D239*SIMULADOR!$G$4</f>
        <v>0</v>
      </c>
      <c r="F239" s="15">
        <f>IF(A239&lt;=SIMULADOR!$B$7*12,D239+E239+C239,0)</f>
        <v>0</v>
      </c>
      <c r="G239" s="15">
        <f>F239*SIMULADOR!$G$5</f>
        <v>0</v>
      </c>
      <c r="H239" s="15">
        <f>IF(A239&lt;=SIMULADOR!$B$7*12,H238+C239,0)</f>
        <v>0</v>
      </c>
      <c r="I239" s="15">
        <f t="shared" si="10"/>
        <v>0</v>
      </c>
    </row>
    <row r="240" spans="1:9" x14ac:dyDescent="0.25">
      <c r="A240" s="14">
        <v>237</v>
      </c>
      <c r="B240" s="14">
        <f t="shared" si="9"/>
        <v>20</v>
      </c>
      <c r="C240" s="15">
        <f>IF(A240&lt;=SIMULADOR!$B$7*12,SIMULADOR!$B$5,0)</f>
        <v>0</v>
      </c>
      <c r="D240" s="15">
        <f t="shared" si="11"/>
        <v>0</v>
      </c>
      <c r="E240" s="15">
        <f>D240*SIMULADOR!$G$4</f>
        <v>0</v>
      </c>
      <c r="F240" s="15">
        <f>IF(A240&lt;=SIMULADOR!$B$7*12,D240+E240+C240,0)</f>
        <v>0</v>
      </c>
      <c r="G240" s="15">
        <f>F240*SIMULADOR!$G$5</f>
        <v>0</v>
      </c>
      <c r="H240" s="15">
        <f>IF(A240&lt;=SIMULADOR!$B$7*12,H239+C240,0)</f>
        <v>0</v>
      </c>
      <c r="I240" s="15">
        <f t="shared" si="10"/>
        <v>0</v>
      </c>
    </row>
    <row r="241" spans="1:9" x14ac:dyDescent="0.25">
      <c r="A241" s="14">
        <v>238</v>
      </c>
      <c r="B241" s="14">
        <f t="shared" si="9"/>
        <v>20</v>
      </c>
      <c r="C241" s="15">
        <f>IF(A241&lt;=SIMULADOR!$B$7*12,SIMULADOR!$B$5,0)</f>
        <v>0</v>
      </c>
      <c r="D241" s="15">
        <f t="shared" si="11"/>
        <v>0</v>
      </c>
      <c r="E241" s="15">
        <f>D241*SIMULADOR!$G$4</f>
        <v>0</v>
      </c>
      <c r="F241" s="15">
        <f>IF(A241&lt;=SIMULADOR!$B$7*12,D241+E241+C241,0)</f>
        <v>0</v>
      </c>
      <c r="G241" s="15">
        <f>F241*SIMULADOR!$G$5</f>
        <v>0</v>
      </c>
      <c r="H241" s="15">
        <f>IF(A241&lt;=SIMULADOR!$B$7*12,H240+C241,0)</f>
        <v>0</v>
      </c>
      <c r="I241" s="15">
        <f t="shared" si="10"/>
        <v>0</v>
      </c>
    </row>
    <row r="242" spans="1:9" x14ac:dyDescent="0.25">
      <c r="A242" s="14">
        <v>239</v>
      </c>
      <c r="B242" s="14">
        <f t="shared" si="9"/>
        <v>20</v>
      </c>
      <c r="C242" s="15">
        <f>IF(A242&lt;=SIMULADOR!$B$7*12,SIMULADOR!$B$5,0)</f>
        <v>0</v>
      </c>
      <c r="D242" s="15">
        <f t="shared" si="11"/>
        <v>0</v>
      </c>
      <c r="E242" s="15">
        <f>D242*SIMULADOR!$G$4</f>
        <v>0</v>
      </c>
      <c r="F242" s="15">
        <f>IF(A242&lt;=SIMULADOR!$B$7*12,D242+E242+C242,0)</f>
        <v>0</v>
      </c>
      <c r="G242" s="15">
        <f>F242*SIMULADOR!$G$5</f>
        <v>0</v>
      </c>
      <c r="H242" s="15">
        <f>IF(A242&lt;=SIMULADOR!$B$7*12,H241+C242,0)</f>
        <v>0</v>
      </c>
      <c r="I242" s="15">
        <f t="shared" si="10"/>
        <v>0</v>
      </c>
    </row>
    <row r="243" spans="1:9" x14ac:dyDescent="0.25">
      <c r="A243" s="14">
        <v>240</v>
      </c>
      <c r="B243" s="14">
        <f t="shared" si="9"/>
        <v>20</v>
      </c>
      <c r="C243" s="15">
        <f>IF(A243&lt;=SIMULADOR!$B$7*12,SIMULADOR!$B$5,0)</f>
        <v>0</v>
      </c>
      <c r="D243" s="15">
        <f t="shared" si="11"/>
        <v>0</v>
      </c>
      <c r="E243" s="15">
        <f>D243*SIMULADOR!$G$4</f>
        <v>0</v>
      </c>
      <c r="F243" s="15">
        <f>IF(A243&lt;=SIMULADOR!$B$7*12,D243+E243+C243,0)</f>
        <v>0</v>
      </c>
      <c r="G243" s="15">
        <f>F243*SIMULADOR!$G$5</f>
        <v>0</v>
      </c>
      <c r="H243" s="15">
        <f>IF(A243&lt;=SIMULADOR!$B$7*12,H242+C243,0)</f>
        <v>0</v>
      </c>
      <c r="I243" s="15">
        <f t="shared" si="10"/>
        <v>0</v>
      </c>
    </row>
    <row r="244" spans="1:9" x14ac:dyDescent="0.25">
      <c r="A244" s="14">
        <v>241</v>
      </c>
      <c r="B244" s="14">
        <f t="shared" si="9"/>
        <v>21</v>
      </c>
      <c r="C244" s="15">
        <f>IF(A244&lt;=SIMULADOR!$B$7*12,SIMULADOR!$B$5,0)</f>
        <v>0</v>
      </c>
      <c r="D244" s="15">
        <f t="shared" si="11"/>
        <v>0</v>
      </c>
      <c r="E244" s="15">
        <f>D244*SIMULADOR!$G$4</f>
        <v>0</v>
      </c>
      <c r="F244" s="15">
        <f>IF(A244&lt;=SIMULADOR!$B$7*12,D244+E244+C244,0)</f>
        <v>0</v>
      </c>
      <c r="G244" s="15">
        <f>F244*SIMULADOR!$G$5</f>
        <v>0</v>
      </c>
      <c r="H244" s="15">
        <f>IF(A244&lt;=SIMULADOR!$B$7*12,H243+C244,0)</f>
        <v>0</v>
      </c>
      <c r="I244" s="15">
        <f t="shared" si="10"/>
        <v>0</v>
      </c>
    </row>
    <row r="245" spans="1:9" x14ac:dyDescent="0.25">
      <c r="A245" s="14">
        <v>242</v>
      </c>
      <c r="B245" s="14">
        <f t="shared" si="9"/>
        <v>21</v>
      </c>
      <c r="C245" s="15">
        <f>IF(A245&lt;=SIMULADOR!$B$7*12,SIMULADOR!$B$5,0)</f>
        <v>0</v>
      </c>
      <c r="D245" s="15">
        <f t="shared" si="11"/>
        <v>0</v>
      </c>
      <c r="E245" s="15">
        <f>D245*SIMULADOR!$G$4</f>
        <v>0</v>
      </c>
      <c r="F245" s="15">
        <f>IF(A245&lt;=SIMULADOR!$B$7*12,D245+E245+C245,0)</f>
        <v>0</v>
      </c>
      <c r="G245" s="15">
        <f>F245*SIMULADOR!$G$5</f>
        <v>0</v>
      </c>
      <c r="H245" s="15">
        <f>IF(A245&lt;=SIMULADOR!$B$7*12,H244+C245,0)</f>
        <v>0</v>
      </c>
      <c r="I245" s="15">
        <f t="shared" si="10"/>
        <v>0</v>
      </c>
    </row>
    <row r="246" spans="1:9" x14ac:dyDescent="0.25">
      <c r="A246" s="14">
        <v>243</v>
      </c>
      <c r="B246" s="14">
        <f t="shared" si="9"/>
        <v>21</v>
      </c>
      <c r="C246" s="15">
        <f>IF(A246&lt;=SIMULADOR!$B$7*12,SIMULADOR!$B$5,0)</f>
        <v>0</v>
      </c>
      <c r="D246" s="15">
        <f t="shared" si="11"/>
        <v>0</v>
      </c>
      <c r="E246" s="15">
        <f>D246*SIMULADOR!$G$4</f>
        <v>0</v>
      </c>
      <c r="F246" s="15">
        <f>IF(A246&lt;=SIMULADOR!$B$7*12,D246+E246+C246,0)</f>
        <v>0</v>
      </c>
      <c r="G246" s="15">
        <f>F246*SIMULADOR!$G$5</f>
        <v>0</v>
      </c>
      <c r="H246" s="15">
        <f>IF(A246&lt;=SIMULADOR!$B$7*12,H245+C246,0)</f>
        <v>0</v>
      </c>
      <c r="I246" s="15">
        <f t="shared" si="10"/>
        <v>0</v>
      </c>
    </row>
    <row r="247" spans="1:9" x14ac:dyDescent="0.25">
      <c r="A247" s="14">
        <v>244</v>
      </c>
      <c r="B247" s="14">
        <f t="shared" si="9"/>
        <v>21</v>
      </c>
      <c r="C247" s="15">
        <f>IF(A247&lt;=SIMULADOR!$B$7*12,SIMULADOR!$B$5,0)</f>
        <v>0</v>
      </c>
      <c r="D247" s="15">
        <f t="shared" si="11"/>
        <v>0</v>
      </c>
      <c r="E247" s="15">
        <f>D247*SIMULADOR!$G$4</f>
        <v>0</v>
      </c>
      <c r="F247" s="15">
        <f>IF(A247&lt;=SIMULADOR!$B$7*12,D247+E247+C247,0)</f>
        <v>0</v>
      </c>
      <c r="G247" s="15">
        <f>F247*SIMULADOR!$G$5</f>
        <v>0</v>
      </c>
      <c r="H247" s="15">
        <f>IF(A247&lt;=SIMULADOR!$B$7*12,H246+C247,0)</f>
        <v>0</v>
      </c>
      <c r="I247" s="15">
        <f t="shared" si="10"/>
        <v>0</v>
      </c>
    </row>
    <row r="248" spans="1:9" x14ac:dyDescent="0.25">
      <c r="A248" s="14">
        <v>245</v>
      </c>
      <c r="B248" s="14">
        <f t="shared" si="9"/>
        <v>21</v>
      </c>
      <c r="C248" s="15">
        <f>IF(A248&lt;=SIMULADOR!$B$7*12,SIMULADOR!$B$5,0)</f>
        <v>0</v>
      </c>
      <c r="D248" s="15">
        <f t="shared" si="11"/>
        <v>0</v>
      </c>
      <c r="E248" s="15">
        <f>D248*SIMULADOR!$G$4</f>
        <v>0</v>
      </c>
      <c r="F248" s="15">
        <f>IF(A248&lt;=SIMULADOR!$B$7*12,D248+E248+C248,0)</f>
        <v>0</v>
      </c>
      <c r="G248" s="15">
        <f>F248*SIMULADOR!$G$5</f>
        <v>0</v>
      </c>
      <c r="H248" s="15">
        <f>IF(A248&lt;=SIMULADOR!$B$7*12,H247+C248,0)</f>
        <v>0</v>
      </c>
      <c r="I248" s="15">
        <f t="shared" si="10"/>
        <v>0</v>
      </c>
    </row>
    <row r="249" spans="1:9" x14ac:dyDescent="0.25">
      <c r="A249" s="14">
        <v>246</v>
      </c>
      <c r="B249" s="14">
        <f t="shared" si="9"/>
        <v>21</v>
      </c>
      <c r="C249" s="15">
        <f>IF(A249&lt;=SIMULADOR!$B$7*12,SIMULADOR!$B$5,0)</f>
        <v>0</v>
      </c>
      <c r="D249" s="15">
        <f t="shared" si="11"/>
        <v>0</v>
      </c>
      <c r="E249" s="15">
        <f>D249*SIMULADOR!$G$4</f>
        <v>0</v>
      </c>
      <c r="F249" s="15">
        <f>IF(A249&lt;=SIMULADOR!$B$7*12,D249+E249+C249,0)</f>
        <v>0</v>
      </c>
      <c r="G249" s="15">
        <f>F249*SIMULADOR!$G$5</f>
        <v>0</v>
      </c>
      <c r="H249" s="15">
        <f>IF(A249&lt;=SIMULADOR!$B$7*12,H248+C249,0)</f>
        <v>0</v>
      </c>
      <c r="I249" s="15">
        <f t="shared" si="10"/>
        <v>0</v>
      </c>
    </row>
    <row r="250" spans="1:9" x14ac:dyDescent="0.25">
      <c r="A250" s="14">
        <v>247</v>
      </c>
      <c r="B250" s="14">
        <f t="shared" si="9"/>
        <v>21</v>
      </c>
      <c r="C250" s="15">
        <f>IF(A250&lt;=SIMULADOR!$B$7*12,SIMULADOR!$B$5,0)</f>
        <v>0</v>
      </c>
      <c r="D250" s="15">
        <f t="shared" si="11"/>
        <v>0</v>
      </c>
      <c r="E250" s="15">
        <f>D250*SIMULADOR!$G$4</f>
        <v>0</v>
      </c>
      <c r="F250" s="15">
        <f>IF(A250&lt;=SIMULADOR!$B$7*12,D250+E250+C250,0)</f>
        <v>0</v>
      </c>
      <c r="G250" s="15">
        <f>F250*SIMULADOR!$G$5</f>
        <v>0</v>
      </c>
      <c r="H250" s="15">
        <f>IF(A250&lt;=SIMULADOR!$B$7*12,H249+C250,0)</f>
        <v>0</v>
      </c>
      <c r="I250" s="15">
        <f t="shared" si="10"/>
        <v>0</v>
      </c>
    </row>
    <row r="251" spans="1:9" x14ac:dyDescent="0.25">
      <c r="A251" s="14">
        <v>248</v>
      </c>
      <c r="B251" s="14">
        <f t="shared" si="9"/>
        <v>21</v>
      </c>
      <c r="C251" s="15">
        <f>IF(A251&lt;=SIMULADOR!$B$7*12,SIMULADOR!$B$5,0)</f>
        <v>0</v>
      </c>
      <c r="D251" s="15">
        <f t="shared" si="11"/>
        <v>0</v>
      </c>
      <c r="E251" s="15">
        <f>D251*SIMULADOR!$G$4</f>
        <v>0</v>
      </c>
      <c r="F251" s="15">
        <f>IF(A251&lt;=SIMULADOR!$B$7*12,D251+E251+C251,0)</f>
        <v>0</v>
      </c>
      <c r="G251" s="15">
        <f>F251*SIMULADOR!$G$5</f>
        <v>0</v>
      </c>
      <c r="H251" s="15">
        <f>IF(A251&lt;=SIMULADOR!$B$7*12,H250+C251,0)</f>
        <v>0</v>
      </c>
      <c r="I251" s="15">
        <f t="shared" si="10"/>
        <v>0</v>
      </c>
    </row>
    <row r="252" spans="1:9" x14ac:dyDescent="0.25">
      <c r="A252" s="14">
        <v>249</v>
      </c>
      <c r="B252" s="14">
        <f t="shared" si="9"/>
        <v>21</v>
      </c>
      <c r="C252" s="15">
        <f>IF(A252&lt;=SIMULADOR!$B$7*12,SIMULADOR!$B$5,0)</f>
        <v>0</v>
      </c>
      <c r="D252" s="15">
        <f t="shared" si="11"/>
        <v>0</v>
      </c>
      <c r="E252" s="15">
        <f>D252*SIMULADOR!$G$4</f>
        <v>0</v>
      </c>
      <c r="F252" s="15">
        <f>IF(A252&lt;=SIMULADOR!$B$7*12,D252+E252+C252,0)</f>
        <v>0</v>
      </c>
      <c r="G252" s="15">
        <f>F252*SIMULADOR!$G$5</f>
        <v>0</v>
      </c>
      <c r="H252" s="15">
        <f>IF(A252&lt;=SIMULADOR!$B$7*12,H251+C252,0)</f>
        <v>0</v>
      </c>
      <c r="I252" s="15">
        <f t="shared" si="10"/>
        <v>0</v>
      </c>
    </row>
    <row r="253" spans="1:9" x14ac:dyDescent="0.25">
      <c r="A253" s="14">
        <v>250</v>
      </c>
      <c r="B253" s="14">
        <f t="shared" si="9"/>
        <v>21</v>
      </c>
      <c r="C253" s="15">
        <f>IF(A253&lt;=SIMULADOR!$B$7*12,SIMULADOR!$B$5,0)</f>
        <v>0</v>
      </c>
      <c r="D253" s="15">
        <f t="shared" si="11"/>
        <v>0</v>
      </c>
      <c r="E253" s="15">
        <f>D253*SIMULADOR!$G$4</f>
        <v>0</v>
      </c>
      <c r="F253" s="15">
        <f>IF(A253&lt;=SIMULADOR!$B$7*12,D253+E253+C253,0)</f>
        <v>0</v>
      </c>
      <c r="G253" s="15">
        <f>F253*SIMULADOR!$G$5</f>
        <v>0</v>
      </c>
      <c r="H253" s="15">
        <f>IF(A253&lt;=SIMULADOR!$B$7*12,H252+C253,0)</f>
        <v>0</v>
      </c>
      <c r="I253" s="15">
        <f t="shared" si="10"/>
        <v>0</v>
      </c>
    </row>
    <row r="254" spans="1:9" x14ac:dyDescent="0.25">
      <c r="A254" s="14">
        <v>251</v>
      </c>
      <c r="B254" s="14">
        <f t="shared" si="9"/>
        <v>21</v>
      </c>
      <c r="C254" s="15">
        <f>IF(A254&lt;=SIMULADOR!$B$7*12,SIMULADOR!$B$5,0)</f>
        <v>0</v>
      </c>
      <c r="D254" s="15">
        <f t="shared" si="11"/>
        <v>0</v>
      </c>
      <c r="E254" s="15">
        <f>D254*SIMULADOR!$G$4</f>
        <v>0</v>
      </c>
      <c r="F254" s="15">
        <f>IF(A254&lt;=SIMULADOR!$B$7*12,D254+E254+C254,0)</f>
        <v>0</v>
      </c>
      <c r="G254" s="15">
        <f>F254*SIMULADOR!$G$5</f>
        <v>0</v>
      </c>
      <c r="H254" s="15">
        <f>IF(A254&lt;=SIMULADOR!$B$7*12,H253+C254,0)</f>
        <v>0</v>
      </c>
      <c r="I254" s="15">
        <f t="shared" si="10"/>
        <v>0</v>
      </c>
    </row>
    <row r="255" spans="1:9" x14ac:dyDescent="0.25">
      <c r="A255" s="14">
        <v>252</v>
      </c>
      <c r="B255" s="14">
        <f t="shared" si="9"/>
        <v>21</v>
      </c>
      <c r="C255" s="15">
        <f>IF(A255&lt;=SIMULADOR!$B$7*12,SIMULADOR!$B$5,0)</f>
        <v>0</v>
      </c>
      <c r="D255" s="15">
        <f t="shared" si="11"/>
        <v>0</v>
      </c>
      <c r="E255" s="15">
        <f>D255*SIMULADOR!$G$4</f>
        <v>0</v>
      </c>
      <c r="F255" s="15">
        <f>IF(A255&lt;=SIMULADOR!$B$7*12,D255+E255+C255,0)</f>
        <v>0</v>
      </c>
      <c r="G255" s="15">
        <f>F255*SIMULADOR!$G$5</f>
        <v>0</v>
      </c>
      <c r="H255" s="15">
        <f>IF(A255&lt;=SIMULADOR!$B$7*12,H254+C255,0)</f>
        <v>0</v>
      </c>
      <c r="I255" s="15">
        <f t="shared" si="10"/>
        <v>0</v>
      </c>
    </row>
    <row r="256" spans="1:9" x14ac:dyDescent="0.25">
      <c r="A256" s="14">
        <v>253</v>
      </c>
      <c r="B256" s="14">
        <f t="shared" si="9"/>
        <v>22</v>
      </c>
      <c r="C256" s="15">
        <f>IF(A256&lt;=SIMULADOR!$B$7*12,SIMULADOR!$B$5,0)</f>
        <v>0</v>
      </c>
      <c r="D256" s="15">
        <f t="shared" si="11"/>
        <v>0</v>
      </c>
      <c r="E256" s="15">
        <f>D256*SIMULADOR!$G$4</f>
        <v>0</v>
      </c>
      <c r="F256" s="15">
        <f>IF(A256&lt;=SIMULADOR!$B$7*12,D256+E256+C256,0)</f>
        <v>0</v>
      </c>
      <c r="G256" s="15">
        <f>F256*SIMULADOR!$G$5</f>
        <v>0</v>
      </c>
      <c r="H256" s="15">
        <f>IF(A256&lt;=SIMULADOR!$B$7*12,H255+C256,0)</f>
        <v>0</v>
      </c>
      <c r="I256" s="15">
        <f t="shared" si="10"/>
        <v>0</v>
      </c>
    </row>
    <row r="257" spans="1:9" x14ac:dyDescent="0.25">
      <c r="A257" s="14">
        <v>254</v>
      </c>
      <c r="B257" s="14">
        <f t="shared" si="9"/>
        <v>22</v>
      </c>
      <c r="C257" s="15">
        <f>IF(A257&lt;=SIMULADOR!$B$7*12,SIMULADOR!$B$5,0)</f>
        <v>0</v>
      </c>
      <c r="D257" s="15">
        <f t="shared" si="11"/>
        <v>0</v>
      </c>
      <c r="E257" s="15">
        <f>D257*SIMULADOR!$G$4</f>
        <v>0</v>
      </c>
      <c r="F257" s="15">
        <f>IF(A257&lt;=SIMULADOR!$B$7*12,D257+E257+C257,0)</f>
        <v>0</v>
      </c>
      <c r="G257" s="15">
        <f>F257*SIMULADOR!$G$5</f>
        <v>0</v>
      </c>
      <c r="H257" s="15">
        <f>IF(A257&lt;=SIMULADOR!$B$7*12,H256+C257,0)</f>
        <v>0</v>
      </c>
      <c r="I257" s="15">
        <f t="shared" si="10"/>
        <v>0</v>
      </c>
    </row>
    <row r="258" spans="1:9" x14ac:dyDescent="0.25">
      <c r="A258" s="14">
        <v>255</v>
      </c>
      <c r="B258" s="14">
        <f t="shared" si="9"/>
        <v>22</v>
      </c>
      <c r="C258" s="15">
        <f>IF(A258&lt;=SIMULADOR!$B$7*12,SIMULADOR!$B$5,0)</f>
        <v>0</v>
      </c>
      <c r="D258" s="15">
        <f t="shared" si="11"/>
        <v>0</v>
      </c>
      <c r="E258" s="15">
        <f>D258*SIMULADOR!$G$4</f>
        <v>0</v>
      </c>
      <c r="F258" s="15">
        <f>IF(A258&lt;=SIMULADOR!$B$7*12,D258+E258+C258,0)</f>
        <v>0</v>
      </c>
      <c r="G258" s="15">
        <f>F258*SIMULADOR!$G$5</f>
        <v>0</v>
      </c>
      <c r="H258" s="15">
        <f>IF(A258&lt;=SIMULADOR!$B$7*12,H257+C258,0)</f>
        <v>0</v>
      </c>
      <c r="I258" s="15">
        <f t="shared" si="10"/>
        <v>0</v>
      </c>
    </row>
    <row r="259" spans="1:9" x14ac:dyDescent="0.25">
      <c r="A259" s="14">
        <v>256</v>
      </c>
      <c r="B259" s="14">
        <f t="shared" si="9"/>
        <v>22</v>
      </c>
      <c r="C259" s="15">
        <f>IF(A259&lt;=SIMULADOR!$B$7*12,SIMULADOR!$B$5,0)</f>
        <v>0</v>
      </c>
      <c r="D259" s="15">
        <f t="shared" si="11"/>
        <v>0</v>
      </c>
      <c r="E259" s="15">
        <f>D259*SIMULADOR!$G$4</f>
        <v>0</v>
      </c>
      <c r="F259" s="15">
        <f>IF(A259&lt;=SIMULADOR!$B$7*12,D259+E259+C259,0)</f>
        <v>0</v>
      </c>
      <c r="G259" s="15">
        <f>F259*SIMULADOR!$G$5</f>
        <v>0</v>
      </c>
      <c r="H259" s="15">
        <f>IF(A259&lt;=SIMULADOR!$B$7*12,H258+C259,0)</f>
        <v>0</v>
      </c>
      <c r="I259" s="15">
        <f t="shared" si="10"/>
        <v>0</v>
      </c>
    </row>
    <row r="260" spans="1:9" x14ac:dyDescent="0.25">
      <c r="A260" s="14">
        <v>257</v>
      </c>
      <c r="B260" s="14">
        <f t="shared" ref="B260:B323" si="12">ROUNDUP(A260/12,0)</f>
        <v>22</v>
      </c>
      <c r="C260" s="15">
        <f>IF(A260&lt;=SIMULADOR!$B$7*12,SIMULADOR!$B$5,0)</f>
        <v>0</v>
      </c>
      <c r="D260" s="15">
        <f t="shared" si="11"/>
        <v>0</v>
      </c>
      <c r="E260" s="15">
        <f>D260*SIMULADOR!$G$4</f>
        <v>0</v>
      </c>
      <c r="F260" s="15">
        <f>IF(A260&lt;=SIMULADOR!$B$7*12,D260+E260+C260,0)</f>
        <v>0</v>
      </c>
      <c r="G260" s="15">
        <f>F260*SIMULADOR!$G$5</f>
        <v>0</v>
      </c>
      <c r="H260" s="15">
        <f>IF(A260&lt;=SIMULADOR!$B$7*12,H259+C260,0)</f>
        <v>0</v>
      </c>
      <c r="I260" s="15">
        <f t="shared" ref="I260:I323" si="13">F260-H260</f>
        <v>0</v>
      </c>
    </row>
    <row r="261" spans="1:9" x14ac:dyDescent="0.25">
      <c r="A261" s="14">
        <v>258</v>
      </c>
      <c r="B261" s="14">
        <f t="shared" si="12"/>
        <v>22</v>
      </c>
      <c r="C261" s="15">
        <f>IF(A261&lt;=SIMULADOR!$B$7*12,SIMULADOR!$B$5,0)</f>
        <v>0</v>
      </c>
      <c r="D261" s="15">
        <f t="shared" ref="D261:D324" si="14">F260</f>
        <v>0</v>
      </c>
      <c r="E261" s="15">
        <f>D261*SIMULADOR!$G$4</f>
        <v>0</v>
      </c>
      <c r="F261" s="15">
        <f>IF(A261&lt;=SIMULADOR!$B$7*12,D261+E261+C261,0)</f>
        <v>0</v>
      </c>
      <c r="G261" s="15">
        <f>F261*SIMULADOR!$G$5</f>
        <v>0</v>
      </c>
      <c r="H261" s="15">
        <f>IF(A261&lt;=SIMULADOR!$B$7*12,H260+C261,0)</f>
        <v>0</v>
      </c>
      <c r="I261" s="15">
        <f t="shared" si="13"/>
        <v>0</v>
      </c>
    </row>
    <row r="262" spans="1:9" x14ac:dyDescent="0.25">
      <c r="A262" s="14">
        <v>259</v>
      </c>
      <c r="B262" s="14">
        <f t="shared" si="12"/>
        <v>22</v>
      </c>
      <c r="C262" s="15">
        <f>IF(A262&lt;=SIMULADOR!$B$7*12,SIMULADOR!$B$5,0)</f>
        <v>0</v>
      </c>
      <c r="D262" s="15">
        <f t="shared" si="14"/>
        <v>0</v>
      </c>
      <c r="E262" s="15">
        <f>D262*SIMULADOR!$G$4</f>
        <v>0</v>
      </c>
      <c r="F262" s="15">
        <f>IF(A262&lt;=SIMULADOR!$B$7*12,D262+E262+C262,0)</f>
        <v>0</v>
      </c>
      <c r="G262" s="15">
        <f>F262*SIMULADOR!$G$5</f>
        <v>0</v>
      </c>
      <c r="H262" s="15">
        <f>IF(A262&lt;=SIMULADOR!$B$7*12,H261+C262,0)</f>
        <v>0</v>
      </c>
      <c r="I262" s="15">
        <f t="shared" si="13"/>
        <v>0</v>
      </c>
    </row>
    <row r="263" spans="1:9" x14ac:dyDescent="0.25">
      <c r="A263" s="14">
        <v>260</v>
      </c>
      <c r="B263" s="14">
        <f t="shared" si="12"/>
        <v>22</v>
      </c>
      <c r="C263" s="15">
        <f>IF(A263&lt;=SIMULADOR!$B$7*12,SIMULADOR!$B$5,0)</f>
        <v>0</v>
      </c>
      <c r="D263" s="15">
        <f t="shared" si="14"/>
        <v>0</v>
      </c>
      <c r="E263" s="15">
        <f>D263*SIMULADOR!$G$4</f>
        <v>0</v>
      </c>
      <c r="F263" s="15">
        <f>IF(A263&lt;=SIMULADOR!$B$7*12,D263+E263+C263,0)</f>
        <v>0</v>
      </c>
      <c r="G263" s="15">
        <f>F263*SIMULADOR!$G$5</f>
        <v>0</v>
      </c>
      <c r="H263" s="15">
        <f>IF(A263&lt;=SIMULADOR!$B$7*12,H262+C263,0)</f>
        <v>0</v>
      </c>
      <c r="I263" s="15">
        <f t="shared" si="13"/>
        <v>0</v>
      </c>
    </row>
    <row r="264" spans="1:9" x14ac:dyDescent="0.25">
      <c r="A264" s="14">
        <v>261</v>
      </c>
      <c r="B264" s="14">
        <f t="shared" si="12"/>
        <v>22</v>
      </c>
      <c r="C264" s="15">
        <f>IF(A264&lt;=SIMULADOR!$B$7*12,SIMULADOR!$B$5,0)</f>
        <v>0</v>
      </c>
      <c r="D264" s="15">
        <f t="shared" si="14"/>
        <v>0</v>
      </c>
      <c r="E264" s="15">
        <f>D264*SIMULADOR!$G$4</f>
        <v>0</v>
      </c>
      <c r="F264" s="15">
        <f>IF(A264&lt;=SIMULADOR!$B$7*12,D264+E264+C264,0)</f>
        <v>0</v>
      </c>
      <c r="G264" s="15">
        <f>F264*SIMULADOR!$G$5</f>
        <v>0</v>
      </c>
      <c r="H264" s="15">
        <f>IF(A264&lt;=SIMULADOR!$B$7*12,H263+C264,0)</f>
        <v>0</v>
      </c>
      <c r="I264" s="15">
        <f t="shared" si="13"/>
        <v>0</v>
      </c>
    </row>
    <row r="265" spans="1:9" x14ac:dyDescent="0.25">
      <c r="A265" s="14">
        <v>262</v>
      </c>
      <c r="B265" s="14">
        <f t="shared" si="12"/>
        <v>22</v>
      </c>
      <c r="C265" s="15">
        <f>IF(A265&lt;=SIMULADOR!$B$7*12,SIMULADOR!$B$5,0)</f>
        <v>0</v>
      </c>
      <c r="D265" s="15">
        <f t="shared" si="14"/>
        <v>0</v>
      </c>
      <c r="E265" s="15">
        <f>D265*SIMULADOR!$G$4</f>
        <v>0</v>
      </c>
      <c r="F265" s="15">
        <f>IF(A265&lt;=SIMULADOR!$B$7*12,D265+E265+C265,0)</f>
        <v>0</v>
      </c>
      <c r="G265" s="15">
        <f>F265*SIMULADOR!$G$5</f>
        <v>0</v>
      </c>
      <c r="H265" s="15">
        <f>IF(A265&lt;=SIMULADOR!$B$7*12,H264+C265,0)</f>
        <v>0</v>
      </c>
      <c r="I265" s="15">
        <f t="shared" si="13"/>
        <v>0</v>
      </c>
    </row>
    <row r="266" spans="1:9" x14ac:dyDescent="0.25">
      <c r="A266" s="14">
        <v>263</v>
      </c>
      <c r="B266" s="14">
        <f t="shared" si="12"/>
        <v>22</v>
      </c>
      <c r="C266" s="15">
        <f>IF(A266&lt;=SIMULADOR!$B$7*12,SIMULADOR!$B$5,0)</f>
        <v>0</v>
      </c>
      <c r="D266" s="15">
        <f t="shared" si="14"/>
        <v>0</v>
      </c>
      <c r="E266" s="15">
        <f>D266*SIMULADOR!$G$4</f>
        <v>0</v>
      </c>
      <c r="F266" s="15">
        <f>IF(A266&lt;=SIMULADOR!$B$7*12,D266+E266+C266,0)</f>
        <v>0</v>
      </c>
      <c r="G266" s="15">
        <f>F266*SIMULADOR!$G$5</f>
        <v>0</v>
      </c>
      <c r="H266" s="15">
        <f>IF(A266&lt;=SIMULADOR!$B$7*12,H265+C266,0)</f>
        <v>0</v>
      </c>
      <c r="I266" s="15">
        <f t="shared" si="13"/>
        <v>0</v>
      </c>
    </row>
    <row r="267" spans="1:9" x14ac:dyDescent="0.25">
      <c r="A267" s="14">
        <v>264</v>
      </c>
      <c r="B267" s="14">
        <f t="shared" si="12"/>
        <v>22</v>
      </c>
      <c r="C267" s="15">
        <f>IF(A267&lt;=SIMULADOR!$B$7*12,SIMULADOR!$B$5,0)</f>
        <v>0</v>
      </c>
      <c r="D267" s="15">
        <f t="shared" si="14"/>
        <v>0</v>
      </c>
      <c r="E267" s="15">
        <f>D267*SIMULADOR!$G$4</f>
        <v>0</v>
      </c>
      <c r="F267" s="15">
        <f>IF(A267&lt;=SIMULADOR!$B$7*12,D267+E267+C267,0)</f>
        <v>0</v>
      </c>
      <c r="G267" s="15">
        <f>F267*SIMULADOR!$G$5</f>
        <v>0</v>
      </c>
      <c r="H267" s="15">
        <f>IF(A267&lt;=SIMULADOR!$B$7*12,H266+C267,0)</f>
        <v>0</v>
      </c>
      <c r="I267" s="15">
        <f t="shared" si="13"/>
        <v>0</v>
      </c>
    </row>
    <row r="268" spans="1:9" x14ac:dyDescent="0.25">
      <c r="A268" s="14">
        <v>265</v>
      </c>
      <c r="B268" s="14">
        <f t="shared" si="12"/>
        <v>23</v>
      </c>
      <c r="C268" s="15">
        <f>IF(A268&lt;=SIMULADOR!$B$7*12,SIMULADOR!$B$5,0)</f>
        <v>0</v>
      </c>
      <c r="D268" s="15">
        <f t="shared" si="14"/>
        <v>0</v>
      </c>
      <c r="E268" s="15">
        <f>D268*SIMULADOR!$G$4</f>
        <v>0</v>
      </c>
      <c r="F268" s="15">
        <f>IF(A268&lt;=SIMULADOR!$B$7*12,D268+E268+C268,0)</f>
        <v>0</v>
      </c>
      <c r="G268" s="15">
        <f>F268*SIMULADOR!$G$5</f>
        <v>0</v>
      </c>
      <c r="H268" s="15">
        <f>IF(A268&lt;=SIMULADOR!$B$7*12,H267+C268,0)</f>
        <v>0</v>
      </c>
      <c r="I268" s="15">
        <f t="shared" si="13"/>
        <v>0</v>
      </c>
    </row>
    <row r="269" spans="1:9" x14ac:dyDescent="0.25">
      <c r="A269" s="14">
        <v>266</v>
      </c>
      <c r="B269" s="14">
        <f t="shared" si="12"/>
        <v>23</v>
      </c>
      <c r="C269" s="15">
        <f>IF(A269&lt;=SIMULADOR!$B$7*12,SIMULADOR!$B$5,0)</f>
        <v>0</v>
      </c>
      <c r="D269" s="15">
        <f t="shared" si="14"/>
        <v>0</v>
      </c>
      <c r="E269" s="15">
        <f>D269*SIMULADOR!$G$4</f>
        <v>0</v>
      </c>
      <c r="F269" s="15">
        <f>IF(A269&lt;=SIMULADOR!$B$7*12,D269+E269+C269,0)</f>
        <v>0</v>
      </c>
      <c r="G269" s="15">
        <f>F269*SIMULADOR!$G$5</f>
        <v>0</v>
      </c>
      <c r="H269" s="15">
        <f>IF(A269&lt;=SIMULADOR!$B$7*12,H268+C269,0)</f>
        <v>0</v>
      </c>
      <c r="I269" s="15">
        <f t="shared" si="13"/>
        <v>0</v>
      </c>
    </row>
    <row r="270" spans="1:9" x14ac:dyDescent="0.25">
      <c r="A270" s="14">
        <v>267</v>
      </c>
      <c r="B270" s="14">
        <f t="shared" si="12"/>
        <v>23</v>
      </c>
      <c r="C270" s="15">
        <f>IF(A270&lt;=SIMULADOR!$B$7*12,SIMULADOR!$B$5,0)</f>
        <v>0</v>
      </c>
      <c r="D270" s="15">
        <f t="shared" si="14"/>
        <v>0</v>
      </c>
      <c r="E270" s="15">
        <f>D270*SIMULADOR!$G$4</f>
        <v>0</v>
      </c>
      <c r="F270" s="15">
        <f>IF(A270&lt;=SIMULADOR!$B$7*12,D270+E270+C270,0)</f>
        <v>0</v>
      </c>
      <c r="G270" s="15">
        <f>F270*SIMULADOR!$G$5</f>
        <v>0</v>
      </c>
      <c r="H270" s="15">
        <f>IF(A270&lt;=SIMULADOR!$B$7*12,H269+C270,0)</f>
        <v>0</v>
      </c>
      <c r="I270" s="15">
        <f t="shared" si="13"/>
        <v>0</v>
      </c>
    </row>
    <row r="271" spans="1:9" x14ac:dyDescent="0.25">
      <c r="A271" s="14">
        <v>268</v>
      </c>
      <c r="B271" s="14">
        <f t="shared" si="12"/>
        <v>23</v>
      </c>
      <c r="C271" s="15">
        <f>IF(A271&lt;=SIMULADOR!$B$7*12,SIMULADOR!$B$5,0)</f>
        <v>0</v>
      </c>
      <c r="D271" s="15">
        <f t="shared" si="14"/>
        <v>0</v>
      </c>
      <c r="E271" s="15">
        <f>D271*SIMULADOR!$G$4</f>
        <v>0</v>
      </c>
      <c r="F271" s="15">
        <f>IF(A271&lt;=SIMULADOR!$B$7*12,D271+E271+C271,0)</f>
        <v>0</v>
      </c>
      <c r="G271" s="15">
        <f>F271*SIMULADOR!$G$5</f>
        <v>0</v>
      </c>
      <c r="H271" s="15">
        <f>IF(A271&lt;=SIMULADOR!$B$7*12,H270+C271,0)</f>
        <v>0</v>
      </c>
      <c r="I271" s="15">
        <f t="shared" si="13"/>
        <v>0</v>
      </c>
    </row>
    <row r="272" spans="1:9" x14ac:dyDescent="0.25">
      <c r="A272" s="14">
        <v>269</v>
      </c>
      <c r="B272" s="14">
        <f t="shared" si="12"/>
        <v>23</v>
      </c>
      <c r="C272" s="15">
        <f>IF(A272&lt;=SIMULADOR!$B$7*12,SIMULADOR!$B$5,0)</f>
        <v>0</v>
      </c>
      <c r="D272" s="15">
        <f t="shared" si="14"/>
        <v>0</v>
      </c>
      <c r="E272" s="15">
        <f>D272*SIMULADOR!$G$4</f>
        <v>0</v>
      </c>
      <c r="F272" s="15">
        <f>IF(A272&lt;=SIMULADOR!$B$7*12,D272+E272+C272,0)</f>
        <v>0</v>
      </c>
      <c r="G272" s="15">
        <f>F272*SIMULADOR!$G$5</f>
        <v>0</v>
      </c>
      <c r="H272" s="15">
        <f>IF(A272&lt;=SIMULADOR!$B$7*12,H271+C272,0)</f>
        <v>0</v>
      </c>
      <c r="I272" s="15">
        <f t="shared" si="13"/>
        <v>0</v>
      </c>
    </row>
    <row r="273" spans="1:9" x14ac:dyDescent="0.25">
      <c r="A273" s="14">
        <v>270</v>
      </c>
      <c r="B273" s="14">
        <f t="shared" si="12"/>
        <v>23</v>
      </c>
      <c r="C273" s="15">
        <f>IF(A273&lt;=SIMULADOR!$B$7*12,SIMULADOR!$B$5,0)</f>
        <v>0</v>
      </c>
      <c r="D273" s="15">
        <f t="shared" si="14"/>
        <v>0</v>
      </c>
      <c r="E273" s="15">
        <f>D273*SIMULADOR!$G$4</f>
        <v>0</v>
      </c>
      <c r="F273" s="15">
        <f>IF(A273&lt;=SIMULADOR!$B$7*12,D273+E273+C273,0)</f>
        <v>0</v>
      </c>
      <c r="G273" s="15">
        <f>F273*SIMULADOR!$G$5</f>
        <v>0</v>
      </c>
      <c r="H273" s="15">
        <f>IF(A273&lt;=SIMULADOR!$B$7*12,H272+C273,0)</f>
        <v>0</v>
      </c>
      <c r="I273" s="15">
        <f t="shared" si="13"/>
        <v>0</v>
      </c>
    </row>
    <row r="274" spans="1:9" x14ac:dyDescent="0.25">
      <c r="A274" s="14">
        <v>271</v>
      </c>
      <c r="B274" s="14">
        <f t="shared" si="12"/>
        <v>23</v>
      </c>
      <c r="C274" s="15">
        <f>IF(A274&lt;=SIMULADOR!$B$7*12,SIMULADOR!$B$5,0)</f>
        <v>0</v>
      </c>
      <c r="D274" s="15">
        <f t="shared" si="14"/>
        <v>0</v>
      </c>
      <c r="E274" s="15">
        <f>D274*SIMULADOR!$G$4</f>
        <v>0</v>
      </c>
      <c r="F274" s="15">
        <f>IF(A274&lt;=SIMULADOR!$B$7*12,D274+E274+C274,0)</f>
        <v>0</v>
      </c>
      <c r="G274" s="15">
        <f>F274*SIMULADOR!$G$5</f>
        <v>0</v>
      </c>
      <c r="H274" s="15">
        <f>IF(A274&lt;=SIMULADOR!$B$7*12,H273+C274,0)</f>
        <v>0</v>
      </c>
      <c r="I274" s="15">
        <f t="shared" si="13"/>
        <v>0</v>
      </c>
    </row>
    <row r="275" spans="1:9" x14ac:dyDescent="0.25">
      <c r="A275" s="14">
        <v>272</v>
      </c>
      <c r="B275" s="14">
        <f t="shared" si="12"/>
        <v>23</v>
      </c>
      <c r="C275" s="15">
        <f>IF(A275&lt;=SIMULADOR!$B$7*12,SIMULADOR!$B$5,0)</f>
        <v>0</v>
      </c>
      <c r="D275" s="15">
        <f t="shared" si="14"/>
        <v>0</v>
      </c>
      <c r="E275" s="15">
        <f>D275*SIMULADOR!$G$4</f>
        <v>0</v>
      </c>
      <c r="F275" s="15">
        <f>IF(A275&lt;=SIMULADOR!$B$7*12,D275+E275+C275,0)</f>
        <v>0</v>
      </c>
      <c r="G275" s="15">
        <f>F275*SIMULADOR!$G$5</f>
        <v>0</v>
      </c>
      <c r="H275" s="15">
        <f>IF(A275&lt;=SIMULADOR!$B$7*12,H274+C275,0)</f>
        <v>0</v>
      </c>
      <c r="I275" s="15">
        <f t="shared" si="13"/>
        <v>0</v>
      </c>
    </row>
    <row r="276" spans="1:9" x14ac:dyDescent="0.25">
      <c r="A276" s="14">
        <v>273</v>
      </c>
      <c r="B276" s="14">
        <f t="shared" si="12"/>
        <v>23</v>
      </c>
      <c r="C276" s="15">
        <f>IF(A276&lt;=SIMULADOR!$B$7*12,SIMULADOR!$B$5,0)</f>
        <v>0</v>
      </c>
      <c r="D276" s="15">
        <f t="shared" si="14"/>
        <v>0</v>
      </c>
      <c r="E276" s="15">
        <f>D276*SIMULADOR!$G$4</f>
        <v>0</v>
      </c>
      <c r="F276" s="15">
        <f>IF(A276&lt;=SIMULADOR!$B$7*12,D276+E276+C276,0)</f>
        <v>0</v>
      </c>
      <c r="G276" s="15">
        <f>F276*SIMULADOR!$G$5</f>
        <v>0</v>
      </c>
      <c r="H276" s="15">
        <f>IF(A276&lt;=SIMULADOR!$B$7*12,H275+C276,0)</f>
        <v>0</v>
      </c>
      <c r="I276" s="15">
        <f t="shared" si="13"/>
        <v>0</v>
      </c>
    </row>
    <row r="277" spans="1:9" x14ac:dyDescent="0.25">
      <c r="A277" s="14">
        <v>274</v>
      </c>
      <c r="B277" s="14">
        <f t="shared" si="12"/>
        <v>23</v>
      </c>
      <c r="C277" s="15">
        <f>IF(A277&lt;=SIMULADOR!$B$7*12,SIMULADOR!$B$5,0)</f>
        <v>0</v>
      </c>
      <c r="D277" s="15">
        <f t="shared" si="14"/>
        <v>0</v>
      </c>
      <c r="E277" s="15">
        <f>D277*SIMULADOR!$G$4</f>
        <v>0</v>
      </c>
      <c r="F277" s="15">
        <f>IF(A277&lt;=SIMULADOR!$B$7*12,D277+E277+C277,0)</f>
        <v>0</v>
      </c>
      <c r="G277" s="15">
        <f>F277*SIMULADOR!$G$5</f>
        <v>0</v>
      </c>
      <c r="H277" s="15">
        <f>IF(A277&lt;=SIMULADOR!$B$7*12,H276+C277,0)</f>
        <v>0</v>
      </c>
      <c r="I277" s="15">
        <f t="shared" si="13"/>
        <v>0</v>
      </c>
    </row>
    <row r="278" spans="1:9" x14ac:dyDescent="0.25">
      <c r="A278" s="14">
        <v>275</v>
      </c>
      <c r="B278" s="14">
        <f t="shared" si="12"/>
        <v>23</v>
      </c>
      <c r="C278" s="15">
        <f>IF(A278&lt;=SIMULADOR!$B$7*12,SIMULADOR!$B$5,0)</f>
        <v>0</v>
      </c>
      <c r="D278" s="15">
        <f t="shared" si="14"/>
        <v>0</v>
      </c>
      <c r="E278" s="15">
        <f>D278*SIMULADOR!$G$4</f>
        <v>0</v>
      </c>
      <c r="F278" s="15">
        <f>IF(A278&lt;=SIMULADOR!$B$7*12,D278+E278+C278,0)</f>
        <v>0</v>
      </c>
      <c r="G278" s="15">
        <f>F278*SIMULADOR!$G$5</f>
        <v>0</v>
      </c>
      <c r="H278" s="15">
        <f>IF(A278&lt;=SIMULADOR!$B$7*12,H277+C278,0)</f>
        <v>0</v>
      </c>
      <c r="I278" s="15">
        <f t="shared" si="13"/>
        <v>0</v>
      </c>
    </row>
    <row r="279" spans="1:9" x14ac:dyDescent="0.25">
      <c r="A279" s="14">
        <v>276</v>
      </c>
      <c r="B279" s="14">
        <f t="shared" si="12"/>
        <v>23</v>
      </c>
      <c r="C279" s="15">
        <f>IF(A279&lt;=SIMULADOR!$B$7*12,SIMULADOR!$B$5,0)</f>
        <v>0</v>
      </c>
      <c r="D279" s="15">
        <f t="shared" si="14"/>
        <v>0</v>
      </c>
      <c r="E279" s="15">
        <f>D279*SIMULADOR!$G$4</f>
        <v>0</v>
      </c>
      <c r="F279" s="15">
        <f>IF(A279&lt;=SIMULADOR!$B$7*12,D279+E279+C279,0)</f>
        <v>0</v>
      </c>
      <c r="G279" s="15">
        <f>F279*SIMULADOR!$G$5</f>
        <v>0</v>
      </c>
      <c r="H279" s="15">
        <f>IF(A279&lt;=SIMULADOR!$B$7*12,H278+C279,0)</f>
        <v>0</v>
      </c>
      <c r="I279" s="15">
        <f t="shared" si="13"/>
        <v>0</v>
      </c>
    </row>
    <row r="280" spans="1:9" x14ac:dyDescent="0.25">
      <c r="A280" s="14">
        <v>277</v>
      </c>
      <c r="B280" s="14">
        <f t="shared" si="12"/>
        <v>24</v>
      </c>
      <c r="C280" s="15">
        <f>IF(A280&lt;=SIMULADOR!$B$7*12,SIMULADOR!$B$5,0)</f>
        <v>0</v>
      </c>
      <c r="D280" s="15">
        <f t="shared" si="14"/>
        <v>0</v>
      </c>
      <c r="E280" s="15">
        <f>D280*SIMULADOR!$G$4</f>
        <v>0</v>
      </c>
      <c r="F280" s="15">
        <f>IF(A280&lt;=SIMULADOR!$B$7*12,D280+E280+C280,0)</f>
        <v>0</v>
      </c>
      <c r="G280" s="15">
        <f>F280*SIMULADOR!$G$5</f>
        <v>0</v>
      </c>
      <c r="H280" s="15">
        <f>IF(A280&lt;=SIMULADOR!$B$7*12,H279+C280,0)</f>
        <v>0</v>
      </c>
      <c r="I280" s="15">
        <f t="shared" si="13"/>
        <v>0</v>
      </c>
    </row>
    <row r="281" spans="1:9" x14ac:dyDescent="0.25">
      <c r="A281" s="14">
        <v>278</v>
      </c>
      <c r="B281" s="14">
        <f t="shared" si="12"/>
        <v>24</v>
      </c>
      <c r="C281" s="15">
        <f>IF(A281&lt;=SIMULADOR!$B$7*12,SIMULADOR!$B$5,0)</f>
        <v>0</v>
      </c>
      <c r="D281" s="15">
        <f t="shared" si="14"/>
        <v>0</v>
      </c>
      <c r="E281" s="15">
        <f>D281*SIMULADOR!$G$4</f>
        <v>0</v>
      </c>
      <c r="F281" s="15">
        <f>IF(A281&lt;=SIMULADOR!$B$7*12,D281+E281+C281,0)</f>
        <v>0</v>
      </c>
      <c r="G281" s="15">
        <f>F281*SIMULADOR!$G$5</f>
        <v>0</v>
      </c>
      <c r="H281" s="15">
        <f>IF(A281&lt;=SIMULADOR!$B$7*12,H280+C281,0)</f>
        <v>0</v>
      </c>
      <c r="I281" s="15">
        <f t="shared" si="13"/>
        <v>0</v>
      </c>
    </row>
    <row r="282" spans="1:9" x14ac:dyDescent="0.25">
      <c r="A282" s="14">
        <v>279</v>
      </c>
      <c r="B282" s="14">
        <f t="shared" si="12"/>
        <v>24</v>
      </c>
      <c r="C282" s="15">
        <f>IF(A282&lt;=SIMULADOR!$B$7*12,SIMULADOR!$B$5,0)</f>
        <v>0</v>
      </c>
      <c r="D282" s="15">
        <f t="shared" si="14"/>
        <v>0</v>
      </c>
      <c r="E282" s="15">
        <f>D282*SIMULADOR!$G$4</f>
        <v>0</v>
      </c>
      <c r="F282" s="15">
        <f>IF(A282&lt;=SIMULADOR!$B$7*12,D282+E282+C282,0)</f>
        <v>0</v>
      </c>
      <c r="G282" s="15">
        <f>F282*SIMULADOR!$G$5</f>
        <v>0</v>
      </c>
      <c r="H282" s="15">
        <f>IF(A282&lt;=SIMULADOR!$B$7*12,H281+C282,0)</f>
        <v>0</v>
      </c>
      <c r="I282" s="15">
        <f t="shared" si="13"/>
        <v>0</v>
      </c>
    </row>
    <row r="283" spans="1:9" x14ac:dyDescent="0.25">
      <c r="A283" s="14">
        <v>280</v>
      </c>
      <c r="B283" s="14">
        <f t="shared" si="12"/>
        <v>24</v>
      </c>
      <c r="C283" s="15">
        <f>IF(A283&lt;=SIMULADOR!$B$7*12,SIMULADOR!$B$5,0)</f>
        <v>0</v>
      </c>
      <c r="D283" s="15">
        <f t="shared" si="14"/>
        <v>0</v>
      </c>
      <c r="E283" s="15">
        <f>D283*SIMULADOR!$G$4</f>
        <v>0</v>
      </c>
      <c r="F283" s="15">
        <f>IF(A283&lt;=SIMULADOR!$B$7*12,D283+E283+C283,0)</f>
        <v>0</v>
      </c>
      <c r="G283" s="15">
        <f>F283*SIMULADOR!$G$5</f>
        <v>0</v>
      </c>
      <c r="H283" s="15">
        <f>IF(A283&lt;=SIMULADOR!$B$7*12,H282+C283,0)</f>
        <v>0</v>
      </c>
      <c r="I283" s="15">
        <f t="shared" si="13"/>
        <v>0</v>
      </c>
    </row>
    <row r="284" spans="1:9" x14ac:dyDescent="0.25">
      <c r="A284" s="14">
        <v>281</v>
      </c>
      <c r="B284" s="14">
        <f t="shared" si="12"/>
        <v>24</v>
      </c>
      <c r="C284" s="15">
        <f>IF(A284&lt;=SIMULADOR!$B$7*12,SIMULADOR!$B$5,0)</f>
        <v>0</v>
      </c>
      <c r="D284" s="15">
        <f t="shared" si="14"/>
        <v>0</v>
      </c>
      <c r="E284" s="15">
        <f>D284*SIMULADOR!$G$4</f>
        <v>0</v>
      </c>
      <c r="F284" s="15">
        <f>IF(A284&lt;=SIMULADOR!$B$7*12,D284+E284+C284,0)</f>
        <v>0</v>
      </c>
      <c r="G284" s="15">
        <f>F284*SIMULADOR!$G$5</f>
        <v>0</v>
      </c>
      <c r="H284" s="15">
        <f>IF(A284&lt;=SIMULADOR!$B$7*12,H283+C284,0)</f>
        <v>0</v>
      </c>
      <c r="I284" s="15">
        <f t="shared" si="13"/>
        <v>0</v>
      </c>
    </row>
    <row r="285" spans="1:9" x14ac:dyDescent="0.25">
      <c r="A285" s="14">
        <v>282</v>
      </c>
      <c r="B285" s="14">
        <f t="shared" si="12"/>
        <v>24</v>
      </c>
      <c r="C285" s="15">
        <f>IF(A285&lt;=SIMULADOR!$B$7*12,SIMULADOR!$B$5,0)</f>
        <v>0</v>
      </c>
      <c r="D285" s="15">
        <f t="shared" si="14"/>
        <v>0</v>
      </c>
      <c r="E285" s="15">
        <f>D285*SIMULADOR!$G$4</f>
        <v>0</v>
      </c>
      <c r="F285" s="15">
        <f>IF(A285&lt;=SIMULADOR!$B$7*12,D285+E285+C285,0)</f>
        <v>0</v>
      </c>
      <c r="G285" s="15">
        <f>F285*SIMULADOR!$G$5</f>
        <v>0</v>
      </c>
      <c r="H285" s="15">
        <f>IF(A285&lt;=SIMULADOR!$B$7*12,H284+C285,0)</f>
        <v>0</v>
      </c>
      <c r="I285" s="15">
        <f t="shared" si="13"/>
        <v>0</v>
      </c>
    </row>
    <row r="286" spans="1:9" x14ac:dyDescent="0.25">
      <c r="A286" s="14">
        <v>283</v>
      </c>
      <c r="B286" s="14">
        <f t="shared" si="12"/>
        <v>24</v>
      </c>
      <c r="C286" s="15">
        <f>IF(A286&lt;=SIMULADOR!$B$7*12,SIMULADOR!$B$5,0)</f>
        <v>0</v>
      </c>
      <c r="D286" s="15">
        <f t="shared" si="14"/>
        <v>0</v>
      </c>
      <c r="E286" s="15">
        <f>D286*SIMULADOR!$G$4</f>
        <v>0</v>
      </c>
      <c r="F286" s="15">
        <f>IF(A286&lt;=SIMULADOR!$B$7*12,D286+E286+C286,0)</f>
        <v>0</v>
      </c>
      <c r="G286" s="15">
        <f>F286*SIMULADOR!$G$5</f>
        <v>0</v>
      </c>
      <c r="H286" s="15">
        <f>IF(A286&lt;=SIMULADOR!$B$7*12,H285+C286,0)</f>
        <v>0</v>
      </c>
      <c r="I286" s="15">
        <f t="shared" si="13"/>
        <v>0</v>
      </c>
    </row>
    <row r="287" spans="1:9" x14ac:dyDescent="0.25">
      <c r="A287" s="14">
        <v>284</v>
      </c>
      <c r="B287" s="14">
        <f t="shared" si="12"/>
        <v>24</v>
      </c>
      <c r="C287" s="15">
        <f>IF(A287&lt;=SIMULADOR!$B$7*12,SIMULADOR!$B$5,0)</f>
        <v>0</v>
      </c>
      <c r="D287" s="15">
        <f t="shared" si="14"/>
        <v>0</v>
      </c>
      <c r="E287" s="15">
        <f>D287*SIMULADOR!$G$4</f>
        <v>0</v>
      </c>
      <c r="F287" s="15">
        <f>IF(A287&lt;=SIMULADOR!$B$7*12,D287+E287+C287,0)</f>
        <v>0</v>
      </c>
      <c r="G287" s="15">
        <f>F287*SIMULADOR!$G$5</f>
        <v>0</v>
      </c>
      <c r="H287" s="15">
        <f>IF(A287&lt;=SIMULADOR!$B$7*12,H286+C287,0)</f>
        <v>0</v>
      </c>
      <c r="I287" s="15">
        <f t="shared" si="13"/>
        <v>0</v>
      </c>
    </row>
    <row r="288" spans="1:9" x14ac:dyDescent="0.25">
      <c r="A288" s="14">
        <v>285</v>
      </c>
      <c r="B288" s="14">
        <f t="shared" si="12"/>
        <v>24</v>
      </c>
      <c r="C288" s="15">
        <f>IF(A288&lt;=SIMULADOR!$B$7*12,SIMULADOR!$B$5,0)</f>
        <v>0</v>
      </c>
      <c r="D288" s="15">
        <f t="shared" si="14"/>
        <v>0</v>
      </c>
      <c r="E288" s="15">
        <f>D288*SIMULADOR!$G$4</f>
        <v>0</v>
      </c>
      <c r="F288" s="15">
        <f>IF(A288&lt;=SIMULADOR!$B$7*12,D288+E288+C288,0)</f>
        <v>0</v>
      </c>
      <c r="G288" s="15">
        <f>F288*SIMULADOR!$G$5</f>
        <v>0</v>
      </c>
      <c r="H288" s="15">
        <f>IF(A288&lt;=SIMULADOR!$B$7*12,H287+C288,0)</f>
        <v>0</v>
      </c>
      <c r="I288" s="15">
        <f t="shared" si="13"/>
        <v>0</v>
      </c>
    </row>
    <row r="289" spans="1:9" x14ac:dyDescent="0.25">
      <c r="A289" s="14">
        <v>286</v>
      </c>
      <c r="B289" s="14">
        <f t="shared" si="12"/>
        <v>24</v>
      </c>
      <c r="C289" s="15">
        <f>IF(A289&lt;=SIMULADOR!$B$7*12,SIMULADOR!$B$5,0)</f>
        <v>0</v>
      </c>
      <c r="D289" s="15">
        <f t="shared" si="14"/>
        <v>0</v>
      </c>
      <c r="E289" s="15">
        <f>D289*SIMULADOR!$G$4</f>
        <v>0</v>
      </c>
      <c r="F289" s="15">
        <f>IF(A289&lt;=SIMULADOR!$B$7*12,D289+E289+C289,0)</f>
        <v>0</v>
      </c>
      <c r="G289" s="15">
        <f>F289*SIMULADOR!$G$5</f>
        <v>0</v>
      </c>
      <c r="H289" s="15">
        <f>IF(A289&lt;=SIMULADOR!$B$7*12,H288+C289,0)</f>
        <v>0</v>
      </c>
      <c r="I289" s="15">
        <f t="shared" si="13"/>
        <v>0</v>
      </c>
    </row>
    <row r="290" spans="1:9" x14ac:dyDescent="0.25">
      <c r="A290" s="14">
        <v>287</v>
      </c>
      <c r="B290" s="14">
        <f t="shared" si="12"/>
        <v>24</v>
      </c>
      <c r="C290" s="15">
        <f>IF(A290&lt;=SIMULADOR!$B$7*12,SIMULADOR!$B$5,0)</f>
        <v>0</v>
      </c>
      <c r="D290" s="15">
        <f t="shared" si="14"/>
        <v>0</v>
      </c>
      <c r="E290" s="15">
        <f>D290*SIMULADOR!$G$4</f>
        <v>0</v>
      </c>
      <c r="F290" s="15">
        <f>IF(A290&lt;=SIMULADOR!$B$7*12,D290+E290+C290,0)</f>
        <v>0</v>
      </c>
      <c r="G290" s="15">
        <f>F290*SIMULADOR!$G$5</f>
        <v>0</v>
      </c>
      <c r="H290" s="15">
        <f>IF(A290&lt;=SIMULADOR!$B$7*12,H289+C290,0)</f>
        <v>0</v>
      </c>
      <c r="I290" s="15">
        <f t="shared" si="13"/>
        <v>0</v>
      </c>
    </row>
    <row r="291" spans="1:9" x14ac:dyDescent="0.25">
      <c r="A291" s="14">
        <v>288</v>
      </c>
      <c r="B291" s="14">
        <f t="shared" si="12"/>
        <v>24</v>
      </c>
      <c r="C291" s="15">
        <f>IF(A291&lt;=SIMULADOR!$B$7*12,SIMULADOR!$B$5,0)</f>
        <v>0</v>
      </c>
      <c r="D291" s="15">
        <f t="shared" si="14"/>
        <v>0</v>
      </c>
      <c r="E291" s="15">
        <f>D291*SIMULADOR!$G$4</f>
        <v>0</v>
      </c>
      <c r="F291" s="15">
        <f>IF(A291&lt;=SIMULADOR!$B$7*12,D291+E291+C291,0)</f>
        <v>0</v>
      </c>
      <c r="G291" s="15">
        <f>F291*SIMULADOR!$G$5</f>
        <v>0</v>
      </c>
      <c r="H291" s="15">
        <f>IF(A291&lt;=SIMULADOR!$B$7*12,H290+C291,0)</f>
        <v>0</v>
      </c>
      <c r="I291" s="15">
        <f t="shared" si="13"/>
        <v>0</v>
      </c>
    </row>
    <row r="292" spans="1:9" x14ac:dyDescent="0.25">
      <c r="A292" s="14">
        <v>289</v>
      </c>
      <c r="B292" s="14">
        <f t="shared" si="12"/>
        <v>25</v>
      </c>
      <c r="C292" s="15">
        <f>IF(A292&lt;=SIMULADOR!$B$7*12,SIMULADOR!$B$5,0)</f>
        <v>0</v>
      </c>
      <c r="D292" s="15">
        <f t="shared" si="14"/>
        <v>0</v>
      </c>
      <c r="E292" s="15">
        <f>D292*SIMULADOR!$G$4</f>
        <v>0</v>
      </c>
      <c r="F292" s="15">
        <f>IF(A292&lt;=SIMULADOR!$B$7*12,D292+E292+C292,0)</f>
        <v>0</v>
      </c>
      <c r="G292" s="15">
        <f>F292*SIMULADOR!$G$5</f>
        <v>0</v>
      </c>
      <c r="H292" s="15">
        <f>IF(A292&lt;=SIMULADOR!$B$7*12,H291+C292,0)</f>
        <v>0</v>
      </c>
      <c r="I292" s="15">
        <f t="shared" si="13"/>
        <v>0</v>
      </c>
    </row>
    <row r="293" spans="1:9" x14ac:dyDescent="0.25">
      <c r="A293" s="14">
        <v>290</v>
      </c>
      <c r="B293" s="14">
        <f t="shared" si="12"/>
        <v>25</v>
      </c>
      <c r="C293" s="15">
        <f>IF(A293&lt;=SIMULADOR!$B$7*12,SIMULADOR!$B$5,0)</f>
        <v>0</v>
      </c>
      <c r="D293" s="15">
        <f t="shared" si="14"/>
        <v>0</v>
      </c>
      <c r="E293" s="15">
        <f>D293*SIMULADOR!$G$4</f>
        <v>0</v>
      </c>
      <c r="F293" s="15">
        <f>IF(A293&lt;=SIMULADOR!$B$7*12,D293+E293+C293,0)</f>
        <v>0</v>
      </c>
      <c r="G293" s="15">
        <f>F293*SIMULADOR!$G$5</f>
        <v>0</v>
      </c>
      <c r="H293" s="15">
        <f>IF(A293&lt;=SIMULADOR!$B$7*12,H292+C293,0)</f>
        <v>0</v>
      </c>
      <c r="I293" s="15">
        <f t="shared" si="13"/>
        <v>0</v>
      </c>
    </row>
    <row r="294" spans="1:9" x14ac:dyDescent="0.25">
      <c r="A294" s="14">
        <v>291</v>
      </c>
      <c r="B294" s="14">
        <f t="shared" si="12"/>
        <v>25</v>
      </c>
      <c r="C294" s="15">
        <f>IF(A294&lt;=SIMULADOR!$B$7*12,SIMULADOR!$B$5,0)</f>
        <v>0</v>
      </c>
      <c r="D294" s="15">
        <f t="shared" si="14"/>
        <v>0</v>
      </c>
      <c r="E294" s="15">
        <f>D294*SIMULADOR!$G$4</f>
        <v>0</v>
      </c>
      <c r="F294" s="15">
        <f>IF(A294&lt;=SIMULADOR!$B$7*12,D294+E294+C294,0)</f>
        <v>0</v>
      </c>
      <c r="G294" s="15">
        <f>F294*SIMULADOR!$G$5</f>
        <v>0</v>
      </c>
      <c r="H294" s="15">
        <f>IF(A294&lt;=SIMULADOR!$B$7*12,H293+C294,0)</f>
        <v>0</v>
      </c>
      <c r="I294" s="15">
        <f t="shared" si="13"/>
        <v>0</v>
      </c>
    </row>
    <row r="295" spans="1:9" x14ac:dyDescent="0.25">
      <c r="A295" s="14">
        <v>292</v>
      </c>
      <c r="B295" s="14">
        <f t="shared" si="12"/>
        <v>25</v>
      </c>
      <c r="C295" s="15">
        <f>IF(A295&lt;=SIMULADOR!$B$7*12,SIMULADOR!$B$5,0)</f>
        <v>0</v>
      </c>
      <c r="D295" s="15">
        <f t="shared" si="14"/>
        <v>0</v>
      </c>
      <c r="E295" s="15">
        <f>D295*SIMULADOR!$G$4</f>
        <v>0</v>
      </c>
      <c r="F295" s="15">
        <f>IF(A295&lt;=SIMULADOR!$B$7*12,D295+E295+C295,0)</f>
        <v>0</v>
      </c>
      <c r="G295" s="15">
        <f>F295*SIMULADOR!$G$5</f>
        <v>0</v>
      </c>
      <c r="H295" s="15">
        <f>IF(A295&lt;=SIMULADOR!$B$7*12,H294+C295,0)</f>
        <v>0</v>
      </c>
      <c r="I295" s="15">
        <f t="shared" si="13"/>
        <v>0</v>
      </c>
    </row>
    <row r="296" spans="1:9" x14ac:dyDescent="0.25">
      <c r="A296" s="14">
        <v>293</v>
      </c>
      <c r="B296" s="14">
        <f t="shared" si="12"/>
        <v>25</v>
      </c>
      <c r="C296" s="15">
        <f>IF(A296&lt;=SIMULADOR!$B$7*12,SIMULADOR!$B$5,0)</f>
        <v>0</v>
      </c>
      <c r="D296" s="15">
        <f t="shared" si="14"/>
        <v>0</v>
      </c>
      <c r="E296" s="15">
        <f>D296*SIMULADOR!$G$4</f>
        <v>0</v>
      </c>
      <c r="F296" s="15">
        <f>IF(A296&lt;=SIMULADOR!$B$7*12,D296+E296+C296,0)</f>
        <v>0</v>
      </c>
      <c r="G296" s="15">
        <f>F296*SIMULADOR!$G$5</f>
        <v>0</v>
      </c>
      <c r="H296" s="15">
        <f>IF(A296&lt;=SIMULADOR!$B$7*12,H295+C296,0)</f>
        <v>0</v>
      </c>
      <c r="I296" s="15">
        <f t="shared" si="13"/>
        <v>0</v>
      </c>
    </row>
    <row r="297" spans="1:9" x14ac:dyDescent="0.25">
      <c r="A297" s="14">
        <v>294</v>
      </c>
      <c r="B297" s="14">
        <f t="shared" si="12"/>
        <v>25</v>
      </c>
      <c r="C297" s="15">
        <f>IF(A297&lt;=SIMULADOR!$B$7*12,SIMULADOR!$B$5,0)</f>
        <v>0</v>
      </c>
      <c r="D297" s="15">
        <f t="shared" si="14"/>
        <v>0</v>
      </c>
      <c r="E297" s="15">
        <f>D297*SIMULADOR!$G$4</f>
        <v>0</v>
      </c>
      <c r="F297" s="15">
        <f>IF(A297&lt;=SIMULADOR!$B$7*12,D297+E297+C297,0)</f>
        <v>0</v>
      </c>
      <c r="G297" s="15">
        <f>F297*SIMULADOR!$G$5</f>
        <v>0</v>
      </c>
      <c r="H297" s="15">
        <f>IF(A297&lt;=SIMULADOR!$B$7*12,H296+C297,0)</f>
        <v>0</v>
      </c>
      <c r="I297" s="15">
        <f t="shared" si="13"/>
        <v>0</v>
      </c>
    </row>
    <row r="298" spans="1:9" x14ac:dyDescent="0.25">
      <c r="A298" s="14">
        <v>295</v>
      </c>
      <c r="B298" s="14">
        <f t="shared" si="12"/>
        <v>25</v>
      </c>
      <c r="C298" s="15">
        <f>IF(A298&lt;=SIMULADOR!$B$7*12,SIMULADOR!$B$5,0)</f>
        <v>0</v>
      </c>
      <c r="D298" s="15">
        <f t="shared" si="14"/>
        <v>0</v>
      </c>
      <c r="E298" s="15">
        <f>D298*SIMULADOR!$G$4</f>
        <v>0</v>
      </c>
      <c r="F298" s="15">
        <f>IF(A298&lt;=SIMULADOR!$B$7*12,D298+E298+C298,0)</f>
        <v>0</v>
      </c>
      <c r="G298" s="15">
        <f>F298*SIMULADOR!$G$5</f>
        <v>0</v>
      </c>
      <c r="H298" s="15">
        <f>IF(A298&lt;=SIMULADOR!$B$7*12,H297+C298,0)</f>
        <v>0</v>
      </c>
      <c r="I298" s="15">
        <f t="shared" si="13"/>
        <v>0</v>
      </c>
    </row>
    <row r="299" spans="1:9" x14ac:dyDescent="0.25">
      <c r="A299" s="14">
        <v>296</v>
      </c>
      <c r="B299" s="14">
        <f t="shared" si="12"/>
        <v>25</v>
      </c>
      <c r="C299" s="15">
        <f>IF(A299&lt;=SIMULADOR!$B$7*12,SIMULADOR!$B$5,0)</f>
        <v>0</v>
      </c>
      <c r="D299" s="15">
        <f t="shared" si="14"/>
        <v>0</v>
      </c>
      <c r="E299" s="15">
        <f>D299*SIMULADOR!$G$4</f>
        <v>0</v>
      </c>
      <c r="F299" s="15">
        <f>IF(A299&lt;=SIMULADOR!$B$7*12,D299+E299+C299,0)</f>
        <v>0</v>
      </c>
      <c r="G299" s="15">
        <f>F299*SIMULADOR!$G$5</f>
        <v>0</v>
      </c>
      <c r="H299" s="15">
        <f>IF(A299&lt;=SIMULADOR!$B$7*12,H298+C299,0)</f>
        <v>0</v>
      </c>
      <c r="I299" s="15">
        <f t="shared" si="13"/>
        <v>0</v>
      </c>
    </row>
    <row r="300" spans="1:9" x14ac:dyDescent="0.25">
      <c r="A300" s="14">
        <v>297</v>
      </c>
      <c r="B300" s="14">
        <f t="shared" si="12"/>
        <v>25</v>
      </c>
      <c r="C300" s="15">
        <f>IF(A300&lt;=SIMULADOR!$B$7*12,SIMULADOR!$B$5,0)</f>
        <v>0</v>
      </c>
      <c r="D300" s="15">
        <f t="shared" si="14"/>
        <v>0</v>
      </c>
      <c r="E300" s="15">
        <f>D300*SIMULADOR!$G$4</f>
        <v>0</v>
      </c>
      <c r="F300" s="15">
        <f>IF(A300&lt;=SIMULADOR!$B$7*12,D300+E300+C300,0)</f>
        <v>0</v>
      </c>
      <c r="G300" s="15">
        <f>F300*SIMULADOR!$G$5</f>
        <v>0</v>
      </c>
      <c r="H300" s="15">
        <f>IF(A300&lt;=SIMULADOR!$B$7*12,H299+C300,0)</f>
        <v>0</v>
      </c>
      <c r="I300" s="15">
        <f t="shared" si="13"/>
        <v>0</v>
      </c>
    </row>
    <row r="301" spans="1:9" x14ac:dyDescent="0.25">
      <c r="A301" s="14">
        <v>298</v>
      </c>
      <c r="B301" s="14">
        <f t="shared" si="12"/>
        <v>25</v>
      </c>
      <c r="C301" s="15">
        <f>IF(A301&lt;=SIMULADOR!$B$7*12,SIMULADOR!$B$5,0)</f>
        <v>0</v>
      </c>
      <c r="D301" s="15">
        <f t="shared" si="14"/>
        <v>0</v>
      </c>
      <c r="E301" s="15">
        <f>D301*SIMULADOR!$G$4</f>
        <v>0</v>
      </c>
      <c r="F301" s="15">
        <f>IF(A301&lt;=SIMULADOR!$B$7*12,D301+E301+C301,0)</f>
        <v>0</v>
      </c>
      <c r="G301" s="15">
        <f>F301*SIMULADOR!$G$5</f>
        <v>0</v>
      </c>
      <c r="H301" s="15">
        <f>IF(A301&lt;=SIMULADOR!$B$7*12,H300+C301,0)</f>
        <v>0</v>
      </c>
      <c r="I301" s="15">
        <f t="shared" si="13"/>
        <v>0</v>
      </c>
    </row>
    <row r="302" spans="1:9" x14ac:dyDescent="0.25">
      <c r="A302" s="14">
        <v>299</v>
      </c>
      <c r="B302" s="14">
        <f t="shared" si="12"/>
        <v>25</v>
      </c>
      <c r="C302" s="15">
        <f>IF(A302&lt;=SIMULADOR!$B$7*12,SIMULADOR!$B$5,0)</f>
        <v>0</v>
      </c>
      <c r="D302" s="15">
        <f t="shared" si="14"/>
        <v>0</v>
      </c>
      <c r="E302" s="15">
        <f>D302*SIMULADOR!$G$4</f>
        <v>0</v>
      </c>
      <c r="F302" s="15">
        <f>IF(A302&lt;=SIMULADOR!$B$7*12,D302+E302+C302,0)</f>
        <v>0</v>
      </c>
      <c r="G302" s="15">
        <f>F302*SIMULADOR!$G$5</f>
        <v>0</v>
      </c>
      <c r="H302" s="15">
        <f>IF(A302&lt;=SIMULADOR!$B$7*12,H301+C302,0)</f>
        <v>0</v>
      </c>
      <c r="I302" s="15">
        <f t="shared" si="13"/>
        <v>0</v>
      </c>
    </row>
    <row r="303" spans="1:9" x14ac:dyDescent="0.25">
      <c r="A303" s="14">
        <v>300</v>
      </c>
      <c r="B303" s="14">
        <f t="shared" si="12"/>
        <v>25</v>
      </c>
      <c r="C303" s="15">
        <f>IF(A303&lt;=SIMULADOR!$B$7*12,SIMULADOR!$B$5,0)</f>
        <v>0</v>
      </c>
      <c r="D303" s="15">
        <f t="shared" si="14"/>
        <v>0</v>
      </c>
      <c r="E303" s="15">
        <f>D303*SIMULADOR!$G$4</f>
        <v>0</v>
      </c>
      <c r="F303" s="15">
        <f>IF(A303&lt;=SIMULADOR!$B$7*12,D303+E303+C303,0)</f>
        <v>0</v>
      </c>
      <c r="G303" s="15">
        <f>F303*SIMULADOR!$G$5</f>
        <v>0</v>
      </c>
      <c r="H303" s="15">
        <f>IF(A303&lt;=SIMULADOR!$B$7*12,H302+C303,0)</f>
        <v>0</v>
      </c>
      <c r="I303" s="15">
        <f t="shared" si="13"/>
        <v>0</v>
      </c>
    </row>
    <row r="304" spans="1:9" x14ac:dyDescent="0.25">
      <c r="A304" s="14">
        <v>301</v>
      </c>
      <c r="B304" s="14">
        <f t="shared" si="12"/>
        <v>26</v>
      </c>
      <c r="C304" s="15">
        <f>IF(A304&lt;=SIMULADOR!$B$7*12,SIMULADOR!$B$5,0)</f>
        <v>0</v>
      </c>
      <c r="D304" s="15">
        <f t="shared" si="14"/>
        <v>0</v>
      </c>
      <c r="E304" s="15">
        <f>D304*SIMULADOR!$G$4</f>
        <v>0</v>
      </c>
      <c r="F304" s="15">
        <f>IF(A304&lt;=SIMULADOR!$B$7*12,D304+E304+C304,0)</f>
        <v>0</v>
      </c>
      <c r="G304" s="15">
        <f>F304*SIMULADOR!$G$5</f>
        <v>0</v>
      </c>
      <c r="H304" s="15">
        <f>IF(A304&lt;=SIMULADOR!$B$7*12,H303+C304,0)</f>
        <v>0</v>
      </c>
      <c r="I304" s="15">
        <f t="shared" si="13"/>
        <v>0</v>
      </c>
    </row>
    <row r="305" spans="1:9" x14ac:dyDescent="0.25">
      <c r="A305" s="14">
        <v>302</v>
      </c>
      <c r="B305" s="14">
        <f t="shared" si="12"/>
        <v>26</v>
      </c>
      <c r="C305" s="15">
        <f>IF(A305&lt;=SIMULADOR!$B$7*12,SIMULADOR!$B$5,0)</f>
        <v>0</v>
      </c>
      <c r="D305" s="15">
        <f t="shared" si="14"/>
        <v>0</v>
      </c>
      <c r="E305" s="15">
        <f>D305*SIMULADOR!$G$4</f>
        <v>0</v>
      </c>
      <c r="F305" s="15">
        <f>IF(A305&lt;=SIMULADOR!$B$7*12,D305+E305+C305,0)</f>
        <v>0</v>
      </c>
      <c r="G305" s="15">
        <f>F305*SIMULADOR!$G$5</f>
        <v>0</v>
      </c>
      <c r="H305" s="15">
        <f>IF(A305&lt;=SIMULADOR!$B$7*12,H304+C305,0)</f>
        <v>0</v>
      </c>
      <c r="I305" s="15">
        <f t="shared" si="13"/>
        <v>0</v>
      </c>
    </row>
    <row r="306" spans="1:9" x14ac:dyDescent="0.25">
      <c r="A306" s="14">
        <v>303</v>
      </c>
      <c r="B306" s="14">
        <f t="shared" si="12"/>
        <v>26</v>
      </c>
      <c r="C306" s="15">
        <f>IF(A306&lt;=SIMULADOR!$B$7*12,SIMULADOR!$B$5,0)</f>
        <v>0</v>
      </c>
      <c r="D306" s="15">
        <f t="shared" si="14"/>
        <v>0</v>
      </c>
      <c r="E306" s="15">
        <f>D306*SIMULADOR!$G$4</f>
        <v>0</v>
      </c>
      <c r="F306" s="15">
        <f>IF(A306&lt;=SIMULADOR!$B$7*12,D306+E306+C306,0)</f>
        <v>0</v>
      </c>
      <c r="G306" s="15">
        <f>F306*SIMULADOR!$G$5</f>
        <v>0</v>
      </c>
      <c r="H306" s="15">
        <f>IF(A306&lt;=SIMULADOR!$B$7*12,H305+C306,0)</f>
        <v>0</v>
      </c>
      <c r="I306" s="15">
        <f t="shared" si="13"/>
        <v>0</v>
      </c>
    </row>
    <row r="307" spans="1:9" x14ac:dyDescent="0.25">
      <c r="A307" s="14">
        <v>304</v>
      </c>
      <c r="B307" s="14">
        <f t="shared" si="12"/>
        <v>26</v>
      </c>
      <c r="C307" s="15">
        <f>IF(A307&lt;=SIMULADOR!$B$7*12,SIMULADOR!$B$5,0)</f>
        <v>0</v>
      </c>
      <c r="D307" s="15">
        <f t="shared" si="14"/>
        <v>0</v>
      </c>
      <c r="E307" s="15">
        <f>D307*SIMULADOR!$G$4</f>
        <v>0</v>
      </c>
      <c r="F307" s="15">
        <f>IF(A307&lt;=SIMULADOR!$B$7*12,D307+E307+C307,0)</f>
        <v>0</v>
      </c>
      <c r="G307" s="15">
        <f>F307*SIMULADOR!$G$5</f>
        <v>0</v>
      </c>
      <c r="H307" s="15">
        <f>IF(A307&lt;=SIMULADOR!$B$7*12,H306+C307,0)</f>
        <v>0</v>
      </c>
      <c r="I307" s="15">
        <f t="shared" si="13"/>
        <v>0</v>
      </c>
    </row>
    <row r="308" spans="1:9" x14ac:dyDescent="0.25">
      <c r="A308" s="14">
        <v>305</v>
      </c>
      <c r="B308" s="14">
        <f t="shared" si="12"/>
        <v>26</v>
      </c>
      <c r="C308" s="15">
        <f>IF(A308&lt;=SIMULADOR!$B$7*12,SIMULADOR!$B$5,0)</f>
        <v>0</v>
      </c>
      <c r="D308" s="15">
        <f t="shared" si="14"/>
        <v>0</v>
      </c>
      <c r="E308" s="15">
        <f>D308*SIMULADOR!$G$4</f>
        <v>0</v>
      </c>
      <c r="F308" s="15">
        <f>IF(A308&lt;=SIMULADOR!$B$7*12,D308+E308+C308,0)</f>
        <v>0</v>
      </c>
      <c r="G308" s="15">
        <f>F308*SIMULADOR!$G$5</f>
        <v>0</v>
      </c>
      <c r="H308" s="15">
        <f>IF(A308&lt;=SIMULADOR!$B$7*12,H307+C308,0)</f>
        <v>0</v>
      </c>
      <c r="I308" s="15">
        <f t="shared" si="13"/>
        <v>0</v>
      </c>
    </row>
    <row r="309" spans="1:9" x14ac:dyDescent="0.25">
      <c r="A309" s="14">
        <v>306</v>
      </c>
      <c r="B309" s="14">
        <f t="shared" si="12"/>
        <v>26</v>
      </c>
      <c r="C309" s="15">
        <f>IF(A309&lt;=SIMULADOR!$B$7*12,SIMULADOR!$B$5,0)</f>
        <v>0</v>
      </c>
      <c r="D309" s="15">
        <f t="shared" si="14"/>
        <v>0</v>
      </c>
      <c r="E309" s="15">
        <f>D309*SIMULADOR!$G$4</f>
        <v>0</v>
      </c>
      <c r="F309" s="15">
        <f>IF(A309&lt;=SIMULADOR!$B$7*12,D309+E309+C309,0)</f>
        <v>0</v>
      </c>
      <c r="G309" s="15">
        <f>F309*SIMULADOR!$G$5</f>
        <v>0</v>
      </c>
      <c r="H309" s="15">
        <f>IF(A309&lt;=SIMULADOR!$B$7*12,H308+C309,0)</f>
        <v>0</v>
      </c>
      <c r="I309" s="15">
        <f t="shared" si="13"/>
        <v>0</v>
      </c>
    </row>
    <row r="310" spans="1:9" x14ac:dyDescent="0.25">
      <c r="A310" s="14">
        <v>307</v>
      </c>
      <c r="B310" s="14">
        <f t="shared" si="12"/>
        <v>26</v>
      </c>
      <c r="C310" s="15">
        <f>IF(A310&lt;=SIMULADOR!$B$7*12,SIMULADOR!$B$5,0)</f>
        <v>0</v>
      </c>
      <c r="D310" s="15">
        <f t="shared" si="14"/>
        <v>0</v>
      </c>
      <c r="E310" s="15">
        <f>D310*SIMULADOR!$G$4</f>
        <v>0</v>
      </c>
      <c r="F310" s="15">
        <f>IF(A310&lt;=SIMULADOR!$B$7*12,D310+E310+C310,0)</f>
        <v>0</v>
      </c>
      <c r="G310" s="15">
        <f>F310*SIMULADOR!$G$5</f>
        <v>0</v>
      </c>
      <c r="H310" s="15">
        <f>IF(A310&lt;=SIMULADOR!$B$7*12,H309+C310,0)</f>
        <v>0</v>
      </c>
      <c r="I310" s="15">
        <f t="shared" si="13"/>
        <v>0</v>
      </c>
    </row>
    <row r="311" spans="1:9" x14ac:dyDescent="0.25">
      <c r="A311" s="14">
        <v>308</v>
      </c>
      <c r="B311" s="14">
        <f t="shared" si="12"/>
        <v>26</v>
      </c>
      <c r="C311" s="15">
        <f>IF(A311&lt;=SIMULADOR!$B$7*12,SIMULADOR!$B$5,0)</f>
        <v>0</v>
      </c>
      <c r="D311" s="15">
        <f t="shared" si="14"/>
        <v>0</v>
      </c>
      <c r="E311" s="15">
        <f>D311*SIMULADOR!$G$4</f>
        <v>0</v>
      </c>
      <c r="F311" s="15">
        <f>IF(A311&lt;=SIMULADOR!$B$7*12,D311+E311+C311,0)</f>
        <v>0</v>
      </c>
      <c r="G311" s="15">
        <f>F311*SIMULADOR!$G$5</f>
        <v>0</v>
      </c>
      <c r="H311" s="15">
        <f>IF(A311&lt;=SIMULADOR!$B$7*12,H310+C311,0)</f>
        <v>0</v>
      </c>
      <c r="I311" s="15">
        <f t="shared" si="13"/>
        <v>0</v>
      </c>
    </row>
    <row r="312" spans="1:9" x14ac:dyDescent="0.25">
      <c r="A312" s="14">
        <v>309</v>
      </c>
      <c r="B312" s="14">
        <f t="shared" si="12"/>
        <v>26</v>
      </c>
      <c r="C312" s="15">
        <f>IF(A312&lt;=SIMULADOR!$B$7*12,SIMULADOR!$B$5,0)</f>
        <v>0</v>
      </c>
      <c r="D312" s="15">
        <f t="shared" si="14"/>
        <v>0</v>
      </c>
      <c r="E312" s="15">
        <f>D312*SIMULADOR!$G$4</f>
        <v>0</v>
      </c>
      <c r="F312" s="15">
        <f>IF(A312&lt;=SIMULADOR!$B$7*12,D312+E312+C312,0)</f>
        <v>0</v>
      </c>
      <c r="G312" s="15">
        <f>F312*SIMULADOR!$G$5</f>
        <v>0</v>
      </c>
      <c r="H312" s="15">
        <f>IF(A312&lt;=SIMULADOR!$B$7*12,H311+C312,0)</f>
        <v>0</v>
      </c>
      <c r="I312" s="15">
        <f t="shared" si="13"/>
        <v>0</v>
      </c>
    </row>
    <row r="313" spans="1:9" x14ac:dyDescent="0.25">
      <c r="A313" s="14">
        <v>310</v>
      </c>
      <c r="B313" s="14">
        <f t="shared" si="12"/>
        <v>26</v>
      </c>
      <c r="C313" s="15">
        <f>IF(A313&lt;=SIMULADOR!$B$7*12,SIMULADOR!$B$5,0)</f>
        <v>0</v>
      </c>
      <c r="D313" s="15">
        <f t="shared" si="14"/>
        <v>0</v>
      </c>
      <c r="E313" s="15">
        <f>D313*SIMULADOR!$G$4</f>
        <v>0</v>
      </c>
      <c r="F313" s="15">
        <f>IF(A313&lt;=SIMULADOR!$B$7*12,D313+E313+C313,0)</f>
        <v>0</v>
      </c>
      <c r="G313" s="15">
        <f>F313*SIMULADOR!$G$5</f>
        <v>0</v>
      </c>
      <c r="H313" s="15">
        <f>IF(A313&lt;=SIMULADOR!$B$7*12,H312+C313,0)</f>
        <v>0</v>
      </c>
      <c r="I313" s="15">
        <f t="shared" si="13"/>
        <v>0</v>
      </c>
    </row>
    <row r="314" spans="1:9" x14ac:dyDescent="0.25">
      <c r="A314" s="14">
        <v>311</v>
      </c>
      <c r="B314" s="14">
        <f t="shared" si="12"/>
        <v>26</v>
      </c>
      <c r="C314" s="15">
        <f>IF(A314&lt;=SIMULADOR!$B$7*12,SIMULADOR!$B$5,0)</f>
        <v>0</v>
      </c>
      <c r="D314" s="15">
        <f t="shared" si="14"/>
        <v>0</v>
      </c>
      <c r="E314" s="15">
        <f>D314*SIMULADOR!$G$4</f>
        <v>0</v>
      </c>
      <c r="F314" s="15">
        <f>IF(A314&lt;=SIMULADOR!$B$7*12,D314+E314+C314,0)</f>
        <v>0</v>
      </c>
      <c r="G314" s="15">
        <f>F314*SIMULADOR!$G$5</f>
        <v>0</v>
      </c>
      <c r="H314" s="15">
        <f>IF(A314&lt;=SIMULADOR!$B$7*12,H313+C314,0)</f>
        <v>0</v>
      </c>
      <c r="I314" s="15">
        <f t="shared" si="13"/>
        <v>0</v>
      </c>
    </row>
    <row r="315" spans="1:9" x14ac:dyDescent="0.25">
      <c r="A315" s="14">
        <v>312</v>
      </c>
      <c r="B315" s="14">
        <f t="shared" si="12"/>
        <v>26</v>
      </c>
      <c r="C315" s="15">
        <f>IF(A315&lt;=SIMULADOR!$B$7*12,SIMULADOR!$B$5,0)</f>
        <v>0</v>
      </c>
      <c r="D315" s="15">
        <f t="shared" si="14"/>
        <v>0</v>
      </c>
      <c r="E315" s="15">
        <f>D315*SIMULADOR!$G$4</f>
        <v>0</v>
      </c>
      <c r="F315" s="15">
        <f>IF(A315&lt;=SIMULADOR!$B$7*12,D315+E315+C315,0)</f>
        <v>0</v>
      </c>
      <c r="G315" s="15">
        <f>F315*SIMULADOR!$G$5</f>
        <v>0</v>
      </c>
      <c r="H315" s="15">
        <f>IF(A315&lt;=SIMULADOR!$B$7*12,H314+C315,0)</f>
        <v>0</v>
      </c>
      <c r="I315" s="15">
        <f t="shared" si="13"/>
        <v>0</v>
      </c>
    </row>
    <row r="316" spans="1:9" x14ac:dyDescent="0.25">
      <c r="A316" s="14">
        <v>313</v>
      </c>
      <c r="B316" s="14">
        <f t="shared" si="12"/>
        <v>27</v>
      </c>
      <c r="C316" s="15">
        <f>IF(A316&lt;=SIMULADOR!$B$7*12,SIMULADOR!$B$5,0)</f>
        <v>0</v>
      </c>
      <c r="D316" s="15">
        <f t="shared" si="14"/>
        <v>0</v>
      </c>
      <c r="E316" s="15">
        <f>D316*SIMULADOR!$G$4</f>
        <v>0</v>
      </c>
      <c r="F316" s="15">
        <f>IF(A316&lt;=SIMULADOR!$B$7*12,D316+E316+C316,0)</f>
        <v>0</v>
      </c>
      <c r="G316" s="15">
        <f>F316*SIMULADOR!$G$5</f>
        <v>0</v>
      </c>
      <c r="H316" s="15">
        <f>IF(A316&lt;=SIMULADOR!$B$7*12,H315+C316,0)</f>
        <v>0</v>
      </c>
      <c r="I316" s="15">
        <f t="shared" si="13"/>
        <v>0</v>
      </c>
    </row>
    <row r="317" spans="1:9" x14ac:dyDescent="0.25">
      <c r="A317" s="14">
        <v>314</v>
      </c>
      <c r="B317" s="14">
        <f t="shared" si="12"/>
        <v>27</v>
      </c>
      <c r="C317" s="15">
        <f>IF(A317&lt;=SIMULADOR!$B$7*12,SIMULADOR!$B$5,0)</f>
        <v>0</v>
      </c>
      <c r="D317" s="15">
        <f t="shared" si="14"/>
        <v>0</v>
      </c>
      <c r="E317" s="15">
        <f>D317*SIMULADOR!$G$4</f>
        <v>0</v>
      </c>
      <c r="F317" s="15">
        <f>IF(A317&lt;=SIMULADOR!$B$7*12,D317+E317+C317,0)</f>
        <v>0</v>
      </c>
      <c r="G317" s="15">
        <f>F317*SIMULADOR!$G$5</f>
        <v>0</v>
      </c>
      <c r="H317" s="15">
        <f>IF(A317&lt;=SIMULADOR!$B$7*12,H316+C317,0)</f>
        <v>0</v>
      </c>
      <c r="I317" s="15">
        <f t="shared" si="13"/>
        <v>0</v>
      </c>
    </row>
    <row r="318" spans="1:9" x14ac:dyDescent="0.25">
      <c r="A318" s="14">
        <v>315</v>
      </c>
      <c r="B318" s="14">
        <f t="shared" si="12"/>
        <v>27</v>
      </c>
      <c r="C318" s="15">
        <f>IF(A318&lt;=SIMULADOR!$B$7*12,SIMULADOR!$B$5,0)</f>
        <v>0</v>
      </c>
      <c r="D318" s="15">
        <f t="shared" si="14"/>
        <v>0</v>
      </c>
      <c r="E318" s="15">
        <f>D318*SIMULADOR!$G$4</f>
        <v>0</v>
      </c>
      <c r="F318" s="15">
        <f>IF(A318&lt;=SIMULADOR!$B$7*12,D318+E318+C318,0)</f>
        <v>0</v>
      </c>
      <c r="G318" s="15">
        <f>F318*SIMULADOR!$G$5</f>
        <v>0</v>
      </c>
      <c r="H318" s="15">
        <f>IF(A318&lt;=SIMULADOR!$B$7*12,H317+C318,0)</f>
        <v>0</v>
      </c>
      <c r="I318" s="15">
        <f t="shared" si="13"/>
        <v>0</v>
      </c>
    </row>
    <row r="319" spans="1:9" x14ac:dyDescent="0.25">
      <c r="A319" s="14">
        <v>316</v>
      </c>
      <c r="B319" s="14">
        <f t="shared" si="12"/>
        <v>27</v>
      </c>
      <c r="C319" s="15">
        <f>IF(A319&lt;=SIMULADOR!$B$7*12,SIMULADOR!$B$5,0)</f>
        <v>0</v>
      </c>
      <c r="D319" s="15">
        <f t="shared" si="14"/>
        <v>0</v>
      </c>
      <c r="E319" s="15">
        <f>D319*SIMULADOR!$G$4</f>
        <v>0</v>
      </c>
      <c r="F319" s="15">
        <f>IF(A319&lt;=SIMULADOR!$B$7*12,D319+E319+C319,0)</f>
        <v>0</v>
      </c>
      <c r="G319" s="15">
        <f>F319*SIMULADOR!$G$5</f>
        <v>0</v>
      </c>
      <c r="H319" s="15">
        <f>IF(A319&lt;=SIMULADOR!$B$7*12,H318+C319,0)</f>
        <v>0</v>
      </c>
      <c r="I319" s="15">
        <f t="shared" si="13"/>
        <v>0</v>
      </c>
    </row>
    <row r="320" spans="1:9" x14ac:dyDescent="0.25">
      <c r="A320" s="14">
        <v>317</v>
      </c>
      <c r="B320" s="14">
        <f t="shared" si="12"/>
        <v>27</v>
      </c>
      <c r="C320" s="15">
        <f>IF(A320&lt;=SIMULADOR!$B$7*12,SIMULADOR!$B$5,0)</f>
        <v>0</v>
      </c>
      <c r="D320" s="15">
        <f t="shared" si="14"/>
        <v>0</v>
      </c>
      <c r="E320" s="15">
        <f>D320*SIMULADOR!$G$4</f>
        <v>0</v>
      </c>
      <c r="F320" s="15">
        <f>IF(A320&lt;=SIMULADOR!$B$7*12,D320+E320+C320,0)</f>
        <v>0</v>
      </c>
      <c r="G320" s="15">
        <f>F320*SIMULADOR!$G$5</f>
        <v>0</v>
      </c>
      <c r="H320" s="15">
        <f>IF(A320&lt;=SIMULADOR!$B$7*12,H319+C320,0)</f>
        <v>0</v>
      </c>
      <c r="I320" s="15">
        <f t="shared" si="13"/>
        <v>0</v>
      </c>
    </row>
    <row r="321" spans="1:9" x14ac:dyDescent="0.25">
      <c r="A321" s="14">
        <v>318</v>
      </c>
      <c r="B321" s="14">
        <f t="shared" si="12"/>
        <v>27</v>
      </c>
      <c r="C321" s="15">
        <f>IF(A321&lt;=SIMULADOR!$B$7*12,SIMULADOR!$B$5,0)</f>
        <v>0</v>
      </c>
      <c r="D321" s="15">
        <f t="shared" si="14"/>
        <v>0</v>
      </c>
      <c r="E321" s="15">
        <f>D321*SIMULADOR!$G$4</f>
        <v>0</v>
      </c>
      <c r="F321" s="15">
        <f>IF(A321&lt;=SIMULADOR!$B$7*12,D321+E321+C321,0)</f>
        <v>0</v>
      </c>
      <c r="G321" s="15">
        <f>F321*SIMULADOR!$G$5</f>
        <v>0</v>
      </c>
      <c r="H321" s="15">
        <f>IF(A321&lt;=SIMULADOR!$B$7*12,H320+C321,0)</f>
        <v>0</v>
      </c>
      <c r="I321" s="15">
        <f t="shared" si="13"/>
        <v>0</v>
      </c>
    </row>
    <row r="322" spans="1:9" x14ac:dyDescent="0.25">
      <c r="A322" s="14">
        <v>319</v>
      </c>
      <c r="B322" s="14">
        <f t="shared" si="12"/>
        <v>27</v>
      </c>
      <c r="C322" s="15">
        <f>IF(A322&lt;=SIMULADOR!$B$7*12,SIMULADOR!$B$5,0)</f>
        <v>0</v>
      </c>
      <c r="D322" s="15">
        <f t="shared" si="14"/>
        <v>0</v>
      </c>
      <c r="E322" s="15">
        <f>D322*SIMULADOR!$G$4</f>
        <v>0</v>
      </c>
      <c r="F322" s="15">
        <f>IF(A322&lt;=SIMULADOR!$B$7*12,D322+E322+C322,0)</f>
        <v>0</v>
      </c>
      <c r="G322" s="15">
        <f>F322*SIMULADOR!$G$5</f>
        <v>0</v>
      </c>
      <c r="H322" s="15">
        <f>IF(A322&lt;=SIMULADOR!$B$7*12,H321+C322,0)</f>
        <v>0</v>
      </c>
      <c r="I322" s="15">
        <f t="shared" si="13"/>
        <v>0</v>
      </c>
    </row>
    <row r="323" spans="1:9" x14ac:dyDescent="0.25">
      <c r="A323" s="14">
        <v>320</v>
      </c>
      <c r="B323" s="14">
        <f t="shared" si="12"/>
        <v>27</v>
      </c>
      <c r="C323" s="15">
        <f>IF(A323&lt;=SIMULADOR!$B$7*12,SIMULADOR!$B$5,0)</f>
        <v>0</v>
      </c>
      <c r="D323" s="15">
        <f t="shared" si="14"/>
        <v>0</v>
      </c>
      <c r="E323" s="15">
        <f>D323*SIMULADOR!$G$4</f>
        <v>0</v>
      </c>
      <c r="F323" s="15">
        <f>IF(A323&lt;=SIMULADOR!$B$7*12,D323+E323+C323,0)</f>
        <v>0</v>
      </c>
      <c r="G323" s="15">
        <f>F323*SIMULADOR!$G$5</f>
        <v>0</v>
      </c>
      <c r="H323" s="15">
        <f>IF(A323&lt;=SIMULADOR!$B$7*12,H322+C323,0)</f>
        <v>0</v>
      </c>
      <c r="I323" s="15">
        <f t="shared" si="13"/>
        <v>0</v>
      </c>
    </row>
    <row r="324" spans="1:9" x14ac:dyDescent="0.25">
      <c r="A324" s="14">
        <v>321</v>
      </c>
      <c r="B324" s="14">
        <f t="shared" ref="B324:B387" si="15">ROUNDUP(A324/12,0)</f>
        <v>27</v>
      </c>
      <c r="C324" s="15">
        <f>IF(A324&lt;=SIMULADOR!$B$7*12,SIMULADOR!$B$5,0)</f>
        <v>0</v>
      </c>
      <c r="D324" s="15">
        <f t="shared" si="14"/>
        <v>0</v>
      </c>
      <c r="E324" s="15">
        <f>D324*SIMULADOR!$G$4</f>
        <v>0</v>
      </c>
      <c r="F324" s="15">
        <f>IF(A324&lt;=SIMULADOR!$B$7*12,D324+E324+C324,0)</f>
        <v>0</v>
      </c>
      <c r="G324" s="15">
        <f>F324*SIMULADOR!$G$5</f>
        <v>0</v>
      </c>
      <c r="H324" s="15">
        <f>IF(A324&lt;=SIMULADOR!$B$7*12,H323+C324,0)</f>
        <v>0</v>
      </c>
      <c r="I324" s="15">
        <f t="shared" ref="I324:I387" si="16">F324-H324</f>
        <v>0</v>
      </c>
    </row>
    <row r="325" spans="1:9" x14ac:dyDescent="0.25">
      <c r="A325" s="14">
        <v>322</v>
      </c>
      <c r="B325" s="14">
        <f t="shared" si="15"/>
        <v>27</v>
      </c>
      <c r="C325" s="15">
        <f>IF(A325&lt;=SIMULADOR!$B$7*12,SIMULADOR!$B$5,0)</f>
        <v>0</v>
      </c>
      <c r="D325" s="15">
        <f t="shared" ref="D325:D388" si="17">F324</f>
        <v>0</v>
      </c>
      <c r="E325" s="15">
        <f>D325*SIMULADOR!$G$4</f>
        <v>0</v>
      </c>
      <c r="F325" s="15">
        <f>IF(A325&lt;=SIMULADOR!$B$7*12,D325+E325+C325,0)</f>
        <v>0</v>
      </c>
      <c r="G325" s="15">
        <f>F325*SIMULADOR!$G$5</f>
        <v>0</v>
      </c>
      <c r="H325" s="15">
        <f>IF(A325&lt;=SIMULADOR!$B$7*12,H324+C325,0)</f>
        <v>0</v>
      </c>
      <c r="I325" s="15">
        <f t="shared" si="16"/>
        <v>0</v>
      </c>
    </row>
    <row r="326" spans="1:9" x14ac:dyDescent="0.25">
      <c r="A326" s="14">
        <v>323</v>
      </c>
      <c r="B326" s="14">
        <f t="shared" si="15"/>
        <v>27</v>
      </c>
      <c r="C326" s="15">
        <f>IF(A326&lt;=SIMULADOR!$B$7*12,SIMULADOR!$B$5,0)</f>
        <v>0</v>
      </c>
      <c r="D326" s="15">
        <f t="shared" si="17"/>
        <v>0</v>
      </c>
      <c r="E326" s="15">
        <f>D326*SIMULADOR!$G$4</f>
        <v>0</v>
      </c>
      <c r="F326" s="15">
        <f>IF(A326&lt;=SIMULADOR!$B$7*12,D326+E326+C326,0)</f>
        <v>0</v>
      </c>
      <c r="G326" s="15">
        <f>F326*SIMULADOR!$G$5</f>
        <v>0</v>
      </c>
      <c r="H326" s="15">
        <f>IF(A326&lt;=SIMULADOR!$B$7*12,H325+C326,0)</f>
        <v>0</v>
      </c>
      <c r="I326" s="15">
        <f t="shared" si="16"/>
        <v>0</v>
      </c>
    </row>
    <row r="327" spans="1:9" x14ac:dyDescent="0.25">
      <c r="A327" s="14">
        <v>324</v>
      </c>
      <c r="B327" s="14">
        <f t="shared" si="15"/>
        <v>27</v>
      </c>
      <c r="C327" s="15">
        <f>IF(A327&lt;=SIMULADOR!$B$7*12,SIMULADOR!$B$5,0)</f>
        <v>0</v>
      </c>
      <c r="D327" s="15">
        <f t="shared" si="17"/>
        <v>0</v>
      </c>
      <c r="E327" s="15">
        <f>D327*SIMULADOR!$G$4</f>
        <v>0</v>
      </c>
      <c r="F327" s="15">
        <f>IF(A327&lt;=SIMULADOR!$B$7*12,D327+E327+C327,0)</f>
        <v>0</v>
      </c>
      <c r="G327" s="15">
        <f>F327*SIMULADOR!$G$5</f>
        <v>0</v>
      </c>
      <c r="H327" s="15">
        <f>IF(A327&lt;=SIMULADOR!$B$7*12,H326+C327,0)</f>
        <v>0</v>
      </c>
      <c r="I327" s="15">
        <f t="shared" si="16"/>
        <v>0</v>
      </c>
    </row>
    <row r="328" spans="1:9" x14ac:dyDescent="0.25">
      <c r="A328" s="14">
        <v>325</v>
      </c>
      <c r="B328" s="14">
        <f t="shared" si="15"/>
        <v>28</v>
      </c>
      <c r="C328" s="15">
        <f>IF(A328&lt;=SIMULADOR!$B$7*12,SIMULADOR!$B$5,0)</f>
        <v>0</v>
      </c>
      <c r="D328" s="15">
        <f t="shared" si="17"/>
        <v>0</v>
      </c>
      <c r="E328" s="15">
        <f>D328*SIMULADOR!$G$4</f>
        <v>0</v>
      </c>
      <c r="F328" s="15">
        <f>IF(A328&lt;=SIMULADOR!$B$7*12,D328+E328+C328,0)</f>
        <v>0</v>
      </c>
      <c r="G328" s="15">
        <f>F328*SIMULADOR!$G$5</f>
        <v>0</v>
      </c>
      <c r="H328" s="15">
        <f>IF(A328&lt;=SIMULADOR!$B$7*12,H327+C328,0)</f>
        <v>0</v>
      </c>
      <c r="I328" s="15">
        <f t="shared" si="16"/>
        <v>0</v>
      </c>
    </row>
    <row r="329" spans="1:9" x14ac:dyDescent="0.25">
      <c r="A329" s="14">
        <v>326</v>
      </c>
      <c r="B329" s="14">
        <f t="shared" si="15"/>
        <v>28</v>
      </c>
      <c r="C329" s="15">
        <f>IF(A329&lt;=SIMULADOR!$B$7*12,SIMULADOR!$B$5,0)</f>
        <v>0</v>
      </c>
      <c r="D329" s="15">
        <f t="shared" si="17"/>
        <v>0</v>
      </c>
      <c r="E329" s="15">
        <f>D329*SIMULADOR!$G$4</f>
        <v>0</v>
      </c>
      <c r="F329" s="15">
        <f>IF(A329&lt;=SIMULADOR!$B$7*12,D329+E329+C329,0)</f>
        <v>0</v>
      </c>
      <c r="G329" s="15">
        <f>F329*SIMULADOR!$G$5</f>
        <v>0</v>
      </c>
      <c r="H329" s="15">
        <f>IF(A329&lt;=SIMULADOR!$B$7*12,H328+C329,0)</f>
        <v>0</v>
      </c>
      <c r="I329" s="15">
        <f t="shared" si="16"/>
        <v>0</v>
      </c>
    </row>
    <row r="330" spans="1:9" x14ac:dyDescent="0.25">
      <c r="A330" s="14">
        <v>327</v>
      </c>
      <c r="B330" s="14">
        <f t="shared" si="15"/>
        <v>28</v>
      </c>
      <c r="C330" s="15">
        <f>IF(A330&lt;=SIMULADOR!$B$7*12,SIMULADOR!$B$5,0)</f>
        <v>0</v>
      </c>
      <c r="D330" s="15">
        <f t="shared" si="17"/>
        <v>0</v>
      </c>
      <c r="E330" s="15">
        <f>D330*SIMULADOR!$G$4</f>
        <v>0</v>
      </c>
      <c r="F330" s="15">
        <f>IF(A330&lt;=SIMULADOR!$B$7*12,D330+E330+C330,0)</f>
        <v>0</v>
      </c>
      <c r="G330" s="15">
        <f>F330*SIMULADOR!$G$5</f>
        <v>0</v>
      </c>
      <c r="H330" s="15">
        <f>IF(A330&lt;=SIMULADOR!$B$7*12,H329+C330,0)</f>
        <v>0</v>
      </c>
      <c r="I330" s="15">
        <f t="shared" si="16"/>
        <v>0</v>
      </c>
    </row>
    <row r="331" spans="1:9" x14ac:dyDescent="0.25">
      <c r="A331" s="14">
        <v>328</v>
      </c>
      <c r="B331" s="14">
        <f t="shared" si="15"/>
        <v>28</v>
      </c>
      <c r="C331" s="15">
        <f>IF(A331&lt;=SIMULADOR!$B$7*12,SIMULADOR!$B$5,0)</f>
        <v>0</v>
      </c>
      <c r="D331" s="15">
        <f t="shared" si="17"/>
        <v>0</v>
      </c>
      <c r="E331" s="15">
        <f>D331*SIMULADOR!$G$4</f>
        <v>0</v>
      </c>
      <c r="F331" s="15">
        <f>IF(A331&lt;=SIMULADOR!$B$7*12,D331+E331+C331,0)</f>
        <v>0</v>
      </c>
      <c r="G331" s="15">
        <f>F331*SIMULADOR!$G$5</f>
        <v>0</v>
      </c>
      <c r="H331" s="15">
        <f>IF(A331&lt;=SIMULADOR!$B$7*12,H330+C331,0)</f>
        <v>0</v>
      </c>
      <c r="I331" s="15">
        <f t="shared" si="16"/>
        <v>0</v>
      </c>
    </row>
    <row r="332" spans="1:9" x14ac:dyDescent="0.25">
      <c r="A332" s="14">
        <v>329</v>
      </c>
      <c r="B332" s="14">
        <f t="shared" si="15"/>
        <v>28</v>
      </c>
      <c r="C332" s="15">
        <f>IF(A332&lt;=SIMULADOR!$B$7*12,SIMULADOR!$B$5,0)</f>
        <v>0</v>
      </c>
      <c r="D332" s="15">
        <f t="shared" si="17"/>
        <v>0</v>
      </c>
      <c r="E332" s="15">
        <f>D332*SIMULADOR!$G$4</f>
        <v>0</v>
      </c>
      <c r="F332" s="15">
        <f>IF(A332&lt;=SIMULADOR!$B$7*12,D332+E332+C332,0)</f>
        <v>0</v>
      </c>
      <c r="G332" s="15">
        <f>F332*SIMULADOR!$G$5</f>
        <v>0</v>
      </c>
      <c r="H332" s="15">
        <f>IF(A332&lt;=SIMULADOR!$B$7*12,H331+C332,0)</f>
        <v>0</v>
      </c>
      <c r="I332" s="15">
        <f t="shared" si="16"/>
        <v>0</v>
      </c>
    </row>
    <row r="333" spans="1:9" x14ac:dyDescent="0.25">
      <c r="A333" s="14">
        <v>330</v>
      </c>
      <c r="B333" s="14">
        <f t="shared" si="15"/>
        <v>28</v>
      </c>
      <c r="C333" s="15">
        <f>IF(A333&lt;=SIMULADOR!$B$7*12,SIMULADOR!$B$5,0)</f>
        <v>0</v>
      </c>
      <c r="D333" s="15">
        <f t="shared" si="17"/>
        <v>0</v>
      </c>
      <c r="E333" s="15">
        <f>D333*SIMULADOR!$G$4</f>
        <v>0</v>
      </c>
      <c r="F333" s="15">
        <f>IF(A333&lt;=SIMULADOR!$B$7*12,D333+E333+C333,0)</f>
        <v>0</v>
      </c>
      <c r="G333" s="15">
        <f>F333*SIMULADOR!$G$5</f>
        <v>0</v>
      </c>
      <c r="H333" s="15">
        <f>IF(A333&lt;=SIMULADOR!$B$7*12,H332+C333,0)</f>
        <v>0</v>
      </c>
      <c r="I333" s="15">
        <f t="shared" si="16"/>
        <v>0</v>
      </c>
    </row>
    <row r="334" spans="1:9" x14ac:dyDescent="0.25">
      <c r="A334" s="14">
        <v>331</v>
      </c>
      <c r="B334" s="14">
        <f t="shared" si="15"/>
        <v>28</v>
      </c>
      <c r="C334" s="15">
        <f>IF(A334&lt;=SIMULADOR!$B$7*12,SIMULADOR!$B$5,0)</f>
        <v>0</v>
      </c>
      <c r="D334" s="15">
        <f t="shared" si="17"/>
        <v>0</v>
      </c>
      <c r="E334" s="15">
        <f>D334*SIMULADOR!$G$4</f>
        <v>0</v>
      </c>
      <c r="F334" s="15">
        <f>IF(A334&lt;=SIMULADOR!$B$7*12,D334+E334+C334,0)</f>
        <v>0</v>
      </c>
      <c r="G334" s="15">
        <f>F334*SIMULADOR!$G$5</f>
        <v>0</v>
      </c>
      <c r="H334" s="15">
        <f>IF(A334&lt;=SIMULADOR!$B$7*12,H333+C334,0)</f>
        <v>0</v>
      </c>
      <c r="I334" s="15">
        <f t="shared" si="16"/>
        <v>0</v>
      </c>
    </row>
    <row r="335" spans="1:9" x14ac:dyDescent="0.25">
      <c r="A335" s="14">
        <v>332</v>
      </c>
      <c r="B335" s="14">
        <f t="shared" si="15"/>
        <v>28</v>
      </c>
      <c r="C335" s="15">
        <f>IF(A335&lt;=SIMULADOR!$B$7*12,SIMULADOR!$B$5,0)</f>
        <v>0</v>
      </c>
      <c r="D335" s="15">
        <f t="shared" si="17"/>
        <v>0</v>
      </c>
      <c r="E335" s="15">
        <f>D335*SIMULADOR!$G$4</f>
        <v>0</v>
      </c>
      <c r="F335" s="15">
        <f>IF(A335&lt;=SIMULADOR!$B$7*12,D335+E335+C335,0)</f>
        <v>0</v>
      </c>
      <c r="G335" s="15">
        <f>F335*SIMULADOR!$G$5</f>
        <v>0</v>
      </c>
      <c r="H335" s="15">
        <f>IF(A335&lt;=SIMULADOR!$B$7*12,H334+C335,0)</f>
        <v>0</v>
      </c>
      <c r="I335" s="15">
        <f t="shared" si="16"/>
        <v>0</v>
      </c>
    </row>
    <row r="336" spans="1:9" x14ac:dyDescent="0.25">
      <c r="A336" s="14">
        <v>333</v>
      </c>
      <c r="B336" s="14">
        <f t="shared" si="15"/>
        <v>28</v>
      </c>
      <c r="C336" s="15">
        <f>IF(A336&lt;=SIMULADOR!$B$7*12,SIMULADOR!$B$5,0)</f>
        <v>0</v>
      </c>
      <c r="D336" s="15">
        <f t="shared" si="17"/>
        <v>0</v>
      </c>
      <c r="E336" s="15">
        <f>D336*SIMULADOR!$G$4</f>
        <v>0</v>
      </c>
      <c r="F336" s="15">
        <f>IF(A336&lt;=SIMULADOR!$B$7*12,D336+E336+C336,0)</f>
        <v>0</v>
      </c>
      <c r="G336" s="15">
        <f>F336*SIMULADOR!$G$5</f>
        <v>0</v>
      </c>
      <c r="H336" s="15">
        <f>IF(A336&lt;=SIMULADOR!$B$7*12,H335+C336,0)</f>
        <v>0</v>
      </c>
      <c r="I336" s="15">
        <f t="shared" si="16"/>
        <v>0</v>
      </c>
    </row>
    <row r="337" spans="1:9" x14ac:dyDescent="0.25">
      <c r="A337" s="14">
        <v>334</v>
      </c>
      <c r="B337" s="14">
        <f t="shared" si="15"/>
        <v>28</v>
      </c>
      <c r="C337" s="15">
        <f>IF(A337&lt;=SIMULADOR!$B$7*12,SIMULADOR!$B$5,0)</f>
        <v>0</v>
      </c>
      <c r="D337" s="15">
        <f t="shared" si="17"/>
        <v>0</v>
      </c>
      <c r="E337" s="15">
        <f>D337*SIMULADOR!$G$4</f>
        <v>0</v>
      </c>
      <c r="F337" s="15">
        <f>IF(A337&lt;=SIMULADOR!$B$7*12,D337+E337+C337,0)</f>
        <v>0</v>
      </c>
      <c r="G337" s="15">
        <f>F337*SIMULADOR!$G$5</f>
        <v>0</v>
      </c>
      <c r="H337" s="15">
        <f>IF(A337&lt;=SIMULADOR!$B$7*12,H336+C337,0)</f>
        <v>0</v>
      </c>
      <c r="I337" s="15">
        <f t="shared" si="16"/>
        <v>0</v>
      </c>
    </row>
    <row r="338" spans="1:9" x14ac:dyDescent="0.25">
      <c r="A338" s="14">
        <v>335</v>
      </c>
      <c r="B338" s="14">
        <f t="shared" si="15"/>
        <v>28</v>
      </c>
      <c r="C338" s="15">
        <f>IF(A338&lt;=SIMULADOR!$B$7*12,SIMULADOR!$B$5,0)</f>
        <v>0</v>
      </c>
      <c r="D338" s="15">
        <f t="shared" si="17"/>
        <v>0</v>
      </c>
      <c r="E338" s="15">
        <f>D338*SIMULADOR!$G$4</f>
        <v>0</v>
      </c>
      <c r="F338" s="15">
        <f>IF(A338&lt;=SIMULADOR!$B$7*12,D338+E338+C338,0)</f>
        <v>0</v>
      </c>
      <c r="G338" s="15">
        <f>F338*SIMULADOR!$G$5</f>
        <v>0</v>
      </c>
      <c r="H338" s="15">
        <f>IF(A338&lt;=SIMULADOR!$B$7*12,H337+C338,0)</f>
        <v>0</v>
      </c>
      <c r="I338" s="15">
        <f t="shared" si="16"/>
        <v>0</v>
      </c>
    </row>
    <row r="339" spans="1:9" x14ac:dyDescent="0.25">
      <c r="A339" s="14">
        <v>336</v>
      </c>
      <c r="B339" s="14">
        <f t="shared" si="15"/>
        <v>28</v>
      </c>
      <c r="C339" s="15">
        <f>IF(A339&lt;=SIMULADOR!$B$7*12,SIMULADOR!$B$5,0)</f>
        <v>0</v>
      </c>
      <c r="D339" s="15">
        <f t="shared" si="17"/>
        <v>0</v>
      </c>
      <c r="E339" s="15">
        <f>D339*SIMULADOR!$G$4</f>
        <v>0</v>
      </c>
      <c r="F339" s="15">
        <f>IF(A339&lt;=SIMULADOR!$B$7*12,D339+E339+C339,0)</f>
        <v>0</v>
      </c>
      <c r="G339" s="15">
        <f>F339*SIMULADOR!$G$5</f>
        <v>0</v>
      </c>
      <c r="H339" s="15">
        <f>IF(A339&lt;=SIMULADOR!$B$7*12,H338+C339,0)</f>
        <v>0</v>
      </c>
      <c r="I339" s="15">
        <f t="shared" si="16"/>
        <v>0</v>
      </c>
    </row>
    <row r="340" spans="1:9" x14ac:dyDescent="0.25">
      <c r="A340" s="14">
        <v>337</v>
      </c>
      <c r="B340" s="14">
        <f t="shared" si="15"/>
        <v>29</v>
      </c>
      <c r="C340" s="15">
        <f>IF(A340&lt;=SIMULADOR!$B$7*12,SIMULADOR!$B$5,0)</f>
        <v>0</v>
      </c>
      <c r="D340" s="15">
        <f t="shared" si="17"/>
        <v>0</v>
      </c>
      <c r="E340" s="15">
        <f>D340*SIMULADOR!$G$4</f>
        <v>0</v>
      </c>
      <c r="F340" s="15">
        <f>IF(A340&lt;=SIMULADOR!$B$7*12,D340+E340+C340,0)</f>
        <v>0</v>
      </c>
      <c r="G340" s="15">
        <f>F340*SIMULADOR!$G$5</f>
        <v>0</v>
      </c>
      <c r="H340" s="15">
        <f>IF(A340&lt;=SIMULADOR!$B$7*12,H339+C340,0)</f>
        <v>0</v>
      </c>
      <c r="I340" s="15">
        <f t="shared" si="16"/>
        <v>0</v>
      </c>
    </row>
    <row r="341" spans="1:9" x14ac:dyDescent="0.25">
      <c r="A341" s="14">
        <v>338</v>
      </c>
      <c r="B341" s="14">
        <f t="shared" si="15"/>
        <v>29</v>
      </c>
      <c r="C341" s="15">
        <f>IF(A341&lt;=SIMULADOR!$B$7*12,SIMULADOR!$B$5,0)</f>
        <v>0</v>
      </c>
      <c r="D341" s="15">
        <f t="shared" si="17"/>
        <v>0</v>
      </c>
      <c r="E341" s="15">
        <f>D341*SIMULADOR!$G$4</f>
        <v>0</v>
      </c>
      <c r="F341" s="15">
        <f>IF(A341&lt;=SIMULADOR!$B$7*12,D341+E341+C341,0)</f>
        <v>0</v>
      </c>
      <c r="G341" s="15">
        <f>F341*SIMULADOR!$G$5</f>
        <v>0</v>
      </c>
      <c r="H341" s="15">
        <f>IF(A341&lt;=SIMULADOR!$B$7*12,H340+C341,0)</f>
        <v>0</v>
      </c>
      <c r="I341" s="15">
        <f t="shared" si="16"/>
        <v>0</v>
      </c>
    </row>
    <row r="342" spans="1:9" x14ac:dyDescent="0.25">
      <c r="A342" s="14">
        <v>339</v>
      </c>
      <c r="B342" s="14">
        <f t="shared" si="15"/>
        <v>29</v>
      </c>
      <c r="C342" s="15">
        <f>IF(A342&lt;=SIMULADOR!$B$7*12,SIMULADOR!$B$5,0)</f>
        <v>0</v>
      </c>
      <c r="D342" s="15">
        <f t="shared" si="17"/>
        <v>0</v>
      </c>
      <c r="E342" s="15">
        <f>D342*SIMULADOR!$G$4</f>
        <v>0</v>
      </c>
      <c r="F342" s="15">
        <f>IF(A342&lt;=SIMULADOR!$B$7*12,D342+E342+C342,0)</f>
        <v>0</v>
      </c>
      <c r="G342" s="15">
        <f>F342*SIMULADOR!$G$5</f>
        <v>0</v>
      </c>
      <c r="H342" s="15">
        <f>IF(A342&lt;=SIMULADOR!$B$7*12,H341+C342,0)</f>
        <v>0</v>
      </c>
      <c r="I342" s="15">
        <f t="shared" si="16"/>
        <v>0</v>
      </c>
    </row>
    <row r="343" spans="1:9" x14ac:dyDescent="0.25">
      <c r="A343" s="14">
        <v>340</v>
      </c>
      <c r="B343" s="14">
        <f t="shared" si="15"/>
        <v>29</v>
      </c>
      <c r="C343" s="15">
        <f>IF(A343&lt;=SIMULADOR!$B$7*12,SIMULADOR!$B$5,0)</f>
        <v>0</v>
      </c>
      <c r="D343" s="15">
        <f t="shared" si="17"/>
        <v>0</v>
      </c>
      <c r="E343" s="15">
        <f>D343*SIMULADOR!$G$4</f>
        <v>0</v>
      </c>
      <c r="F343" s="15">
        <f>IF(A343&lt;=SIMULADOR!$B$7*12,D343+E343+C343,0)</f>
        <v>0</v>
      </c>
      <c r="G343" s="15">
        <f>F343*SIMULADOR!$G$5</f>
        <v>0</v>
      </c>
      <c r="H343" s="15">
        <f>IF(A343&lt;=SIMULADOR!$B$7*12,H342+C343,0)</f>
        <v>0</v>
      </c>
      <c r="I343" s="15">
        <f t="shared" si="16"/>
        <v>0</v>
      </c>
    </row>
    <row r="344" spans="1:9" x14ac:dyDescent="0.25">
      <c r="A344" s="14">
        <v>341</v>
      </c>
      <c r="B344" s="14">
        <f t="shared" si="15"/>
        <v>29</v>
      </c>
      <c r="C344" s="15">
        <f>IF(A344&lt;=SIMULADOR!$B$7*12,SIMULADOR!$B$5,0)</f>
        <v>0</v>
      </c>
      <c r="D344" s="15">
        <f t="shared" si="17"/>
        <v>0</v>
      </c>
      <c r="E344" s="15">
        <f>D344*SIMULADOR!$G$4</f>
        <v>0</v>
      </c>
      <c r="F344" s="15">
        <f>IF(A344&lt;=SIMULADOR!$B$7*12,D344+E344+C344,0)</f>
        <v>0</v>
      </c>
      <c r="G344" s="15">
        <f>F344*SIMULADOR!$G$5</f>
        <v>0</v>
      </c>
      <c r="H344" s="15">
        <f>IF(A344&lt;=SIMULADOR!$B$7*12,H343+C344,0)</f>
        <v>0</v>
      </c>
      <c r="I344" s="15">
        <f t="shared" si="16"/>
        <v>0</v>
      </c>
    </row>
    <row r="345" spans="1:9" x14ac:dyDescent="0.25">
      <c r="A345" s="14">
        <v>342</v>
      </c>
      <c r="B345" s="14">
        <f t="shared" si="15"/>
        <v>29</v>
      </c>
      <c r="C345" s="15">
        <f>IF(A345&lt;=SIMULADOR!$B$7*12,SIMULADOR!$B$5,0)</f>
        <v>0</v>
      </c>
      <c r="D345" s="15">
        <f t="shared" si="17"/>
        <v>0</v>
      </c>
      <c r="E345" s="15">
        <f>D345*SIMULADOR!$G$4</f>
        <v>0</v>
      </c>
      <c r="F345" s="15">
        <f>IF(A345&lt;=SIMULADOR!$B$7*12,D345+E345+C345,0)</f>
        <v>0</v>
      </c>
      <c r="G345" s="15">
        <f>F345*SIMULADOR!$G$5</f>
        <v>0</v>
      </c>
      <c r="H345" s="15">
        <f>IF(A345&lt;=SIMULADOR!$B$7*12,H344+C345,0)</f>
        <v>0</v>
      </c>
      <c r="I345" s="15">
        <f t="shared" si="16"/>
        <v>0</v>
      </c>
    </row>
    <row r="346" spans="1:9" x14ac:dyDescent="0.25">
      <c r="A346" s="14">
        <v>343</v>
      </c>
      <c r="B346" s="14">
        <f t="shared" si="15"/>
        <v>29</v>
      </c>
      <c r="C346" s="15">
        <f>IF(A346&lt;=SIMULADOR!$B$7*12,SIMULADOR!$B$5,0)</f>
        <v>0</v>
      </c>
      <c r="D346" s="15">
        <f t="shared" si="17"/>
        <v>0</v>
      </c>
      <c r="E346" s="15">
        <f>D346*SIMULADOR!$G$4</f>
        <v>0</v>
      </c>
      <c r="F346" s="15">
        <f>IF(A346&lt;=SIMULADOR!$B$7*12,D346+E346+C346,0)</f>
        <v>0</v>
      </c>
      <c r="G346" s="15">
        <f>F346*SIMULADOR!$G$5</f>
        <v>0</v>
      </c>
      <c r="H346" s="15">
        <f>IF(A346&lt;=SIMULADOR!$B$7*12,H345+C346,0)</f>
        <v>0</v>
      </c>
      <c r="I346" s="15">
        <f t="shared" si="16"/>
        <v>0</v>
      </c>
    </row>
    <row r="347" spans="1:9" x14ac:dyDescent="0.25">
      <c r="A347" s="14">
        <v>344</v>
      </c>
      <c r="B347" s="14">
        <f t="shared" si="15"/>
        <v>29</v>
      </c>
      <c r="C347" s="15">
        <f>IF(A347&lt;=SIMULADOR!$B$7*12,SIMULADOR!$B$5,0)</f>
        <v>0</v>
      </c>
      <c r="D347" s="15">
        <f t="shared" si="17"/>
        <v>0</v>
      </c>
      <c r="E347" s="15">
        <f>D347*SIMULADOR!$G$4</f>
        <v>0</v>
      </c>
      <c r="F347" s="15">
        <f>IF(A347&lt;=SIMULADOR!$B$7*12,D347+E347+C347,0)</f>
        <v>0</v>
      </c>
      <c r="G347" s="15">
        <f>F347*SIMULADOR!$G$5</f>
        <v>0</v>
      </c>
      <c r="H347" s="15">
        <f>IF(A347&lt;=SIMULADOR!$B$7*12,H346+C347,0)</f>
        <v>0</v>
      </c>
      <c r="I347" s="15">
        <f t="shared" si="16"/>
        <v>0</v>
      </c>
    </row>
    <row r="348" spans="1:9" x14ac:dyDescent="0.25">
      <c r="A348" s="14">
        <v>345</v>
      </c>
      <c r="B348" s="14">
        <f t="shared" si="15"/>
        <v>29</v>
      </c>
      <c r="C348" s="15">
        <f>IF(A348&lt;=SIMULADOR!$B$7*12,SIMULADOR!$B$5,0)</f>
        <v>0</v>
      </c>
      <c r="D348" s="15">
        <f t="shared" si="17"/>
        <v>0</v>
      </c>
      <c r="E348" s="15">
        <f>D348*SIMULADOR!$G$4</f>
        <v>0</v>
      </c>
      <c r="F348" s="15">
        <f>IF(A348&lt;=SIMULADOR!$B$7*12,D348+E348+C348,0)</f>
        <v>0</v>
      </c>
      <c r="G348" s="15">
        <f>F348*SIMULADOR!$G$5</f>
        <v>0</v>
      </c>
      <c r="H348" s="15">
        <f>IF(A348&lt;=SIMULADOR!$B$7*12,H347+C348,0)</f>
        <v>0</v>
      </c>
      <c r="I348" s="15">
        <f t="shared" si="16"/>
        <v>0</v>
      </c>
    </row>
    <row r="349" spans="1:9" x14ac:dyDescent="0.25">
      <c r="A349" s="14">
        <v>346</v>
      </c>
      <c r="B349" s="14">
        <f t="shared" si="15"/>
        <v>29</v>
      </c>
      <c r="C349" s="15">
        <f>IF(A349&lt;=SIMULADOR!$B$7*12,SIMULADOR!$B$5,0)</f>
        <v>0</v>
      </c>
      <c r="D349" s="15">
        <f t="shared" si="17"/>
        <v>0</v>
      </c>
      <c r="E349" s="15">
        <f>D349*SIMULADOR!$G$4</f>
        <v>0</v>
      </c>
      <c r="F349" s="15">
        <f>IF(A349&lt;=SIMULADOR!$B$7*12,D349+E349+C349,0)</f>
        <v>0</v>
      </c>
      <c r="G349" s="15">
        <f>F349*SIMULADOR!$G$5</f>
        <v>0</v>
      </c>
      <c r="H349" s="15">
        <f>IF(A349&lt;=SIMULADOR!$B$7*12,H348+C349,0)</f>
        <v>0</v>
      </c>
      <c r="I349" s="15">
        <f t="shared" si="16"/>
        <v>0</v>
      </c>
    </row>
    <row r="350" spans="1:9" x14ac:dyDescent="0.25">
      <c r="A350" s="14">
        <v>347</v>
      </c>
      <c r="B350" s="14">
        <f t="shared" si="15"/>
        <v>29</v>
      </c>
      <c r="C350" s="15">
        <f>IF(A350&lt;=SIMULADOR!$B$7*12,SIMULADOR!$B$5,0)</f>
        <v>0</v>
      </c>
      <c r="D350" s="15">
        <f t="shared" si="17"/>
        <v>0</v>
      </c>
      <c r="E350" s="15">
        <f>D350*SIMULADOR!$G$4</f>
        <v>0</v>
      </c>
      <c r="F350" s="15">
        <f>IF(A350&lt;=SIMULADOR!$B$7*12,D350+E350+C350,0)</f>
        <v>0</v>
      </c>
      <c r="G350" s="15">
        <f>F350*SIMULADOR!$G$5</f>
        <v>0</v>
      </c>
      <c r="H350" s="15">
        <f>IF(A350&lt;=SIMULADOR!$B$7*12,H349+C350,0)</f>
        <v>0</v>
      </c>
      <c r="I350" s="15">
        <f t="shared" si="16"/>
        <v>0</v>
      </c>
    </row>
    <row r="351" spans="1:9" x14ac:dyDescent="0.25">
      <c r="A351" s="14">
        <v>348</v>
      </c>
      <c r="B351" s="14">
        <f t="shared" si="15"/>
        <v>29</v>
      </c>
      <c r="C351" s="15">
        <f>IF(A351&lt;=SIMULADOR!$B$7*12,SIMULADOR!$B$5,0)</f>
        <v>0</v>
      </c>
      <c r="D351" s="15">
        <f t="shared" si="17"/>
        <v>0</v>
      </c>
      <c r="E351" s="15">
        <f>D351*SIMULADOR!$G$4</f>
        <v>0</v>
      </c>
      <c r="F351" s="15">
        <f>IF(A351&lt;=SIMULADOR!$B$7*12,D351+E351+C351,0)</f>
        <v>0</v>
      </c>
      <c r="G351" s="15">
        <f>F351*SIMULADOR!$G$5</f>
        <v>0</v>
      </c>
      <c r="H351" s="15">
        <f>IF(A351&lt;=SIMULADOR!$B$7*12,H350+C351,0)</f>
        <v>0</v>
      </c>
      <c r="I351" s="15">
        <f t="shared" si="16"/>
        <v>0</v>
      </c>
    </row>
    <row r="352" spans="1:9" x14ac:dyDescent="0.25">
      <c r="A352" s="14">
        <v>349</v>
      </c>
      <c r="B352" s="14">
        <f t="shared" si="15"/>
        <v>30</v>
      </c>
      <c r="C352" s="15">
        <f>IF(A352&lt;=SIMULADOR!$B$7*12,SIMULADOR!$B$5,0)</f>
        <v>0</v>
      </c>
      <c r="D352" s="15">
        <f t="shared" si="17"/>
        <v>0</v>
      </c>
      <c r="E352" s="15">
        <f>D352*SIMULADOR!$G$4</f>
        <v>0</v>
      </c>
      <c r="F352" s="15">
        <f>IF(A352&lt;=SIMULADOR!$B$7*12,D352+E352+C352,0)</f>
        <v>0</v>
      </c>
      <c r="G352" s="15">
        <f>F352*SIMULADOR!$G$5</f>
        <v>0</v>
      </c>
      <c r="H352" s="15">
        <f>IF(A352&lt;=SIMULADOR!$B$7*12,H351+C352,0)</f>
        <v>0</v>
      </c>
      <c r="I352" s="15">
        <f t="shared" si="16"/>
        <v>0</v>
      </c>
    </row>
    <row r="353" spans="1:9" x14ac:dyDescent="0.25">
      <c r="A353" s="14">
        <v>350</v>
      </c>
      <c r="B353" s="14">
        <f t="shared" si="15"/>
        <v>30</v>
      </c>
      <c r="C353" s="15">
        <f>IF(A353&lt;=SIMULADOR!$B$7*12,SIMULADOR!$B$5,0)</f>
        <v>0</v>
      </c>
      <c r="D353" s="15">
        <f t="shared" si="17"/>
        <v>0</v>
      </c>
      <c r="E353" s="15">
        <f>D353*SIMULADOR!$G$4</f>
        <v>0</v>
      </c>
      <c r="F353" s="15">
        <f>IF(A353&lt;=SIMULADOR!$B$7*12,D353+E353+C353,0)</f>
        <v>0</v>
      </c>
      <c r="G353" s="15">
        <f>F353*SIMULADOR!$G$5</f>
        <v>0</v>
      </c>
      <c r="H353" s="15">
        <f>IF(A353&lt;=SIMULADOR!$B$7*12,H352+C353,0)</f>
        <v>0</v>
      </c>
      <c r="I353" s="15">
        <f t="shared" si="16"/>
        <v>0</v>
      </c>
    </row>
    <row r="354" spans="1:9" x14ac:dyDescent="0.25">
      <c r="A354" s="14">
        <v>351</v>
      </c>
      <c r="B354" s="14">
        <f t="shared" si="15"/>
        <v>30</v>
      </c>
      <c r="C354" s="15">
        <f>IF(A354&lt;=SIMULADOR!$B$7*12,SIMULADOR!$B$5,0)</f>
        <v>0</v>
      </c>
      <c r="D354" s="15">
        <f t="shared" si="17"/>
        <v>0</v>
      </c>
      <c r="E354" s="15">
        <f>D354*SIMULADOR!$G$4</f>
        <v>0</v>
      </c>
      <c r="F354" s="15">
        <f>IF(A354&lt;=SIMULADOR!$B$7*12,D354+E354+C354,0)</f>
        <v>0</v>
      </c>
      <c r="G354" s="15">
        <f>F354*SIMULADOR!$G$5</f>
        <v>0</v>
      </c>
      <c r="H354" s="15">
        <f>IF(A354&lt;=SIMULADOR!$B$7*12,H353+C354,0)</f>
        <v>0</v>
      </c>
      <c r="I354" s="15">
        <f t="shared" si="16"/>
        <v>0</v>
      </c>
    </row>
    <row r="355" spans="1:9" x14ac:dyDescent="0.25">
      <c r="A355" s="14">
        <v>352</v>
      </c>
      <c r="B355" s="14">
        <f t="shared" si="15"/>
        <v>30</v>
      </c>
      <c r="C355" s="15">
        <f>IF(A355&lt;=SIMULADOR!$B$7*12,SIMULADOR!$B$5,0)</f>
        <v>0</v>
      </c>
      <c r="D355" s="15">
        <f t="shared" si="17"/>
        <v>0</v>
      </c>
      <c r="E355" s="15">
        <f>D355*SIMULADOR!$G$4</f>
        <v>0</v>
      </c>
      <c r="F355" s="15">
        <f>IF(A355&lt;=SIMULADOR!$B$7*12,D355+E355+C355,0)</f>
        <v>0</v>
      </c>
      <c r="G355" s="15">
        <f>F355*SIMULADOR!$G$5</f>
        <v>0</v>
      </c>
      <c r="H355" s="15">
        <f>IF(A355&lt;=SIMULADOR!$B$7*12,H354+C355,0)</f>
        <v>0</v>
      </c>
      <c r="I355" s="15">
        <f t="shared" si="16"/>
        <v>0</v>
      </c>
    </row>
    <row r="356" spans="1:9" x14ac:dyDescent="0.25">
      <c r="A356" s="14">
        <v>353</v>
      </c>
      <c r="B356" s="14">
        <f t="shared" si="15"/>
        <v>30</v>
      </c>
      <c r="C356" s="15">
        <f>IF(A356&lt;=SIMULADOR!$B$7*12,SIMULADOR!$B$5,0)</f>
        <v>0</v>
      </c>
      <c r="D356" s="15">
        <f t="shared" si="17"/>
        <v>0</v>
      </c>
      <c r="E356" s="15">
        <f>D356*SIMULADOR!$G$4</f>
        <v>0</v>
      </c>
      <c r="F356" s="15">
        <f>IF(A356&lt;=SIMULADOR!$B$7*12,D356+E356+C356,0)</f>
        <v>0</v>
      </c>
      <c r="G356" s="15">
        <f>F356*SIMULADOR!$G$5</f>
        <v>0</v>
      </c>
      <c r="H356" s="15">
        <f>IF(A356&lt;=SIMULADOR!$B$7*12,H355+C356,0)</f>
        <v>0</v>
      </c>
      <c r="I356" s="15">
        <f t="shared" si="16"/>
        <v>0</v>
      </c>
    </row>
    <row r="357" spans="1:9" x14ac:dyDescent="0.25">
      <c r="A357" s="14">
        <v>354</v>
      </c>
      <c r="B357" s="14">
        <f t="shared" si="15"/>
        <v>30</v>
      </c>
      <c r="C357" s="15">
        <f>IF(A357&lt;=SIMULADOR!$B$7*12,SIMULADOR!$B$5,0)</f>
        <v>0</v>
      </c>
      <c r="D357" s="15">
        <f t="shared" si="17"/>
        <v>0</v>
      </c>
      <c r="E357" s="15">
        <f>D357*SIMULADOR!$G$4</f>
        <v>0</v>
      </c>
      <c r="F357" s="15">
        <f>IF(A357&lt;=SIMULADOR!$B$7*12,D357+E357+C357,0)</f>
        <v>0</v>
      </c>
      <c r="G357" s="15">
        <f>F357*SIMULADOR!$G$5</f>
        <v>0</v>
      </c>
      <c r="H357" s="15">
        <f>IF(A357&lt;=SIMULADOR!$B$7*12,H356+C357,0)</f>
        <v>0</v>
      </c>
      <c r="I357" s="15">
        <f t="shared" si="16"/>
        <v>0</v>
      </c>
    </row>
    <row r="358" spans="1:9" x14ac:dyDescent="0.25">
      <c r="A358" s="14">
        <v>355</v>
      </c>
      <c r="B358" s="14">
        <f t="shared" si="15"/>
        <v>30</v>
      </c>
      <c r="C358" s="15">
        <f>IF(A358&lt;=SIMULADOR!$B$7*12,SIMULADOR!$B$5,0)</f>
        <v>0</v>
      </c>
      <c r="D358" s="15">
        <f t="shared" si="17"/>
        <v>0</v>
      </c>
      <c r="E358" s="15">
        <f>D358*SIMULADOR!$G$4</f>
        <v>0</v>
      </c>
      <c r="F358" s="15">
        <f>IF(A358&lt;=SIMULADOR!$B$7*12,D358+E358+C358,0)</f>
        <v>0</v>
      </c>
      <c r="G358" s="15">
        <f>F358*SIMULADOR!$G$5</f>
        <v>0</v>
      </c>
      <c r="H358" s="15">
        <f>IF(A358&lt;=SIMULADOR!$B$7*12,H357+C358,0)</f>
        <v>0</v>
      </c>
      <c r="I358" s="15">
        <f t="shared" si="16"/>
        <v>0</v>
      </c>
    </row>
    <row r="359" spans="1:9" x14ac:dyDescent="0.25">
      <c r="A359" s="14">
        <v>356</v>
      </c>
      <c r="B359" s="14">
        <f t="shared" si="15"/>
        <v>30</v>
      </c>
      <c r="C359" s="15">
        <f>IF(A359&lt;=SIMULADOR!$B$7*12,SIMULADOR!$B$5,0)</f>
        <v>0</v>
      </c>
      <c r="D359" s="15">
        <f t="shared" si="17"/>
        <v>0</v>
      </c>
      <c r="E359" s="15">
        <f>D359*SIMULADOR!$G$4</f>
        <v>0</v>
      </c>
      <c r="F359" s="15">
        <f>IF(A359&lt;=SIMULADOR!$B$7*12,D359+E359+C359,0)</f>
        <v>0</v>
      </c>
      <c r="G359" s="15">
        <f>F359*SIMULADOR!$G$5</f>
        <v>0</v>
      </c>
      <c r="H359" s="15">
        <f>IF(A359&lt;=SIMULADOR!$B$7*12,H358+C359,0)</f>
        <v>0</v>
      </c>
      <c r="I359" s="15">
        <f t="shared" si="16"/>
        <v>0</v>
      </c>
    </row>
    <row r="360" spans="1:9" x14ac:dyDescent="0.25">
      <c r="A360" s="14">
        <v>357</v>
      </c>
      <c r="B360" s="14">
        <f t="shared" si="15"/>
        <v>30</v>
      </c>
      <c r="C360" s="15">
        <f>IF(A360&lt;=SIMULADOR!$B$7*12,SIMULADOR!$B$5,0)</f>
        <v>0</v>
      </c>
      <c r="D360" s="15">
        <f t="shared" si="17"/>
        <v>0</v>
      </c>
      <c r="E360" s="15">
        <f>D360*SIMULADOR!$G$4</f>
        <v>0</v>
      </c>
      <c r="F360" s="15">
        <f>IF(A360&lt;=SIMULADOR!$B$7*12,D360+E360+C360,0)</f>
        <v>0</v>
      </c>
      <c r="G360" s="15">
        <f>F360*SIMULADOR!$G$5</f>
        <v>0</v>
      </c>
      <c r="H360" s="15">
        <f>IF(A360&lt;=SIMULADOR!$B$7*12,H359+C360,0)</f>
        <v>0</v>
      </c>
      <c r="I360" s="15">
        <f t="shared" si="16"/>
        <v>0</v>
      </c>
    </row>
    <row r="361" spans="1:9" x14ac:dyDescent="0.25">
      <c r="A361" s="14">
        <v>358</v>
      </c>
      <c r="B361" s="14">
        <f t="shared" si="15"/>
        <v>30</v>
      </c>
      <c r="C361" s="15">
        <f>IF(A361&lt;=SIMULADOR!$B$7*12,SIMULADOR!$B$5,0)</f>
        <v>0</v>
      </c>
      <c r="D361" s="15">
        <f t="shared" si="17"/>
        <v>0</v>
      </c>
      <c r="E361" s="15">
        <f>D361*SIMULADOR!$G$4</f>
        <v>0</v>
      </c>
      <c r="F361" s="15">
        <f>IF(A361&lt;=SIMULADOR!$B$7*12,D361+E361+C361,0)</f>
        <v>0</v>
      </c>
      <c r="G361" s="15">
        <f>F361*SIMULADOR!$G$5</f>
        <v>0</v>
      </c>
      <c r="H361" s="15">
        <f>IF(A361&lt;=SIMULADOR!$B$7*12,H360+C361,0)</f>
        <v>0</v>
      </c>
      <c r="I361" s="15">
        <f t="shared" si="16"/>
        <v>0</v>
      </c>
    </row>
    <row r="362" spans="1:9" x14ac:dyDescent="0.25">
      <c r="A362" s="14">
        <v>359</v>
      </c>
      <c r="B362" s="14">
        <f t="shared" si="15"/>
        <v>30</v>
      </c>
      <c r="C362" s="15">
        <f>IF(A362&lt;=SIMULADOR!$B$7*12,SIMULADOR!$B$5,0)</f>
        <v>0</v>
      </c>
      <c r="D362" s="15">
        <f t="shared" si="17"/>
        <v>0</v>
      </c>
      <c r="E362" s="15">
        <f>D362*SIMULADOR!$G$4</f>
        <v>0</v>
      </c>
      <c r="F362" s="15">
        <f>IF(A362&lt;=SIMULADOR!$B$7*12,D362+E362+C362,0)</f>
        <v>0</v>
      </c>
      <c r="G362" s="15">
        <f>F362*SIMULADOR!$G$5</f>
        <v>0</v>
      </c>
      <c r="H362" s="15">
        <f>IF(A362&lt;=SIMULADOR!$B$7*12,H361+C362,0)</f>
        <v>0</v>
      </c>
      <c r="I362" s="15">
        <f t="shared" si="16"/>
        <v>0</v>
      </c>
    </row>
    <row r="363" spans="1:9" x14ac:dyDescent="0.25">
      <c r="A363" s="14">
        <v>360</v>
      </c>
      <c r="B363" s="14">
        <f t="shared" si="15"/>
        <v>30</v>
      </c>
      <c r="C363" s="15">
        <f>IF(A363&lt;=SIMULADOR!$B$7*12,SIMULADOR!$B$5,0)</f>
        <v>0</v>
      </c>
      <c r="D363" s="15">
        <f t="shared" si="17"/>
        <v>0</v>
      </c>
      <c r="E363" s="15">
        <f>D363*SIMULADOR!$G$4</f>
        <v>0</v>
      </c>
      <c r="F363" s="15">
        <f>IF(A363&lt;=SIMULADOR!$B$7*12,D363+E363+C363,0)</f>
        <v>0</v>
      </c>
      <c r="G363" s="15">
        <f>F363*SIMULADOR!$G$5</f>
        <v>0</v>
      </c>
      <c r="H363" s="15">
        <f>IF(A363&lt;=SIMULADOR!$B$7*12,H362+C363,0)</f>
        <v>0</v>
      </c>
      <c r="I363" s="15">
        <f t="shared" si="16"/>
        <v>0</v>
      </c>
    </row>
    <row r="364" spans="1:9" hidden="1" x14ac:dyDescent="0.25">
      <c r="A364" s="14">
        <v>361</v>
      </c>
      <c r="B364" s="14">
        <f t="shared" si="15"/>
        <v>31</v>
      </c>
      <c r="C364" s="15">
        <f>IF(A364&lt;=SIMULADOR!$B$7*12,SIMULADOR!$B$5,0)</f>
        <v>0</v>
      </c>
      <c r="D364" s="15">
        <f t="shared" si="17"/>
        <v>0</v>
      </c>
      <c r="E364" s="15">
        <f>D364*SIMULADOR!$G$4</f>
        <v>0</v>
      </c>
      <c r="F364" s="15">
        <f>IF(A364&lt;=SIMULADOR!$B$7*12,D364+E364+C364,0)</f>
        <v>0</v>
      </c>
      <c r="G364" s="15">
        <f>F364*SIMULADOR!$G$5</f>
        <v>0</v>
      </c>
      <c r="H364" s="15">
        <f>IF(A364&lt;=SIMULADOR!$B$7*12,H363+C364,0)</f>
        <v>0</v>
      </c>
      <c r="I364" s="15">
        <f t="shared" si="16"/>
        <v>0</v>
      </c>
    </row>
    <row r="365" spans="1:9" hidden="1" x14ac:dyDescent="0.25">
      <c r="A365" s="14">
        <v>362</v>
      </c>
      <c r="B365" s="14">
        <f t="shared" si="15"/>
        <v>31</v>
      </c>
      <c r="C365" s="15">
        <f>IF(A365&lt;=SIMULADOR!$B$7*12,SIMULADOR!$B$5,0)</f>
        <v>0</v>
      </c>
      <c r="D365" s="15">
        <f t="shared" si="17"/>
        <v>0</v>
      </c>
      <c r="E365" s="15">
        <f>D365*SIMULADOR!$G$4</f>
        <v>0</v>
      </c>
      <c r="F365" s="15">
        <f>IF(A365&lt;=SIMULADOR!$B$7*12,D365+E365+C365,0)</f>
        <v>0</v>
      </c>
      <c r="G365" s="15">
        <f>F365*SIMULADOR!$G$5</f>
        <v>0</v>
      </c>
      <c r="H365" s="15">
        <f>IF(A365&lt;=SIMULADOR!$B$7*12,H364+C365,0)</f>
        <v>0</v>
      </c>
      <c r="I365" s="15">
        <f t="shared" si="16"/>
        <v>0</v>
      </c>
    </row>
    <row r="366" spans="1:9" hidden="1" x14ac:dyDescent="0.25">
      <c r="A366" s="14">
        <v>363</v>
      </c>
      <c r="B366" s="14">
        <f t="shared" si="15"/>
        <v>31</v>
      </c>
      <c r="C366" s="15">
        <f>IF(A366&lt;=SIMULADOR!$B$7*12,SIMULADOR!$B$5,0)</f>
        <v>0</v>
      </c>
      <c r="D366" s="15">
        <f t="shared" si="17"/>
        <v>0</v>
      </c>
      <c r="E366" s="15">
        <f>D366*SIMULADOR!$G$4</f>
        <v>0</v>
      </c>
      <c r="F366" s="15">
        <f>IF(A366&lt;=SIMULADOR!$B$7*12,D366+E366+C366,0)</f>
        <v>0</v>
      </c>
      <c r="G366" s="15">
        <f>F366*SIMULADOR!$G$5</f>
        <v>0</v>
      </c>
      <c r="H366" s="15">
        <f>IF(A366&lt;=SIMULADOR!$B$7*12,H365+C366,0)</f>
        <v>0</v>
      </c>
      <c r="I366" s="15">
        <f t="shared" si="16"/>
        <v>0</v>
      </c>
    </row>
    <row r="367" spans="1:9" hidden="1" x14ac:dyDescent="0.25">
      <c r="A367" s="14">
        <v>364</v>
      </c>
      <c r="B367" s="14">
        <f t="shared" si="15"/>
        <v>31</v>
      </c>
      <c r="C367" s="15">
        <f>IF(A367&lt;=SIMULADOR!$B$7*12,SIMULADOR!$B$5,0)</f>
        <v>0</v>
      </c>
      <c r="D367" s="15">
        <f t="shared" si="17"/>
        <v>0</v>
      </c>
      <c r="E367" s="15">
        <f>D367*SIMULADOR!$G$4</f>
        <v>0</v>
      </c>
      <c r="F367" s="15">
        <f>IF(A367&lt;=SIMULADOR!$B$7*12,D367+E367+C367,0)</f>
        <v>0</v>
      </c>
      <c r="G367" s="15">
        <f>F367*SIMULADOR!$G$5</f>
        <v>0</v>
      </c>
      <c r="H367" s="15">
        <f>IF(A367&lt;=SIMULADOR!$B$7*12,H366+C367,0)</f>
        <v>0</v>
      </c>
      <c r="I367" s="15">
        <f t="shared" si="16"/>
        <v>0</v>
      </c>
    </row>
    <row r="368" spans="1:9" hidden="1" x14ac:dyDescent="0.25">
      <c r="A368" s="14">
        <v>365</v>
      </c>
      <c r="B368" s="14">
        <f t="shared" si="15"/>
        <v>31</v>
      </c>
      <c r="C368" s="15">
        <f>IF(A368&lt;=SIMULADOR!$B$7*12,SIMULADOR!$B$5,0)</f>
        <v>0</v>
      </c>
      <c r="D368" s="15">
        <f t="shared" si="17"/>
        <v>0</v>
      </c>
      <c r="E368" s="15">
        <f>D368*SIMULADOR!$G$4</f>
        <v>0</v>
      </c>
      <c r="F368" s="15">
        <f>IF(A368&lt;=SIMULADOR!$B$7*12,D368+E368+C368,0)</f>
        <v>0</v>
      </c>
      <c r="G368" s="15">
        <f>F368*SIMULADOR!$G$5</f>
        <v>0</v>
      </c>
      <c r="H368" s="15">
        <f>IF(A368&lt;=SIMULADOR!$B$7*12,H367+C368,0)</f>
        <v>0</v>
      </c>
      <c r="I368" s="15">
        <f t="shared" si="16"/>
        <v>0</v>
      </c>
    </row>
    <row r="369" spans="1:9" hidden="1" x14ac:dyDescent="0.25">
      <c r="A369" s="14">
        <v>366</v>
      </c>
      <c r="B369" s="14">
        <f t="shared" si="15"/>
        <v>31</v>
      </c>
      <c r="C369" s="15">
        <f>IF(A369&lt;=SIMULADOR!$B$7*12,SIMULADOR!$B$5,0)</f>
        <v>0</v>
      </c>
      <c r="D369" s="15">
        <f t="shared" si="17"/>
        <v>0</v>
      </c>
      <c r="E369" s="15">
        <f>D369*SIMULADOR!$G$4</f>
        <v>0</v>
      </c>
      <c r="F369" s="15">
        <f>IF(A369&lt;=SIMULADOR!$B$7*12,D369+E369+C369,0)</f>
        <v>0</v>
      </c>
      <c r="G369" s="15">
        <f>F369*SIMULADOR!$G$5</f>
        <v>0</v>
      </c>
      <c r="H369" s="15">
        <f>IF(A369&lt;=SIMULADOR!$B$7*12,H368+C369,0)</f>
        <v>0</v>
      </c>
      <c r="I369" s="15">
        <f t="shared" si="16"/>
        <v>0</v>
      </c>
    </row>
    <row r="370" spans="1:9" hidden="1" x14ac:dyDescent="0.25">
      <c r="A370" s="14">
        <v>367</v>
      </c>
      <c r="B370" s="14">
        <f t="shared" si="15"/>
        <v>31</v>
      </c>
      <c r="C370" s="15">
        <f>IF(A370&lt;=SIMULADOR!$B$7*12,SIMULADOR!$B$5,0)</f>
        <v>0</v>
      </c>
      <c r="D370" s="15">
        <f t="shared" si="17"/>
        <v>0</v>
      </c>
      <c r="E370" s="15">
        <f>D370*SIMULADOR!$G$4</f>
        <v>0</v>
      </c>
      <c r="F370" s="15">
        <f>IF(A370&lt;=SIMULADOR!$B$7*12,D370+E370+C370,0)</f>
        <v>0</v>
      </c>
      <c r="G370" s="15">
        <f>F370*SIMULADOR!$G$5</f>
        <v>0</v>
      </c>
      <c r="H370" s="15">
        <f>IF(A370&lt;=SIMULADOR!$B$7*12,H369+C370,0)</f>
        <v>0</v>
      </c>
      <c r="I370" s="15">
        <f t="shared" si="16"/>
        <v>0</v>
      </c>
    </row>
    <row r="371" spans="1:9" hidden="1" x14ac:dyDescent="0.25">
      <c r="A371" s="14">
        <v>368</v>
      </c>
      <c r="B371" s="14">
        <f t="shared" si="15"/>
        <v>31</v>
      </c>
      <c r="C371" s="15">
        <f>IF(A371&lt;=SIMULADOR!$B$7*12,SIMULADOR!$B$5,0)</f>
        <v>0</v>
      </c>
      <c r="D371" s="15">
        <f t="shared" si="17"/>
        <v>0</v>
      </c>
      <c r="E371" s="15">
        <f>D371*SIMULADOR!$G$4</f>
        <v>0</v>
      </c>
      <c r="F371" s="15">
        <f>IF(A371&lt;=SIMULADOR!$B$7*12,D371+E371+C371,0)</f>
        <v>0</v>
      </c>
      <c r="G371" s="15">
        <f>F371*SIMULADOR!$G$5</f>
        <v>0</v>
      </c>
      <c r="H371" s="15">
        <f>IF(A371&lt;=SIMULADOR!$B$7*12,H370+C371,0)</f>
        <v>0</v>
      </c>
      <c r="I371" s="15">
        <f t="shared" si="16"/>
        <v>0</v>
      </c>
    </row>
    <row r="372" spans="1:9" hidden="1" x14ac:dyDescent="0.25">
      <c r="A372" s="14">
        <v>369</v>
      </c>
      <c r="B372" s="14">
        <f t="shared" si="15"/>
        <v>31</v>
      </c>
      <c r="C372" s="15">
        <f>IF(A372&lt;=SIMULADOR!$B$7*12,SIMULADOR!$B$5,0)</f>
        <v>0</v>
      </c>
      <c r="D372" s="15">
        <f t="shared" si="17"/>
        <v>0</v>
      </c>
      <c r="E372" s="15">
        <f>D372*SIMULADOR!$G$4</f>
        <v>0</v>
      </c>
      <c r="F372" s="15">
        <f>IF(A372&lt;=SIMULADOR!$B$7*12,D372+E372+C372,0)</f>
        <v>0</v>
      </c>
      <c r="G372" s="15">
        <f>F372*SIMULADOR!$G$5</f>
        <v>0</v>
      </c>
      <c r="H372" s="15">
        <f>IF(A372&lt;=SIMULADOR!$B$7*12,H371+C372,0)</f>
        <v>0</v>
      </c>
      <c r="I372" s="15">
        <f t="shared" si="16"/>
        <v>0</v>
      </c>
    </row>
    <row r="373" spans="1:9" hidden="1" x14ac:dyDescent="0.25">
      <c r="A373" s="14">
        <v>370</v>
      </c>
      <c r="B373" s="14">
        <f t="shared" si="15"/>
        <v>31</v>
      </c>
      <c r="C373" s="15">
        <f>IF(A373&lt;=SIMULADOR!$B$7*12,SIMULADOR!$B$5,0)</f>
        <v>0</v>
      </c>
      <c r="D373" s="15">
        <f t="shared" si="17"/>
        <v>0</v>
      </c>
      <c r="E373" s="15">
        <f>D373*SIMULADOR!$G$4</f>
        <v>0</v>
      </c>
      <c r="F373" s="15">
        <f>IF(A373&lt;=SIMULADOR!$B$7*12,D373+E373+C373,0)</f>
        <v>0</v>
      </c>
      <c r="G373" s="15">
        <f>F373*SIMULADOR!$G$5</f>
        <v>0</v>
      </c>
      <c r="H373" s="15">
        <f>IF(A373&lt;=SIMULADOR!$B$7*12,H372+C373,0)</f>
        <v>0</v>
      </c>
      <c r="I373" s="15">
        <f t="shared" si="16"/>
        <v>0</v>
      </c>
    </row>
    <row r="374" spans="1:9" hidden="1" x14ac:dyDescent="0.25">
      <c r="A374" s="14">
        <v>371</v>
      </c>
      <c r="B374" s="14">
        <f t="shared" si="15"/>
        <v>31</v>
      </c>
      <c r="C374" s="15">
        <f>IF(A374&lt;=SIMULADOR!$B$7*12,SIMULADOR!$B$5,0)</f>
        <v>0</v>
      </c>
      <c r="D374" s="15">
        <f t="shared" si="17"/>
        <v>0</v>
      </c>
      <c r="E374" s="15">
        <f>D374*SIMULADOR!$G$4</f>
        <v>0</v>
      </c>
      <c r="F374" s="15">
        <f>IF(A374&lt;=SIMULADOR!$B$7*12,D374+E374+C374,0)</f>
        <v>0</v>
      </c>
      <c r="G374" s="15">
        <f>F374*SIMULADOR!$G$5</f>
        <v>0</v>
      </c>
      <c r="H374" s="15">
        <f>IF(A374&lt;=SIMULADOR!$B$7*12,H373+C374,0)</f>
        <v>0</v>
      </c>
      <c r="I374" s="15">
        <f t="shared" si="16"/>
        <v>0</v>
      </c>
    </row>
    <row r="375" spans="1:9" hidden="1" x14ac:dyDescent="0.25">
      <c r="A375" s="14">
        <v>372</v>
      </c>
      <c r="B375" s="14">
        <f t="shared" si="15"/>
        <v>31</v>
      </c>
      <c r="C375" s="15">
        <f>IF(A375&lt;=SIMULADOR!$B$7*12,SIMULADOR!$B$5,0)</f>
        <v>0</v>
      </c>
      <c r="D375" s="15">
        <f t="shared" si="17"/>
        <v>0</v>
      </c>
      <c r="E375" s="15">
        <f>D375*SIMULADOR!$G$4</f>
        <v>0</v>
      </c>
      <c r="F375" s="15">
        <f>IF(A375&lt;=SIMULADOR!$B$7*12,D375+E375+C375,0)</f>
        <v>0</v>
      </c>
      <c r="G375" s="15">
        <f>F375*SIMULADOR!$G$5</f>
        <v>0</v>
      </c>
      <c r="H375" s="15">
        <f>IF(A375&lt;=SIMULADOR!$B$7*12,H374+C375,0)</f>
        <v>0</v>
      </c>
      <c r="I375" s="15">
        <f t="shared" si="16"/>
        <v>0</v>
      </c>
    </row>
    <row r="376" spans="1:9" hidden="1" x14ac:dyDescent="0.25">
      <c r="A376" s="14">
        <v>373</v>
      </c>
      <c r="B376" s="14">
        <f t="shared" si="15"/>
        <v>32</v>
      </c>
      <c r="C376" s="15">
        <f>IF(A376&lt;=SIMULADOR!$B$7*12,SIMULADOR!$B$5,0)</f>
        <v>0</v>
      </c>
      <c r="D376" s="15">
        <f t="shared" si="17"/>
        <v>0</v>
      </c>
      <c r="E376" s="15">
        <f>D376*SIMULADOR!$G$4</f>
        <v>0</v>
      </c>
      <c r="F376" s="15">
        <f>IF(A376&lt;=SIMULADOR!$B$7*12,D376+E376+C376,0)</f>
        <v>0</v>
      </c>
      <c r="G376" s="15">
        <f>F376*SIMULADOR!$G$5</f>
        <v>0</v>
      </c>
      <c r="H376" s="15">
        <f>IF(A376&lt;=SIMULADOR!$B$7*12,H375+C376,0)</f>
        <v>0</v>
      </c>
      <c r="I376" s="15">
        <f t="shared" si="16"/>
        <v>0</v>
      </c>
    </row>
    <row r="377" spans="1:9" hidden="1" x14ac:dyDescent="0.25">
      <c r="A377" s="14">
        <v>374</v>
      </c>
      <c r="B377" s="14">
        <f t="shared" si="15"/>
        <v>32</v>
      </c>
      <c r="C377" s="15">
        <f>IF(A377&lt;=SIMULADOR!$B$7*12,SIMULADOR!$B$5,0)</f>
        <v>0</v>
      </c>
      <c r="D377" s="15">
        <f t="shared" si="17"/>
        <v>0</v>
      </c>
      <c r="E377" s="15">
        <f>D377*SIMULADOR!$G$4</f>
        <v>0</v>
      </c>
      <c r="F377" s="15">
        <f>IF(A377&lt;=SIMULADOR!$B$7*12,D377+E377+C377,0)</f>
        <v>0</v>
      </c>
      <c r="G377" s="15">
        <f>F377*SIMULADOR!$G$5</f>
        <v>0</v>
      </c>
      <c r="H377" s="15">
        <f>IF(A377&lt;=SIMULADOR!$B$7*12,H376+C377,0)</f>
        <v>0</v>
      </c>
      <c r="I377" s="15">
        <f t="shared" si="16"/>
        <v>0</v>
      </c>
    </row>
    <row r="378" spans="1:9" hidden="1" x14ac:dyDescent="0.25">
      <c r="A378" s="14">
        <v>375</v>
      </c>
      <c r="B378" s="14">
        <f t="shared" si="15"/>
        <v>32</v>
      </c>
      <c r="C378" s="15">
        <f>IF(A378&lt;=SIMULADOR!$B$7*12,SIMULADOR!$B$5,0)</f>
        <v>0</v>
      </c>
      <c r="D378" s="15">
        <f t="shared" si="17"/>
        <v>0</v>
      </c>
      <c r="E378" s="15">
        <f>D378*SIMULADOR!$G$4</f>
        <v>0</v>
      </c>
      <c r="F378" s="15">
        <f>IF(A378&lt;=SIMULADOR!$B$7*12,D378+E378+C378,0)</f>
        <v>0</v>
      </c>
      <c r="G378" s="15">
        <f>F378*SIMULADOR!$G$5</f>
        <v>0</v>
      </c>
      <c r="H378" s="15">
        <f>IF(A378&lt;=SIMULADOR!$B$7*12,H377+C378,0)</f>
        <v>0</v>
      </c>
      <c r="I378" s="15">
        <f t="shared" si="16"/>
        <v>0</v>
      </c>
    </row>
    <row r="379" spans="1:9" hidden="1" x14ac:dyDescent="0.25">
      <c r="A379" s="14">
        <v>376</v>
      </c>
      <c r="B379" s="14">
        <f t="shared" si="15"/>
        <v>32</v>
      </c>
      <c r="C379" s="15">
        <f>IF(A379&lt;=SIMULADOR!$B$7*12,SIMULADOR!$B$5,0)</f>
        <v>0</v>
      </c>
      <c r="D379" s="15">
        <f t="shared" si="17"/>
        <v>0</v>
      </c>
      <c r="E379" s="15">
        <f>D379*SIMULADOR!$G$4</f>
        <v>0</v>
      </c>
      <c r="F379" s="15">
        <f>IF(A379&lt;=SIMULADOR!$B$7*12,D379+E379+C379,0)</f>
        <v>0</v>
      </c>
      <c r="G379" s="15">
        <f>F379*SIMULADOR!$G$5</f>
        <v>0</v>
      </c>
      <c r="H379" s="15">
        <f>IF(A379&lt;=SIMULADOR!$B$7*12,H378+C379,0)</f>
        <v>0</v>
      </c>
      <c r="I379" s="15">
        <f t="shared" si="16"/>
        <v>0</v>
      </c>
    </row>
    <row r="380" spans="1:9" hidden="1" x14ac:dyDescent="0.25">
      <c r="A380" s="14">
        <v>377</v>
      </c>
      <c r="B380" s="14">
        <f t="shared" si="15"/>
        <v>32</v>
      </c>
      <c r="C380" s="15">
        <f>IF(A380&lt;=SIMULADOR!$B$7*12,SIMULADOR!$B$5,0)</f>
        <v>0</v>
      </c>
      <c r="D380" s="15">
        <f t="shared" si="17"/>
        <v>0</v>
      </c>
      <c r="E380" s="15">
        <f>D380*SIMULADOR!$G$4</f>
        <v>0</v>
      </c>
      <c r="F380" s="15">
        <f>IF(A380&lt;=SIMULADOR!$B$7*12,D380+E380+C380,0)</f>
        <v>0</v>
      </c>
      <c r="G380" s="15">
        <f>F380*SIMULADOR!$G$5</f>
        <v>0</v>
      </c>
      <c r="H380" s="15">
        <f>IF(A380&lt;=SIMULADOR!$B$7*12,H379+C380,0)</f>
        <v>0</v>
      </c>
      <c r="I380" s="15">
        <f t="shared" si="16"/>
        <v>0</v>
      </c>
    </row>
    <row r="381" spans="1:9" hidden="1" x14ac:dyDescent="0.25">
      <c r="A381" s="14">
        <v>378</v>
      </c>
      <c r="B381" s="14">
        <f t="shared" si="15"/>
        <v>32</v>
      </c>
      <c r="C381" s="15">
        <f>IF(A381&lt;=SIMULADOR!$B$7*12,SIMULADOR!$B$5,0)</f>
        <v>0</v>
      </c>
      <c r="D381" s="15">
        <f t="shared" si="17"/>
        <v>0</v>
      </c>
      <c r="E381" s="15">
        <f>D381*SIMULADOR!$G$4</f>
        <v>0</v>
      </c>
      <c r="F381" s="15">
        <f>IF(A381&lt;=SIMULADOR!$B$7*12,D381+E381+C381,0)</f>
        <v>0</v>
      </c>
      <c r="G381" s="15">
        <f>F381*SIMULADOR!$G$5</f>
        <v>0</v>
      </c>
      <c r="H381" s="15">
        <f>IF(A381&lt;=SIMULADOR!$B$7*12,H380+C381,0)</f>
        <v>0</v>
      </c>
      <c r="I381" s="15">
        <f t="shared" si="16"/>
        <v>0</v>
      </c>
    </row>
    <row r="382" spans="1:9" hidden="1" x14ac:dyDescent="0.25">
      <c r="A382" s="14">
        <v>379</v>
      </c>
      <c r="B382" s="14">
        <f t="shared" si="15"/>
        <v>32</v>
      </c>
      <c r="C382" s="15">
        <f>IF(A382&lt;=SIMULADOR!$B$7*12,SIMULADOR!$B$5,0)</f>
        <v>0</v>
      </c>
      <c r="D382" s="15">
        <f t="shared" si="17"/>
        <v>0</v>
      </c>
      <c r="E382" s="15">
        <f>D382*SIMULADOR!$G$4</f>
        <v>0</v>
      </c>
      <c r="F382" s="15">
        <f>IF(A382&lt;=SIMULADOR!$B$7*12,D382+E382+C382,0)</f>
        <v>0</v>
      </c>
      <c r="G382" s="15">
        <f>F382*SIMULADOR!$G$5</f>
        <v>0</v>
      </c>
      <c r="H382" s="15">
        <f>IF(A382&lt;=SIMULADOR!$B$7*12,H381+C382,0)</f>
        <v>0</v>
      </c>
      <c r="I382" s="15">
        <f t="shared" si="16"/>
        <v>0</v>
      </c>
    </row>
    <row r="383" spans="1:9" hidden="1" x14ac:dyDescent="0.25">
      <c r="A383" s="14">
        <v>380</v>
      </c>
      <c r="B383" s="14">
        <f t="shared" si="15"/>
        <v>32</v>
      </c>
      <c r="C383" s="15">
        <f>IF(A383&lt;=SIMULADOR!$B$7*12,SIMULADOR!$B$5,0)</f>
        <v>0</v>
      </c>
      <c r="D383" s="15">
        <f t="shared" si="17"/>
        <v>0</v>
      </c>
      <c r="E383" s="15">
        <f>D383*SIMULADOR!$G$4</f>
        <v>0</v>
      </c>
      <c r="F383" s="15">
        <f>IF(A383&lt;=SIMULADOR!$B$7*12,D383+E383+C383,0)</f>
        <v>0</v>
      </c>
      <c r="G383" s="15">
        <f>F383*SIMULADOR!$G$5</f>
        <v>0</v>
      </c>
      <c r="H383" s="15">
        <f>IF(A383&lt;=SIMULADOR!$B$7*12,H382+C383,0)</f>
        <v>0</v>
      </c>
      <c r="I383" s="15">
        <f t="shared" si="16"/>
        <v>0</v>
      </c>
    </row>
    <row r="384" spans="1:9" hidden="1" x14ac:dyDescent="0.25">
      <c r="A384" s="14">
        <v>381</v>
      </c>
      <c r="B384" s="14">
        <f t="shared" si="15"/>
        <v>32</v>
      </c>
      <c r="C384" s="15">
        <f>IF(A384&lt;=SIMULADOR!$B$7*12,SIMULADOR!$B$5,0)</f>
        <v>0</v>
      </c>
      <c r="D384" s="15">
        <f t="shared" si="17"/>
        <v>0</v>
      </c>
      <c r="E384" s="15">
        <f>D384*SIMULADOR!$G$4</f>
        <v>0</v>
      </c>
      <c r="F384" s="15">
        <f>IF(A384&lt;=SIMULADOR!$B$7*12,D384+E384+C384,0)</f>
        <v>0</v>
      </c>
      <c r="G384" s="15">
        <f>F384*SIMULADOR!$G$5</f>
        <v>0</v>
      </c>
      <c r="H384" s="15">
        <f>IF(A384&lt;=SIMULADOR!$B$7*12,H383+C384,0)</f>
        <v>0</v>
      </c>
      <c r="I384" s="15">
        <f t="shared" si="16"/>
        <v>0</v>
      </c>
    </row>
    <row r="385" spans="1:9" hidden="1" x14ac:dyDescent="0.25">
      <c r="A385" s="14">
        <v>382</v>
      </c>
      <c r="B385" s="14">
        <f t="shared" si="15"/>
        <v>32</v>
      </c>
      <c r="C385" s="15">
        <f>IF(A385&lt;=SIMULADOR!$B$7*12,SIMULADOR!$B$5,0)</f>
        <v>0</v>
      </c>
      <c r="D385" s="15">
        <f t="shared" si="17"/>
        <v>0</v>
      </c>
      <c r="E385" s="15">
        <f>D385*SIMULADOR!$G$4</f>
        <v>0</v>
      </c>
      <c r="F385" s="15">
        <f>IF(A385&lt;=SIMULADOR!$B$7*12,D385+E385+C385,0)</f>
        <v>0</v>
      </c>
      <c r="G385" s="15">
        <f>F385*SIMULADOR!$G$5</f>
        <v>0</v>
      </c>
      <c r="H385" s="15">
        <f>IF(A385&lt;=SIMULADOR!$B$7*12,H384+C385,0)</f>
        <v>0</v>
      </c>
      <c r="I385" s="15">
        <f t="shared" si="16"/>
        <v>0</v>
      </c>
    </row>
    <row r="386" spans="1:9" hidden="1" x14ac:dyDescent="0.25">
      <c r="A386" s="14">
        <v>383</v>
      </c>
      <c r="B386" s="14">
        <f t="shared" si="15"/>
        <v>32</v>
      </c>
      <c r="C386" s="15">
        <f>IF(A386&lt;=SIMULADOR!$B$7*12,SIMULADOR!$B$5,0)</f>
        <v>0</v>
      </c>
      <c r="D386" s="15">
        <f t="shared" si="17"/>
        <v>0</v>
      </c>
      <c r="E386" s="15">
        <f>D386*SIMULADOR!$G$4</f>
        <v>0</v>
      </c>
      <c r="F386" s="15">
        <f>IF(A386&lt;=SIMULADOR!$B$7*12,D386+E386+C386,0)</f>
        <v>0</v>
      </c>
      <c r="G386" s="15">
        <f>F386*SIMULADOR!$G$5</f>
        <v>0</v>
      </c>
      <c r="H386" s="15">
        <f>IF(A386&lt;=SIMULADOR!$B$7*12,H385+C386,0)</f>
        <v>0</v>
      </c>
      <c r="I386" s="15">
        <f t="shared" si="16"/>
        <v>0</v>
      </c>
    </row>
    <row r="387" spans="1:9" hidden="1" x14ac:dyDescent="0.25">
      <c r="A387" s="14">
        <v>384</v>
      </c>
      <c r="B387" s="14">
        <f t="shared" si="15"/>
        <v>32</v>
      </c>
      <c r="C387" s="15">
        <f>IF(A387&lt;=SIMULADOR!$B$7*12,SIMULADOR!$B$5,0)</f>
        <v>0</v>
      </c>
      <c r="D387" s="15">
        <f t="shared" si="17"/>
        <v>0</v>
      </c>
      <c r="E387" s="15">
        <f>D387*SIMULADOR!$G$4</f>
        <v>0</v>
      </c>
      <c r="F387" s="15">
        <f>IF(A387&lt;=SIMULADOR!$B$7*12,D387+E387+C387,0)</f>
        <v>0</v>
      </c>
      <c r="G387" s="15">
        <f>F387*SIMULADOR!$G$5</f>
        <v>0</v>
      </c>
      <c r="H387" s="15">
        <f>IF(A387&lt;=SIMULADOR!$B$7*12,H386+C387,0)</f>
        <v>0</v>
      </c>
      <c r="I387" s="15">
        <f t="shared" si="16"/>
        <v>0</v>
      </c>
    </row>
    <row r="388" spans="1:9" hidden="1" x14ac:dyDescent="0.25">
      <c r="A388" s="14">
        <v>385</v>
      </c>
      <c r="B388" s="14">
        <f t="shared" ref="B388:B451" si="18">ROUNDUP(A388/12,0)</f>
        <v>33</v>
      </c>
      <c r="C388" s="15">
        <f>IF(A388&lt;=SIMULADOR!$B$7*12,SIMULADOR!$B$5,0)</f>
        <v>0</v>
      </c>
      <c r="D388" s="15">
        <f t="shared" si="17"/>
        <v>0</v>
      </c>
      <c r="E388" s="15">
        <f>D388*SIMULADOR!$G$4</f>
        <v>0</v>
      </c>
      <c r="F388" s="15">
        <f>IF(A388&lt;=SIMULADOR!$B$7*12,D388+E388+C388,0)</f>
        <v>0</v>
      </c>
      <c r="G388" s="15">
        <f>F388*SIMULADOR!$G$5</f>
        <v>0</v>
      </c>
      <c r="H388" s="15">
        <f>IF(A388&lt;=SIMULADOR!$B$7*12,H387+C388,0)</f>
        <v>0</v>
      </c>
      <c r="I388" s="15">
        <f t="shared" ref="I388:I451" si="19">F388-H388</f>
        <v>0</v>
      </c>
    </row>
    <row r="389" spans="1:9" hidden="1" x14ac:dyDescent="0.25">
      <c r="A389" s="14">
        <v>386</v>
      </c>
      <c r="B389" s="14">
        <f t="shared" si="18"/>
        <v>33</v>
      </c>
      <c r="C389" s="15">
        <f>IF(A389&lt;=SIMULADOR!$B$7*12,SIMULADOR!$B$5,0)</f>
        <v>0</v>
      </c>
      <c r="D389" s="15">
        <f t="shared" ref="D389:D452" si="20">F388</f>
        <v>0</v>
      </c>
      <c r="E389" s="15">
        <f>D389*SIMULADOR!$G$4</f>
        <v>0</v>
      </c>
      <c r="F389" s="15">
        <f>IF(A389&lt;=SIMULADOR!$B$7*12,D389+E389+C389,0)</f>
        <v>0</v>
      </c>
      <c r="G389" s="15">
        <f>F389*SIMULADOR!$G$5</f>
        <v>0</v>
      </c>
      <c r="H389" s="15">
        <f>IF(A389&lt;=SIMULADOR!$B$7*12,H388+C389,0)</f>
        <v>0</v>
      </c>
      <c r="I389" s="15">
        <f t="shared" si="19"/>
        <v>0</v>
      </c>
    </row>
    <row r="390" spans="1:9" hidden="1" x14ac:dyDescent="0.25">
      <c r="A390" s="14">
        <v>387</v>
      </c>
      <c r="B390" s="14">
        <f t="shared" si="18"/>
        <v>33</v>
      </c>
      <c r="C390" s="15">
        <f>IF(A390&lt;=SIMULADOR!$B$7*12,SIMULADOR!$B$5,0)</f>
        <v>0</v>
      </c>
      <c r="D390" s="15">
        <f t="shared" si="20"/>
        <v>0</v>
      </c>
      <c r="E390" s="15">
        <f>D390*SIMULADOR!$G$4</f>
        <v>0</v>
      </c>
      <c r="F390" s="15">
        <f>IF(A390&lt;=SIMULADOR!$B$7*12,D390+E390+C390,0)</f>
        <v>0</v>
      </c>
      <c r="G390" s="15">
        <f>F390*SIMULADOR!$G$5</f>
        <v>0</v>
      </c>
      <c r="H390" s="15">
        <f>IF(A390&lt;=SIMULADOR!$B$7*12,H389+C390,0)</f>
        <v>0</v>
      </c>
      <c r="I390" s="15">
        <f t="shared" si="19"/>
        <v>0</v>
      </c>
    </row>
    <row r="391" spans="1:9" hidden="1" x14ac:dyDescent="0.25">
      <c r="A391" s="14">
        <v>388</v>
      </c>
      <c r="B391" s="14">
        <f t="shared" si="18"/>
        <v>33</v>
      </c>
      <c r="C391" s="15">
        <f>IF(A391&lt;=SIMULADOR!$B$7*12,SIMULADOR!$B$5,0)</f>
        <v>0</v>
      </c>
      <c r="D391" s="15">
        <f t="shared" si="20"/>
        <v>0</v>
      </c>
      <c r="E391" s="15">
        <f>D391*SIMULADOR!$G$4</f>
        <v>0</v>
      </c>
      <c r="F391" s="15">
        <f>IF(A391&lt;=SIMULADOR!$B$7*12,D391+E391+C391,0)</f>
        <v>0</v>
      </c>
      <c r="G391" s="15">
        <f>F391*SIMULADOR!$G$5</f>
        <v>0</v>
      </c>
      <c r="H391" s="15">
        <f>IF(A391&lt;=SIMULADOR!$B$7*12,H390+C391,0)</f>
        <v>0</v>
      </c>
      <c r="I391" s="15">
        <f t="shared" si="19"/>
        <v>0</v>
      </c>
    </row>
    <row r="392" spans="1:9" hidden="1" x14ac:dyDescent="0.25">
      <c r="A392" s="14">
        <v>389</v>
      </c>
      <c r="B392" s="14">
        <f t="shared" si="18"/>
        <v>33</v>
      </c>
      <c r="C392" s="15">
        <f>IF(A392&lt;=SIMULADOR!$B$7*12,SIMULADOR!$B$5,0)</f>
        <v>0</v>
      </c>
      <c r="D392" s="15">
        <f t="shared" si="20"/>
        <v>0</v>
      </c>
      <c r="E392" s="15">
        <f>D392*SIMULADOR!$G$4</f>
        <v>0</v>
      </c>
      <c r="F392" s="15">
        <f>IF(A392&lt;=SIMULADOR!$B$7*12,D392+E392+C392,0)</f>
        <v>0</v>
      </c>
      <c r="G392" s="15">
        <f>F392*SIMULADOR!$G$5</f>
        <v>0</v>
      </c>
      <c r="H392" s="15">
        <f>IF(A392&lt;=SIMULADOR!$B$7*12,H391+C392,0)</f>
        <v>0</v>
      </c>
      <c r="I392" s="15">
        <f t="shared" si="19"/>
        <v>0</v>
      </c>
    </row>
    <row r="393" spans="1:9" hidden="1" x14ac:dyDescent="0.25">
      <c r="A393" s="14">
        <v>390</v>
      </c>
      <c r="B393" s="14">
        <f t="shared" si="18"/>
        <v>33</v>
      </c>
      <c r="C393" s="15">
        <f>IF(A393&lt;=SIMULADOR!$B$7*12,SIMULADOR!$B$5,0)</f>
        <v>0</v>
      </c>
      <c r="D393" s="15">
        <f t="shared" si="20"/>
        <v>0</v>
      </c>
      <c r="E393" s="15">
        <f>D393*SIMULADOR!$G$4</f>
        <v>0</v>
      </c>
      <c r="F393" s="15">
        <f>IF(A393&lt;=SIMULADOR!$B$7*12,D393+E393+C393,0)</f>
        <v>0</v>
      </c>
      <c r="G393" s="15">
        <f>F393*SIMULADOR!$G$5</f>
        <v>0</v>
      </c>
      <c r="H393" s="15">
        <f>IF(A393&lt;=SIMULADOR!$B$7*12,H392+C393,0)</f>
        <v>0</v>
      </c>
      <c r="I393" s="15">
        <f t="shared" si="19"/>
        <v>0</v>
      </c>
    </row>
    <row r="394" spans="1:9" hidden="1" x14ac:dyDescent="0.25">
      <c r="A394" s="14">
        <v>391</v>
      </c>
      <c r="B394" s="14">
        <f t="shared" si="18"/>
        <v>33</v>
      </c>
      <c r="C394" s="15">
        <f>IF(A394&lt;=SIMULADOR!$B$7*12,SIMULADOR!$B$5,0)</f>
        <v>0</v>
      </c>
      <c r="D394" s="15">
        <f t="shared" si="20"/>
        <v>0</v>
      </c>
      <c r="E394" s="15">
        <f>D394*SIMULADOR!$G$4</f>
        <v>0</v>
      </c>
      <c r="F394" s="15">
        <f>IF(A394&lt;=SIMULADOR!$B$7*12,D394+E394+C394,0)</f>
        <v>0</v>
      </c>
      <c r="G394" s="15">
        <f>F394*SIMULADOR!$G$5</f>
        <v>0</v>
      </c>
      <c r="H394" s="15">
        <f>IF(A394&lt;=SIMULADOR!$B$7*12,H393+C394,0)</f>
        <v>0</v>
      </c>
      <c r="I394" s="15">
        <f t="shared" si="19"/>
        <v>0</v>
      </c>
    </row>
    <row r="395" spans="1:9" hidden="1" x14ac:dyDescent="0.25">
      <c r="A395" s="14">
        <v>392</v>
      </c>
      <c r="B395" s="14">
        <f t="shared" si="18"/>
        <v>33</v>
      </c>
      <c r="C395" s="15">
        <f>IF(A395&lt;=SIMULADOR!$B$7*12,SIMULADOR!$B$5,0)</f>
        <v>0</v>
      </c>
      <c r="D395" s="15">
        <f t="shared" si="20"/>
        <v>0</v>
      </c>
      <c r="E395" s="15">
        <f>D395*SIMULADOR!$G$4</f>
        <v>0</v>
      </c>
      <c r="F395" s="15">
        <f>IF(A395&lt;=SIMULADOR!$B$7*12,D395+E395+C395,0)</f>
        <v>0</v>
      </c>
      <c r="G395" s="15">
        <f>F395*SIMULADOR!$G$5</f>
        <v>0</v>
      </c>
      <c r="H395" s="15">
        <f>IF(A395&lt;=SIMULADOR!$B$7*12,H394+C395,0)</f>
        <v>0</v>
      </c>
      <c r="I395" s="15">
        <f t="shared" si="19"/>
        <v>0</v>
      </c>
    </row>
    <row r="396" spans="1:9" hidden="1" x14ac:dyDescent="0.25">
      <c r="A396" s="14">
        <v>393</v>
      </c>
      <c r="B396" s="14">
        <f t="shared" si="18"/>
        <v>33</v>
      </c>
      <c r="C396" s="15">
        <f>IF(A396&lt;=SIMULADOR!$B$7*12,SIMULADOR!$B$5,0)</f>
        <v>0</v>
      </c>
      <c r="D396" s="15">
        <f t="shared" si="20"/>
        <v>0</v>
      </c>
      <c r="E396" s="15">
        <f>D396*SIMULADOR!$G$4</f>
        <v>0</v>
      </c>
      <c r="F396" s="15">
        <f>IF(A396&lt;=SIMULADOR!$B$7*12,D396+E396+C396,0)</f>
        <v>0</v>
      </c>
      <c r="G396" s="15">
        <f>F396*SIMULADOR!$G$5</f>
        <v>0</v>
      </c>
      <c r="H396" s="15">
        <f>IF(A396&lt;=SIMULADOR!$B$7*12,H395+C396,0)</f>
        <v>0</v>
      </c>
      <c r="I396" s="15">
        <f t="shared" si="19"/>
        <v>0</v>
      </c>
    </row>
    <row r="397" spans="1:9" hidden="1" x14ac:dyDescent="0.25">
      <c r="A397" s="14">
        <v>394</v>
      </c>
      <c r="B397" s="14">
        <f t="shared" si="18"/>
        <v>33</v>
      </c>
      <c r="C397" s="15">
        <f>IF(A397&lt;=SIMULADOR!$B$7*12,SIMULADOR!$B$5,0)</f>
        <v>0</v>
      </c>
      <c r="D397" s="15">
        <f t="shared" si="20"/>
        <v>0</v>
      </c>
      <c r="E397" s="15">
        <f>D397*SIMULADOR!$G$4</f>
        <v>0</v>
      </c>
      <c r="F397" s="15">
        <f>IF(A397&lt;=SIMULADOR!$B$7*12,D397+E397+C397,0)</f>
        <v>0</v>
      </c>
      <c r="G397" s="15">
        <f>F397*SIMULADOR!$G$5</f>
        <v>0</v>
      </c>
      <c r="H397" s="15">
        <f>IF(A397&lt;=SIMULADOR!$B$7*12,H396+C397,0)</f>
        <v>0</v>
      </c>
      <c r="I397" s="15">
        <f t="shared" si="19"/>
        <v>0</v>
      </c>
    </row>
    <row r="398" spans="1:9" hidden="1" x14ac:dyDescent="0.25">
      <c r="A398" s="14">
        <v>395</v>
      </c>
      <c r="B398" s="14">
        <f t="shared" si="18"/>
        <v>33</v>
      </c>
      <c r="C398" s="15">
        <f>IF(A398&lt;=SIMULADOR!$B$7*12,SIMULADOR!$B$5,0)</f>
        <v>0</v>
      </c>
      <c r="D398" s="15">
        <f t="shared" si="20"/>
        <v>0</v>
      </c>
      <c r="E398" s="15">
        <f>D398*SIMULADOR!$G$4</f>
        <v>0</v>
      </c>
      <c r="F398" s="15">
        <f>IF(A398&lt;=SIMULADOR!$B$7*12,D398+E398+C398,0)</f>
        <v>0</v>
      </c>
      <c r="G398" s="15">
        <f>F398*SIMULADOR!$G$5</f>
        <v>0</v>
      </c>
      <c r="H398" s="15">
        <f>IF(A398&lt;=SIMULADOR!$B$7*12,H397+C398,0)</f>
        <v>0</v>
      </c>
      <c r="I398" s="15">
        <f t="shared" si="19"/>
        <v>0</v>
      </c>
    </row>
    <row r="399" spans="1:9" hidden="1" x14ac:dyDescent="0.25">
      <c r="A399" s="14">
        <v>396</v>
      </c>
      <c r="B399" s="14">
        <f t="shared" si="18"/>
        <v>33</v>
      </c>
      <c r="C399" s="15">
        <f>IF(A399&lt;=SIMULADOR!$B$7*12,SIMULADOR!$B$5,0)</f>
        <v>0</v>
      </c>
      <c r="D399" s="15">
        <f t="shared" si="20"/>
        <v>0</v>
      </c>
      <c r="E399" s="15">
        <f>D399*SIMULADOR!$G$4</f>
        <v>0</v>
      </c>
      <c r="F399" s="15">
        <f>IF(A399&lt;=SIMULADOR!$B$7*12,D399+E399+C399,0)</f>
        <v>0</v>
      </c>
      <c r="G399" s="15">
        <f>F399*SIMULADOR!$G$5</f>
        <v>0</v>
      </c>
      <c r="H399" s="15">
        <f>IF(A399&lt;=SIMULADOR!$B$7*12,H398+C399,0)</f>
        <v>0</v>
      </c>
      <c r="I399" s="15">
        <f t="shared" si="19"/>
        <v>0</v>
      </c>
    </row>
    <row r="400" spans="1:9" hidden="1" x14ac:dyDescent="0.25">
      <c r="A400" s="14">
        <v>397</v>
      </c>
      <c r="B400" s="14">
        <f t="shared" si="18"/>
        <v>34</v>
      </c>
      <c r="C400" s="15">
        <f>IF(A400&lt;=SIMULADOR!$B$7*12,SIMULADOR!$B$5,0)</f>
        <v>0</v>
      </c>
      <c r="D400" s="15">
        <f t="shared" si="20"/>
        <v>0</v>
      </c>
      <c r="E400" s="15">
        <f>D400*SIMULADOR!$G$4</f>
        <v>0</v>
      </c>
      <c r="F400" s="15">
        <f>IF(A400&lt;=SIMULADOR!$B$7*12,D400+E400+C400,0)</f>
        <v>0</v>
      </c>
      <c r="G400" s="15">
        <f>F400*SIMULADOR!$G$5</f>
        <v>0</v>
      </c>
      <c r="H400" s="15">
        <f>IF(A400&lt;=SIMULADOR!$B$7*12,H399+C400,0)</f>
        <v>0</v>
      </c>
      <c r="I400" s="15">
        <f t="shared" si="19"/>
        <v>0</v>
      </c>
    </row>
    <row r="401" spans="1:9" hidden="1" x14ac:dyDescent="0.25">
      <c r="A401" s="14">
        <v>398</v>
      </c>
      <c r="B401" s="14">
        <f t="shared" si="18"/>
        <v>34</v>
      </c>
      <c r="C401" s="15">
        <f>IF(A401&lt;=SIMULADOR!$B$7*12,SIMULADOR!$B$5,0)</f>
        <v>0</v>
      </c>
      <c r="D401" s="15">
        <f t="shared" si="20"/>
        <v>0</v>
      </c>
      <c r="E401" s="15">
        <f>D401*SIMULADOR!$G$4</f>
        <v>0</v>
      </c>
      <c r="F401" s="15">
        <f>IF(A401&lt;=SIMULADOR!$B$7*12,D401+E401+C401,0)</f>
        <v>0</v>
      </c>
      <c r="G401" s="15">
        <f>F401*SIMULADOR!$G$5</f>
        <v>0</v>
      </c>
      <c r="H401" s="15">
        <f>IF(A401&lt;=SIMULADOR!$B$7*12,H400+C401,0)</f>
        <v>0</v>
      </c>
      <c r="I401" s="15">
        <f t="shared" si="19"/>
        <v>0</v>
      </c>
    </row>
    <row r="402" spans="1:9" hidden="1" x14ac:dyDescent="0.25">
      <c r="A402" s="14">
        <v>399</v>
      </c>
      <c r="B402" s="14">
        <f t="shared" si="18"/>
        <v>34</v>
      </c>
      <c r="C402" s="15">
        <f>IF(A402&lt;=SIMULADOR!$B$7*12,SIMULADOR!$B$5,0)</f>
        <v>0</v>
      </c>
      <c r="D402" s="15">
        <f t="shared" si="20"/>
        <v>0</v>
      </c>
      <c r="E402" s="15">
        <f>D402*SIMULADOR!$G$4</f>
        <v>0</v>
      </c>
      <c r="F402" s="15">
        <f>IF(A402&lt;=SIMULADOR!$B$7*12,D402+E402+C402,0)</f>
        <v>0</v>
      </c>
      <c r="G402" s="15">
        <f>F402*SIMULADOR!$G$5</f>
        <v>0</v>
      </c>
      <c r="H402" s="15">
        <f>IF(A402&lt;=SIMULADOR!$B$7*12,H401+C402,0)</f>
        <v>0</v>
      </c>
      <c r="I402" s="15">
        <f t="shared" si="19"/>
        <v>0</v>
      </c>
    </row>
    <row r="403" spans="1:9" hidden="1" x14ac:dyDescent="0.25">
      <c r="A403" s="14">
        <v>400</v>
      </c>
      <c r="B403" s="14">
        <f t="shared" si="18"/>
        <v>34</v>
      </c>
      <c r="C403" s="15">
        <f>IF(A403&lt;=SIMULADOR!$B$7*12,SIMULADOR!$B$5,0)</f>
        <v>0</v>
      </c>
      <c r="D403" s="15">
        <f t="shared" si="20"/>
        <v>0</v>
      </c>
      <c r="E403" s="15">
        <f>D403*SIMULADOR!$G$4</f>
        <v>0</v>
      </c>
      <c r="F403" s="15">
        <f>IF(A403&lt;=SIMULADOR!$B$7*12,D403+E403+C403,0)</f>
        <v>0</v>
      </c>
      <c r="G403" s="15">
        <f>F403*SIMULADOR!$G$5</f>
        <v>0</v>
      </c>
      <c r="H403" s="15">
        <f>IF(A403&lt;=SIMULADOR!$B$7*12,H402+C403,0)</f>
        <v>0</v>
      </c>
      <c r="I403" s="15">
        <f t="shared" si="19"/>
        <v>0</v>
      </c>
    </row>
    <row r="404" spans="1:9" hidden="1" x14ac:dyDescent="0.25">
      <c r="A404" s="14">
        <v>401</v>
      </c>
      <c r="B404" s="14">
        <f t="shared" si="18"/>
        <v>34</v>
      </c>
      <c r="C404" s="15">
        <f>IF(A404&lt;=SIMULADOR!$B$7*12,SIMULADOR!$B$5,0)</f>
        <v>0</v>
      </c>
      <c r="D404" s="15">
        <f t="shared" si="20"/>
        <v>0</v>
      </c>
      <c r="E404" s="15">
        <f>D404*SIMULADOR!$G$4</f>
        <v>0</v>
      </c>
      <c r="F404" s="15">
        <f>IF(A404&lt;=SIMULADOR!$B$7*12,D404+E404+C404,0)</f>
        <v>0</v>
      </c>
      <c r="G404" s="15">
        <f>F404*SIMULADOR!$G$5</f>
        <v>0</v>
      </c>
      <c r="H404" s="15">
        <f>IF(A404&lt;=SIMULADOR!$B$7*12,H403+C404,0)</f>
        <v>0</v>
      </c>
      <c r="I404" s="15">
        <f t="shared" si="19"/>
        <v>0</v>
      </c>
    </row>
    <row r="405" spans="1:9" hidden="1" x14ac:dyDescent="0.25">
      <c r="A405" s="14">
        <v>402</v>
      </c>
      <c r="B405" s="14">
        <f t="shared" si="18"/>
        <v>34</v>
      </c>
      <c r="C405" s="15">
        <f>IF(A405&lt;=SIMULADOR!$B$7*12,SIMULADOR!$B$5,0)</f>
        <v>0</v>
      </c>
      <c r="D405" s="15">
        <f t="shared" si="20"/>
        <v>0</v>
      </c>
      <c r="E405" s="15">
        <f>D405*SIMULADOR!$G$4</f>
        <v>0</v>
      </c>
      <c r="F405" s="15">
        <f>IF(A405&lt;=SIMULADOR!$B$7*12,D405+E405+C405,0)</f>
        <v>0</v>
      </c>
      <c r="G405" s="15">
        <f>F405*SIMULADOR!$G$5</f>
        <v>0</v>
      </c>
      <c r="H405" s="15">
        <f>IF(A405&lt;=SIMULADOR!$B$7*12,H404+C405,0)</f>
        <v>0</v>
      </c>
      <c r="I405" s="15">
        <f t="shared" si="19"/>
        <v>0</v>
      </c>
    </row>
    <row r="406" spans="1:9" hidden="1" x14ac:dyDescent="0.25">
      <c r="A406" s="14">
        <v>403</v>
      </c>
      <c r="B406" s="14">
        <f t="shared" si="18"/>
        <v>34</v>
      </c>
      <c r="C406" s="15">
        <f>IF(A406&lt;=SIMULADOR!$B$7*12,SIMULADOR!$B$5,0)</f>
        <v>0</v>
      </c>
      <c r="D406" s="15">
        <f t="shared" si="20"/>
        <v>0</v>
      </c>
      <c r="E406" s="15">
        <f>D406*SIMULADOR!$G$4</f>
        <v>0</v>
      </c>
      <c r="F406" s="15">
        <f>IF(A406&lt;=SIMULADOR!$B$7*12,D406+E406+C406,0)</f>
        <v>0</v>
      </c>
      <c r="G406" s="15">
        <f>F406*SIMULADOR!$G$5</f>
        <v>0</v>
      </c>
      <c r="H406" s="15">
        <f>IF(A406&lt;=SIMULADOR!$B$7*12,H405+C406,0)</f>
        <v>0</v>
      </c>
      <c r="I406" s="15">
        <f t="shared" si="19"/>
        <v>0</v>
      </c>
    </row>
    <row r="407" spans="1:9" hidden="1" x14ac:dyDescent="0.25">
      <c r="A407" s="14">
        <v>404</v>
      </c>
      <c r="B407" s="14">
        <f t="shared" si="18"/>
        <v>34</v>
      </c>
      <c r="C407" s="15">
        <f>IF(A407&lt;=SIMULADOR!$B$7*12,SIMULADOR!$B$5,0)</f>
        <v>0</v>
      </c>
      <c r="D407" s="15">
        <f t="shared" si="20"/>
        <v>0</v>
      </c>
      <c r="E407" s="15">
        <f>D407*SIMULADOR!$G$4</f>
        <v>0</v>
      </c>
      <c r="F407" s="15">
        <f>IF(A407&lt;=SIMULADOR!$B$7*12,D407+E407+C407,0)</f>
        <v>0</v>
      </c>
      <c r="G407" s="15">
        <f>F407*SIMULADOR!$G$5</f>
        <v>0</v>
      </c>
      <c r="H407" s="15">
        <f>IF(A407&lt;=SIMULADOR!$B$7*12,H406+C407,0)</f>
        <v>0</v>
      </c>
      <c r="I407" s="15">
        <f t="shared" si="19"/>
        <v>0</v>
      </c>
    </row>
    <row r="408" spans="1:9" hidden="1" x14ac:dyDescent="0.25">
      <c r="A408" s="14">
        <v>405</v>
      </c>
      <c r="B408" s="14">
        <f t="shared" si="18"/>
        <v>34</v>
      </c>
      <c r="C408" s="15">
        <f>IF(A408&lt;=SIMULADOR!$B$7*12,SIMULADOR!$B$5,0)</f>
        <v>0</v>
      </c>
      <c r="D408" s="15">
        <f t="shared" si="20"/>
        <v>0</v>
      </c>
      <c r="E408" s="15">
        <f>D408*SIMULADOR!$G$4</f>
        <v>0</v>
      </c>
      <c r="F408" s="15">
        <f>IF(A408&lt;=SIMULADOR!$B$7*12,D408+E408+C408,0)</f>
        <v>0</v>
      </c>
      <c r="G408" s="15">
        <f>F408*SIMULADOR!$G$5</f>
        <v>0</v>
      </c>
      <c r="H408" s="15">
        <f>IF(A408&lt;=SIMULADOR!$B$7*12,H407+C408,0)</f>
        <v>0</v>
      </c>
      <c r="I408" s="15">
        <f t="shared" si="19"/>
        <v>0</v>
      </c>
    </row>
    <row r="409" spans="1:9" hidden="1" x14ac:dyDescent="0.25">
      <c r="A409" s="14">
        <v>406</v>
      </c>
      <c r="B409" s="14">
        <f t="shared" si="18"/>
        <v>34</v>
      </c>
      <c r="C409" s="15">
        <f>IF(A409&lt;=SIMULADOR!$B$7*12,SIMULADOR!$B$5,0)</f>
        <v>0</v>
      </c>
      <c r="D409" s="15">
        <f t="shared" si="20"/>
        <v>0</v>
      </c>
      <c r="E409" s="15">
        <f>D409*SIMULADOR!$G$4</f>
        <v>0</v>
      </c>
      <c r="F409" s="15">
        <f>IF(A409&lt;=SIMULADOR!$B$7*12,D409+E409+C409,0)</f>
        <v>0</v>
      </c>
      <c r="G409" s="15">
        <f>F409*SIMULADOR!$G$5</f>
        <v>0</v>
      </c>
      <c r="H409" s="15">
        <f>IF(A409&lt;=SIMULADOR!$B$7*12,H408+C409,0)</f>
        <v>0</v>
      </c>
      <c r="I409" s="15">
        <f t="shared" si="19"/>
        <v>0</v>
      </c>
    </row>
    <row r="410" spans="1:9" hidden="1" x14ac:dyDescent="0.25">
      <c r="A410" s="14">
        <v>407</v>
      </c>
      <c r="B410" s="14">
        <f t="shared" si="18"/>
        <v>34</v>
      </c>
      <c r="C410" s="15">
        <f>IF(A410&lt;=SIMULADOR!$B$7*12,SIMULADOR!$B$5,0)</f>
        <v>0</v>
      </c>
      <c r="D410" s="15">
        <f t="shared" si="20"/>
        <v>0</v>
      </c>
      <c r="E410" s="15">
        <f>D410*SIMULADOR!$G$4</f>
        <v>0</v>
      </c>
      <c r="F410" s="15">
        <f>IF(A410&lt;=SIMULADOR!$B$7*12,D410+E410+C410,0)</f>
        <v>0</v>
      </c>
      <c r="G410" s="15">
        <f>F410*SIMULADOR!$G$5</f>
        <v>0</v>
      </c>
      <c r="H410" s="15">
        <f>IF(A410&lt;=SIMULADOR!$B$7*12,H409+C410,0)</f>
        <v>0</v>
      </c>
      <c r="I410" s="15">
        <f t="shared" si="19"/>
        <v>0</v>
      </c>
    </row>
    <row r="411" spans="1:9" hidden="1" x14ac:dyDescent="0.25">
      <c r="A411" s="14">
        <v>408</v>
      </c>
      <c r="B411" s="14">
        <f t="shared" si="18"/>
        <v>34</v>
      </c>
      <c r="C411" s="15">
        <f>IF(A411&lt;=SIMULADOR!$B$7*12,SIMULADOR!$B$5,0)</f>
        <v>0</v>
      </c>
      <c r="D411" s="15">
        <f t="shared" si="20"/>
        <v>0</v>
      </c>
      <c r="E411" s="15">
        <f>D411*SIMULADOR!$G$4</f>
        <v>0</v>
      </c>
      <c r="F411" s="15">
        <f>IF(A411&lt;=SIMULADOR!$B$7*12,D411+E411+C411,0)</f>
        <v>0</v>
      </c>
      <c r="G411" s="15">
        <f>F411*SIMULADOR!$G$5</f>
        <v>0</v>
      </c>
      <c r="H411" s="15">
        <f>IF(A411&lt;=SIMULADOR!$B$7*12,H410+C411,0)</f>
        <v>0</v>
      </c>
      <c r="I411" s="15">
        <f t="shared" si="19"/>
        <v>0</v>
      </c>
    </row>
    <row r="412" spans="1:9" hidden="1" x14ac:dyDescent="0.25">
      <c r="A412" s="14">
        <v>409</v>
      </c>
      <c r="B412" s="14">
        <f t="shared" si="18"/>
        <v>35</v>
      </c>
      <c r="C412" s="15">
        <f>IF(A412&lt;=SIMULADOR!$B$7*12,SIMULADOR!$B$5,0)</f>
        <v>0</v>
      </c>
      <c r="D412" s="15">
        <f t="shared" si="20"/>
        <v>0</v>
      </c>
      <c r="E412" s="15">
        <f>D412*SIMULADOR!$G$4</f>
        <v>0</v>
      </c>
      <c r="F412" s="15">
        <f>IF(A412&lt;=SIMULADOR!$B$7*12,D412+E412+C412,0)</f>
        <v>0</v>
      </c>
      <c r="G412" s="15">
        <f>F412*SIMULADOR!$G$5</f>
        <v>0</v>
      </c>
      <c r="H412" s="15">
        <f>IF(A412&lt;=SIMULADOR!$B$7*12,H411+C412,0)</f>
        <v>0</v>
      </c>
      <c r="I412" s="15">
        <f t="shared" si="19"/>
        <v>0</v>
      </c>
    </row>
    <row r="413" spans="1:9" hidden="1" x14ac:dyDescent="0.25">
      <c r="A413" s="14">
        <v>410</v>
      </c>
      <c r="B413" s="14">
        <f t="shared" si="18"/>
        <v>35</v>
      </c>
      <c r="C413" s="15">
        <f>IF(A413&lt;=SIMULADOR!$B$7*12,SIMULADOR!$B$5,0)</f>
        <v>0</v>
      </c>
      <c r="D413" s="15">
        <f t="shared" si="20"/>
        <v>0</v>
      </c>
      <c r="E413" s="15">
        <f>D413*SIMULADOR!$G$4</f>
        <v>0</v>
      </c>
      <c r="F413" s="15">
        <f>IF(A413&lt;=SIMULADOR!$B$7*12,D413+E413+C413,0)</f>
        <v>0</v>
      </c>
      <c r="G413" s="15">
        <f>F413*SIMULADOR!$G$5</f>
        <v>0</v>
      </c>
      <c r="H413" s="15">
        <f>IF(A413&lt;=SIMULADOR!$B$7*12,H412+C413,0)</f>
        <v>0</v>
      </c>
      <c r="I413" s="15">
        <f t="shared" si="19"/>
        <v>0</v>
      </c>
    </row>
    <row r="414" spans="1:9" hidden="1" x14ac:dyDescent="0.25">
      <c r="A414" s="14">
        <v>411</v>
      </c>
      <c r="B414" s="14">
        <f t="shared" si="18"/>
        <v>35</v>
      </c>
      <c r="C414" s="15">
        <f>IF(A414&lt;=SIMULADOR!$B$7*12,SIMULADOR!$B$5,0)</f>
        <v>0</v>
      </c>
      <c r="D414" s="15">
        <f t="shared" si="20"/>
        <v>0</v>
      </c>
      <c r="E414" s="15">
        <f>D414*SIMULADOR!$G$4</f>
        <v>0</v>
      </c>
      <c r="F414" s="15">
        <f>IF(A414&lt;=SIMULADOR!$B$7*12,D414+E414+C414,0)</f>
        <v>0</v>
      </c>
      <c r="G414" s="15">
        <f>F414*SIMULADOR!$G$5</f>
        <v>0</v>
      </c>
      <c r="H414" s="15">
        <f>IF(A414&lt;=SIMULADOR!$B$7*12,H413+C414,0)</f>
        <v>0</v>
      </c>
      <c r="I414" s="15">
        <f t="shared" si="19"/>
        <v>0</v>
      </c>
    </row>
    <row r="415" spans="1:9" hidden="1" x14ac:dyDescent="0.25">
      <c r="A415" s="14">
        <v>412</v>
      </c>
      <c r="B415" s="14">
        <f t="shared" si="18"/>
        <v>35</v>
      </c>
      <c r="C415" s="15">
        <f>IF(A415&lt;=SIMULADOR!$B$7*12,SIMULADOR!$B$5,0)</f>
        <v>0</v>
      </c>
      <c r="D415" s="15">
        <f t="shared" si="20"/>
        <v>0</v>
      </c>
      <c r="E415" s="15">
        <f>D415*SIMULADOR!$G$4</f>
        <v>0</v>
      </c>
      <c r="F415" s="15">
        <f>IF(A415&lt;=SIMULADOR!$B$7*12,D415+E415+C415,0)</f>
        <v>0</v>
      </c>
      <c r="G415" s="15">
        <f>F415*SIMULADOR!$G$5</f>
        <v>0</v>
      </c>
      <c r="H415" s="15">
        <f>IF(A415&lt;=SIMULADOR!$B$7*12,H414+C415,0)</f>
        <v>0</v>
      </c>
      <c r="I415" s="15">
        <f t="shared" si="19"/>
        <v>0</v>
      </c>
    </row>
    <row r="416" spans="1:9" hidden="1" x14ac:dyDescent="0.25">
      <c r="A416" s="14">
        <v>413</v>
      </c>
      <c r="B416" s="14">
        <f t="shared" si="18"/>
        <v>35</v>
      </c>
      <c r="C416" s="15">
        <f>IF(A416&lt;=SIMULADOR!$B$7*12,SIMULADOR!$B$5,0)</f>
        <v>0</v>
      </c>
      <c r="D416" s="15">
        <f t="shared" si="20"/>
        <v>0</v>
      </c>
      <c r="E416" s="15">
        <f>D416*SIMULADOR!$G$4</f>
        <v>0</v>
      </c>
      <c r="F416" s="15">
        <f>IF(A416&lt;=SIMULADOR!$B$7*12,D416+E416+C416,0)</f>
        <v>0</v>
      </c>
      <c r="G416" s="15">
        <f>F416*SIMULADOR!$G$5</f>
        <v>0</v>
      </c>
      <c r="H416" s="15">
        <f>IF(A416&lt;=SIMULADOR!$B$7*12,H415+C416,0)</f>
        <v>0</v>
      </c>
      <c r="I416" s="15">
        <f t="shared" si="19"/>
        <v>0</v>
      </c>
    </row>
    <row r="417" spans="1:9" hidden="1" x14ac:dyDescent="0.25">
      <c r="A417" s="14">
        <v>414</v>
      </c>
      <c r="B417" s="14">
        <f t="shared" si="18"/>
        <v>35</v>
      </c>
      <c r="C417" s="15">
        <f>IF(A417&lt;=SIMULADOR!$B$7*12,SIMULADOR!$B$5,0)</f>
        <v>0</v>
      </c>
      <c r="D417" s="15">
        <f t="shared" si="20"/>
        <v>0</v>
      </c>
      <c r="E417" s="15">
        <f>D417*SIMULADOR!$G$4</f>
        <v>0</v>
      </c>
      <c r="F417" s="15">
        <f>IF(A417&lt;=SIMULADOR!$B$7*12,D417+E417+C417,0)</f>
        <v>0</v>
      </c>
      <c r="G417" s="15">
        <f>F417*SIMULADOR!$G$5</f>
        <v>0</v>
      </c>
      <c r="H417" s="15">
        <f>IF(A417&lt;=SIMULADOR!$B$7*12,H416+C417,0)</f>
        <v>0</v>
      </c>
      <c r="I417" s="15">
        <f t="shared" si="19"/>
        <v>0</v>
      </c>
    </row>
    <row r="418" spans="1:9" hidden="1" x14ac:dyDescent="0.25">
      <c r="A418" s="14">
        <v>415</v>
      </c>
      <c r="B418" s="14">
        <f t="shared" si="18"/>
        <v>35</v>
      </c>
      <c r="C418" s="15">
        <f>IF(A418&lt;=SIMULADOR!$B$7*12,SIMULADOR!$B$5,0)</f>
        <v>0</v>
      </c>
      <c r="D418" s="15">
        <f t="shared" si="20"/>
        <v>0</v>
      </c>
      <c r="E418" s="15">
        <f>D418*SIMULADOR!$G$4</f>
        <v>0</v>
      </c>
      <c r="F418" s="15">
        <f>IF(A418&lt;=SIMULADOR!$B$7*12,D418+E418+C418,0)</f>
        <v>0</v>
      </c>
      <c r="G418" s="15">
        <f>F418*SIMULADOR!$G$5</f>
        <v>0</v>
      </c>
      <c r="H418" s="15">
        <f>IF(A418&lt;=SIMULADOR!$B$7*12,H417+C418,0)</f>
        <v>0</v>
      </c>
      <c r="I418" s="15">
        <f t="shared" si="19"/>
        <v>0</v>
      </c>
    </row>
    <row r="419" spans="1:9" hidden="1" x14ac:dyDescent="0.25">
      <c r="A419" s="14">
        <v>416</v>
      </c>
      <c r="B419" s="14">
        <f t="shared" si="18"/>
        <v>35</v>
      </c>
      <c r="C419" s="15">
        <f>IF(A419&lt;=SIMULADOR!$B$7*12,SIMULADOR!$B$5,0)</f>
        <v>0</v>
      </c>
      <c r="D419" s="15">
        <f t="shared" si="20"/>
        <v>0</v>
      </c>
      <c r="E419" s="15">
        <f>D419*SIMULADOR!$G$4</f>
        <v>0</v>
      </c>
      <c r="F419" s="15">
        <f>IF(A419&lt;=SIMULADOR!$B$7*12,D419+E419+C419,0)</f>
        <v>0</v>
      </c>
      <c r="G419" s="15">
        <f>F419*SIMULADOR!$G$5</f>
        <v>0</v>
      </c>
      <c r="H419" s="15">
        <f>IF(A419&lt;=SIMULADOR!$B$7*12,H418+C419,0)</f>
        <v>0</v>
      </c>
      <c r="I419" s="15">
        <f t="shared" si="19"/>
        <v>0</v>
      </c>
    </row>
    <row r="420" spans="1:9" hidden="1" x14ac:dyDescent="0.25">
      <c r="A420" s="14">
        <v>417</v>
      </c>
      <c r="B420" s="14">
        <f t="shared" si="18"/>
        <v>35</v>
      </c>
      <c r="C420" s="15">
        <f>IF(A420&lt;=SIMULADOR!$B$7*12,SIMULADOR!$B$5,0)</f>
        <v>0</v>
      </c>
      <c r="D420" s="15">
        <f t="shared" si="20"/>
        <v>0</v>
      </c>
      <c r="E420" s="15">
        <f>D420*SIMULADOR!$G$4</f>
        <v>0</v>
      </c>
      <c r="F420" s="15">
        <f>IF(A420&lt;=SIMULADOR!$B$7*12,D420+E420+C420,0)</f>
        <v>0</v>
      </c>
      <c r="G420" s="15">
        <f>F420*SIMULADOR!$G$5</f>
        <v>0</v>
      </c>
      <c r="H420" s="15">
        <f>IF(A420&lt;=SIMULADOR!$B$7*12,H419+C420,0)</f>
        <v>0</v>
      </c>
      <c r="I420" s="15">
        <f t="shared" si="19"/>
        <v>0</v>
      </c>
    </row>
    <row r="421" spans="1:9" hidden="1" x14ac:dyDescent="0.25">
      <c r="A421" s="14">
        <v>418</v>
      </c>
      <c r="B421" s="14">
        <f t="shared" si="18"/>
        <v>35</v>
      </c>
      <c r="C421" s="15">
        <f>IF(A421&lt;=SIMULADOR!$B$7*12,SIMULADOR!$B$5,0)</f>
        <v>0</v>
      </c>
      <c r="D421" s="15">
        <f t="shared" si="20"/>
        <v>0</v>
      </c>
      <c r="E421" s="15">
        <f>D421*SIMULADOR!$G$4</f>
        <v>0</v>
      </c>
      <c r="F421" s="15">
        <f>IF(A421&lt;=SIMULADOR!$B$7*12,D421+E421+C421,0)</f>
        <v>0</v>
      </c>
      <c r="G421" s="15">
        <f>F421*SIMULADOR!$G$5</f>
        <v>0</v>
      </c>
      <c r="H421" s="15">
        <f>IF(A421&lt;=SIMULADOR!$B$7*12,H420+C421,0)</f>
        <v>0</v>
      </c>
      <c r="I421" s="15">
        <f t="shared" si="19"/>
        <v>0</v>
      </c>
    </row>
    <row r="422" spans="1:9" hidden="1" x14ac:dyDescent="0.25">
      <c r="A422" s="14">
        <v>419</v>
      </c>
      <c r="B422" s="14">
        <f t="shared" si="18"/>
        <v>35</v>
      </c>
      <c r="C422" s="15">
        <f>IF(A422&lt;=SIMULADOR!$B$7*12,SIMULADOR!$B$5,0)</f>
        <v>0</v>
      </c>
      <c r="D422" s="15">
        <f t="shared" si="20"/>
        <v>0</v>
      </c>
      <c r="E422" s="15">
        <f>D422*SIMULADOR!$G$4</f>
        <v>0</v>
      </c>
      <c r="F422" s="15">
        <f>IF(A422&lt;=SIMULADOR!$B$7*12,D422+E422+C422,0)</f>
        <v>0</v>
      </c>
      <c r="G422" s="15">
        <f>F422*SIMULADOR!$G$5</f>
        <v>0</v>
      </c>
      <c r="H422" s="15">
        <f>IF(A422&lt;=SIMULADOR!$B$7*12,H421+C422,0)</f>
        <v>0</v>
      </c>
      <c r="I422" s="15">
        <f t="shared" si="19"/>
        <v>0</v>
      </c>
    </row>
    <row r="423" spans="1:9" hidden="1" x14ac:dyDescent="0.25">
      <c r="A423" s="14">
        <v>420</v>
      </c>
      <c r="B423" s="14">
        <f t="shared" si="18"/>
        <v>35</v>
      </c>
      <c r="C423" s="15">
        <f>IF(A423&lt;=SIMULADOR!$B$7*12,SIMULADOR!$B$5,0)</f>
        <v>0</v>
      </c>
      <c r="D423" s="15">
        <f t="shared" si="20"/>
        <v>0</v>
      </c>
      <c r="E423" s="15">
        <f>D423*SIMULADOR!$G$4</f>
        <v>0</v>
      </c>
      <c r="F423" s="15">
        <f>IF(A423&lt;=SIMULADOR!$B$7*12,D423+E423+C423,0)</f>
        <v>0</v>
      </c>
      <c r="G423" s="15">
        <f>F423*SIMULADOR!$G$5</f>
        <v>0</v>
      </c>
      <c r="H423" s="15">
        <f>IF(A423&lt;=SIMULADOR!$B$7*12,H422+C423,0)</f>
        <v>0</v>
      </c>
      <c r="I423" s="15">
        <f t="shared" si="19"/>
        <v>0</v>
      </c>
    </row>
    <row r="424" spans="1:9" hidden="1" x14ac:dyDescent="0.25">
      <c r="A424" s="14">
        <v>421</v>
      </c>
      <c r="B424" s="14">
        <f t="shared" si="18"/>
        <v>36</v>
      </c>
      <c r="C424" s="15">
        <f>IF(A424&lt;=SIMULADOR!$B$7*12,SIMULADOR!$B$5,0)</f>
        <v>0</v>
      </c>
      <c r="D424" s="15">
        <f t="shared" si="20"/>
        <v>0</v>
      </c>
      <c r="E424" s="15">
        <f>D424*SIMULADOR!$G$4</f>
        <v>0</v>
      </c>
      <c r="F424" s="15">
        <f>IF(A424&lt;=SIMULADOR!$B$7*12,D424+E424+C424,0)</f>
        <v>0</v>
      </c>
      <c r="G424" s="15">
        <f>F424*SIMULADOR!$G$5</f>
        <v>0</v>
      </c>
      <c r="H424" s="15">
        <f>IF(A424&lt;=SIMULADOR!$B$7*12,H423+C424,0)</f>
        <v>0</v>
      </c>
      <c r="I424" s="15">
        <f t="shared" si="19"/>
        <v>0</v>
      </c>
    </row>
    <row r="425" spans="1:9" hidden="1" x14ac:dyDescent="0.25">
      <c r="A425" s="14">
        <v>422</v>
      </c>
      <c r="B425" s="14">
        <f t="shared" si="18"/>
        <v>36</v>
      </c>
      <c r="C425" s="15">
        <f>IF(A425&lt;=SIMULADOR!$B$7*12,SIMULADOR!$B$5,0)</f>
        <v>0</v>
      </c>
      <c r="D425" s="15">
        <f t="shared" si="20"/>
        <v>0</v>
      </c>
      <c r="E425" s="15">
        <f>D425*SIMULADOR!$G$4</f>
        <v>0</v>
      </c>
      <c r="F425" s="15">
        <f>IF(A425&lt;=SIMULADOR!$B$7*12,D425+E425+C425,0)</f>
        <v>0</v>
      </c>
      <c r="G425" s="15">
        <f>F425*SIMULADOR!$G$5</f>
        <v>0</v>
      </c>
      <c r="H425" s="15">
        <f>IF(A425&lt;=SIMULADOR!$B$7*12,H424+C425,0)</f>
        <v>0</v>
      </c>
      <c r="I425" s="15">
        <f t="shared" si="19"/>
        <v>0</v>
      </c>
    </row>
    <row r="426" spans="1:9" hidden="1" x14ac:dyDescent="0.25">
      <c r="A426" s="14">
        <v>423</v>
      </c>
      <c r="B426" s="14">
        <f t="shared" si="18"/>
        <v>36</v>
      </c>
      <c r="C426" s="15">
        <f>IF(A426&lt;=SIMULADOR!$B$7*12,SIMULADOR!$B$5,0)</f>
        <v>0</v>
      </c>
      <c r="D426" s="15">
        <f t="shared" si="20"/>
        <v>0</v>
      </c>
      <c r="E426" s="15">
        <f>D426*SIMULADOR!$G$4</f>
        <v>0</v>
      </c>
      <c r="F426" s="15">
        <f>IF(A426&lt;=SIMULADOR!$B$7*12,D426+E426+C426,0)</f>
        <v>0</v>
      </c>
      <c r="G426" s="15">
        <f>F426*SIMULADOR!$G$5</f>
        <v>0</v>
      </c>
      <c r="H426" s="15">
        <f>IF(A426&lt;=SIMULADOR!$B$7*12,H425+C426,0)</f>
        <v>0</v>
      </c>
      <c r="I426" s="15">
        <f t="shared" si="19"/>
        <v>0</v>
      </c>
    </row>
    <row r="427" spans="1:9" hidden="1" x14ac:dyDescent="0.25">
      <c r="A427" s="14">
        <v>424</v>
      </c>
      <c r="B427" s="14">
        <f t="shared" si="18"/>
        <v>36</v>
      </c>
      <c r="C427" s="15">
        <f>IF(A427&lt;=SIMULADOR!$B$7*12,SIMULADOR!$B$5,0)</f>
        <v>0</v>
      </c>
      <c r="D427" s="15">
        <f t="shared" si="20"/>
        <v>0</v>
      </c>
      <c r="E427" s="15">
        <f>D427*SIMULADOR!$G$4</f>
        <v>0</v>
      </c>
      <c r="F427" s="15">
        <f>IF(A427&lt;=SIMULADOR!$B$7*12,D427+E427+C427,0)</f>
        <v>0</v>
      </c>
      <c r="G427" s="15">
        <f>F427*SIMULADOR!$G$5</f>
        <v>0</v>
      </c>
      <c r="H427" s="15">
        <f>IF(A427&lt;=SIMULADOR!$B$7*12,H426+C427,0)</f>
        <v>0</v>
      </c>
      <c r="I427" s="15">
        <f t="shared" si="19"/>
        <v>0</v>
      </c>
    </row>
    <row r="428" spans="1:9" hidden="1" x14ac:dyDescent="0.25">
      <c r="A428" s="14">
        <v>425</v>
      </c>
      <c r="B428" s="14">
        <f t="shared" si="18"/>
        <v>36</v>
      </c>
      <c r="C428" s="15">
        <f>IF(A428&lt;=SIMULADOR!$B$7*12,SIMULADOR!$B$5,0)</f>
        <v>0</v>
      </c>
      <c r="D428" s="15">
        <f t="shared" si="20"/>
        <v>0</v>
      </c>
      <c r="E428" s="15">
        <f>D428*SIMULADOR!$G$4</f>
        <v>0</v>
      </c>
      <c r="F428" s="15">
        <f>IF(A428&lt;=SIMULADOR!$B$7*12,D428+E428+C428,0)</f>
        <v>0</v>
      </c>
      <c r="G428" s="15">
        <f>F428*SIMULADOR!$G$5</f>
        <v>0</v>
      </c>
      <c r="H428" s="15">
        <f>IF(A428&lt;=SIMULADOR!$B$7*12,H427+C428,0)</f>
        <v>0</v>
      </c>
      <c r="I428" s="15">
        <f t="shared" si="19"/>
        <v>0</v>
      </c>
    </row>
    <row r="429" spans="1:9" hidden="1" x14ac:dyDescent="0.25">
      <c r="A429" s="14">
        <v>426</v>
      </c>
      <c r="B429" s="14">
        <f t="shared" si="18"/>
        <v>36</v>
      </c>
      <c r="C429" s="15">
        <f>IF(A429&lt;=SIMULADOR!$B$7*12,SIMULADOR!$B$5,0)</f>
        <v>0</v>
      </c>
      <c r="D429" s="15">
        <f t="shared" si="20"/>
        <v>0</v>
      </c>
      <c r="E429" s="15">
        <f>D429*SIMULADOR!$G$4</f>
        <v>0</v>
      </c>
      <c r="F429" s="15">
        <f>IF(A429&lt;=SIMULADOR!$B$7*12,D429+E429+C429,0)</f>
        <v>0</v>
      </c>
      <c r="G429" s="15">
        <f>F429*SIMULADOR!$G$5</f>
        <v>0</v>
      </c>
      <c r="H429" s="15">
        <f>IF(A429&lt;=SIMULADOR!$B$7*12,H428+C429,0)</f>
        <v>0</v>
      </c>
      <c r="I429" s="15">
        <f t="shared" si="19"/>
        <v>0</v>
      </c>
    </row>
    <row r="430" spans="1:9" hidden="1" x14ac:dyDescent="0.25">
      <c r="A430" s="14">
        <v>427</v>
      </c>
      <c r="B430" s="14">
        <f t="shared" si="18"/>
        <v>36</v>
      </c>
      <c r="C430" s="15">
        <f>IF(A430&lt;=SIMULADOR!$B$7*12,SIMULADOR!$B$5,0)</f>
        <v>0</v>
      </c>
      <c r="D430" s="15">
        <f t="shared" si="20"/>
        <v>0</v>
      </c>
      <c r="E430" s="15">
        <f>D430*SIMULADOR!$G$4</f>
        <v>0</v>
      </c>
      <c r="F430" s="15">
        <f>IF(A430&lt;=SIMULADOR!$B$7*12,D430+E430+C430,0)</f>
        <v>0</v>
      </c>
      <c r="G430" s="15">
        <f>F430*SIMULADOR!$G$5</f>
        <v>0</v>
      </c>
      <c r="H430" s="15">
        <f>IF(A430&lt;=SIMULADOR!$B$7*12,H429+C430,0)</f>
        <v>0</v>
      </c>
      <c r="I430" s="15">
        <f t="shared" si="19"/>
        <v>0</v>
      </c>
    </row>
    <row r="431" spans="1:9" hidden="1" x14ac:dyDescent="0.25">
      <c r="A431" s="14">
        <v>428</v>
      </c>
      <c r="B431" s="14">
        <f t="shared" si="18"/>
        <v>36</v>
      </c>
      <c r="C431" s="15">
        <f>IF(A431&lt;=SIMULADOR!$B$7*12,SIMULADOR!$B$5,0)</f>
        <v>0</v>
      </c>
      <c r="D431" s="15">
        <f t="shared" si="20"/>
        <v>0</v>
      </c>
      <c r="E431" s="15">
        <f>D431*SIMULADOR!$G$4</f>
        <v>0</v>
      </c>
      <c r="F431" s="15">
        <f>IF(A431&lt;=SIMULADOR!$B$7*12,D431+E431+C431,0)</f>
        <v>0</v>
      </c>
      <c r="G431" s="15">
        <f>F431*SIMULADOR!$G$5</f>
        <v>0</v>
      </c>
      <c r="H431" s="15">
        <f>IF(A431&lt;=SIMULADOR!$B$7*12,H430+C431,0)</f>
        <v>0</v>
      </c>
      <c r="I431" s="15">
        <f t="shared" si="19"/>
        <v>0</v>
      </c>
    </row>
    <row r="432" spans="1:9" hidden="1" x14ac:dyDescent="0.25">
      <c r="A432" s="14">
        <v>429</v>
      </c>
      <c r="B432" s="14">
        <f t="shared" si="18"/>
        <v>36</v>
      </c>
      <c r="C432" s="15">
        <f>IF(A432&lt;=SIMULADOR!$B$7*12,SIMULADOR!$B$5,0)</f>
        <v>0</v>
      </c>
      <c r="D432" s="15">
        <f t="shared" si="20"/>
        <v>0</v>
      </c>
      <c r="E432" s="15">
        <f>D432*SIMULADOR!$G$4</f>
        <v>0</v>
      </c>
      <c r="F432" s="15">
        <f>IF(A432&lt;=SIMULADOR!$B$7*12,D432+E432+C432,0)</f>
        <v>0</v>
      </c>
      <c r="G432" s="15">
        <f>F432*SIMULADOR!$G$5</f>
        <v>0</v>
      </c>
      <c r="H432" s="15">
        <f>IF(A432&lt;=SIMULADOR!$B$7*12,H431+C432,0)</f>
        <v>0</v>
      </c>
      <c r="I432" s="15">
        <f t="shared" si="19"/>
        <v>0</v>
      </c>
    </row>
    <row r="433" spans="1:9" hidden="1" x14ac:dyDescent="0.25">
      <c r="A433" s="14">
        <v>430</v>
      </c>
      <c r="B433" s="14">
        <f t="shared" si="18"/>
        <v>36</v>
      </c>
      <c r="C433" s="15">
        <f>IF(A433&lt;=SIMULADOR!$B$7*12,SIMULADOR!$B$5,0)</f>
        <v>0</v>
      </c>
      <c r="D433" s="15">
        <f t="shared" si="20"/>
        <v>0</v>
      </c>
      <c r="E433" s="15">
        <f>D433*SIMULADOR!$G$4</f>
        <v>0</v>
      </c>
      <c r="F433" s="15">
        <f>IF(A433&lt;=SIMULADOR!$B$7*12,D433+E433+C433,0)</f>
        <v>0</v>
      </c>
      <c r="G433" s="15">
        <f>F433*SIMULADOR!$G$5</f>
        <v>0</v>
      </c>
      <c r="H433" s="15">
        <f>IF(A433&lt;=SIMULADOR!$B$7*12,H432+C433,0)</f>
        <v>0</v>
      </c>
      <c r="I433" s="15">
        <f t="shared" si="19"/>
        <v>0</v>
      </c>
    </row>
    <row r="434" spans="1:9" hidden="1" x14ac:dyDescent="0.25">
      <c r="A434" s="14">
        <v>431</v>
      </c>
      <c r="B434" s="14">
        <f t="shared" si="18"/>
        <v>36</v>
      </c>
      <c r="C434" s="15">
        <f>IF(A434&lt;=SIMULADOR!$B$7*12,SIMULADOR!$B$5,0)</f>
        <v>0</v>
      </c>
      <c r="D434" s="15">
        <f t="shared" si="20"/>
        <v>0</v>
      </c>
      <c r="E434" s="15">
        <f>D434*SIMULADOR!$G$4</f>
        <v>0</v>
      </c>
      <c r="F434" s="15">
        <f>IF(A434&lt;=SIMULADOR!$B$7*12,D434+E434+C434,0)</f>
        <v>0</v>
      </c>
      <c r="G434" s="15">
        <f>F434*SIMULADOR!$G$5</f>
        <v>0</v>
      </c>
      <c r="H434" s="15">
        <f>IF(A434&lt;=SIMULADOR!$B$7*12,H433+C434,0)</f>
        <v>0</v>
      </c>
      <c r="I434" s="15">
        <f t="shared" si="19"/>
        <v>0</v>
      </c>
    </row>
    <row r="435" spans="1:9" hidden="1" x14ac:dyDescent="0.25">
      <c r="A435" s="14">
        <v>432</v>
      </c>
      <c r="B435" s="14">
        <f t="shared" si="18"/>
        <v>36</v>
      </c>
      <c r="C435" s="15">
        <f>IF(A435&lt;=SIMULADOR!$B$7*12,SIMULADOR!$B$5,0)</f>
        <v>0</v>
      </c>
      <c r="D435" s="15">
        <f t="shared" si="20"/>
        <v>0</v>
      </c>
      <c r="E435" s="15">
        <f>D435*SIMULADOR!$G$4</f>
        <v>0</v>
      </c>
      <c r="F435" s="15">
        <f>IF(A435&lt;=SIMULADOR!$B$7*12,D435+E435+C435,0)</f>
        <v>0</v>
      </c>
      <c r="G435" s="15">
        <f>F435*SIMULADOR!$G$5</f>
        <v>0</v>
      </c>
      <c r="H435" s="15">
        <f>IF(A435&lt;=SIMULADOR!$B$7*12,H434+C435,0)</f>
        <v>0</v>
      </c>
      <c r="I435" s="15">
        <f t="shared" si="19"/>
        <v>0</v>
      </c>
    </row>
    <row r="436" spans="1:9" hidden="1" x14ac:dyDescent="0.25">
      <c r="A436" s="14">
        <v>433</v>
      </c>
      <c r="B436" s="14">
        <f t="shared" si="18"/>
        <v>37</v>
      </c>
      <c r="C436" s="15">
        <f>IF(A436&lt;=SIMULADOR!$B$7*12,SIMULADOR!$B$5,0)</f>
        <v>0</v>
      </c>
      <c r="D436" s="15">
        <f t="shared" si="20"/>
        <v>0</v>
      </c>
      <c r="E436" s="15">
        <f>D436*SIMULADOR!$G$4</f>
        <v>0</v>
      </c>
      <c r="F436" s="15">
        <f>IF(A436&lt;=SIMULADOR!$B$7*12,D436+E436+C436,0)</f>
        <v>0</v>
      </c>
      <c r="G436" s="15">
        <f>F436*SIMULADOR!$G$5</f>
        <v>0</v>
      </c>
      <c r="H436" s="15">
        <f>IF(A436&lt;=SIMULADOR!$B$7*12,H435+C436,0)</f>
        <v>0</v>
      </c>
      <c r="I436" s="15">
        <f t="shared" si="19"/>
        <v>0</v>
      </c>
    </row>
    <row r="437" spans="1:9" hidden="1" x14ac:dyDescent="0.25">
      <c r="A437" s="14">
        <v>434</v>
      </c>
      <c r="B437" s="14">
        <f t="shared" si="18"/>
        <v>37</v>
      </c>
      <c r="C437" s="15">
        <f>IF(A437&lt;=SIMULADOR!$B$7*12,SIMULADOR!$B$5,0)</f>
        <v>0</v>
      </c>
      <c r="D437" s="15">
        <f t="shared" si="20"/>
        <v>0</v>
      </c>
      <c r="E437" s="15">
        <f>D437*SIMULADOR!$G$4</f>
        <v>0</v>
      </c>
      <c r="F437" s="15">
        <f>IF(A437&lt;=SIMULADOR!$B$7*12,D437+E437+C437,0)</f>
        <v>0</v>
      </c>
      <c r="G437" s="15">
        <f>F437*SIMULADOR!$G$5</f>
        <v>0</v>
      </c>
      <c r="H437" s="15">
        <f>IF(A437&lt;=SIMULADOR!$B$7*12,H436+C437,0)</f>
        <v>0</v>
      </c>
      <c r="I437" s="15">
        <f t="shared" si="19"/>
        <v>0</v>
      </c>
    </row>
    <row r="438" spans="1:9" hidden="1" x14ac:dyDescent="0.25">
      <c r="A438" s="14">
        <v>435</v>
      </c>
      <c r="B438" s="14">
        <f t="shared" si="18"/>
        <v>37</v>
      </c>
      <c r="C438" s="15">
        <f>IF(A438&lt;=SIMULADOR!$B$7*12,SIMULADOR!$B$5,0)</f>
        <v>0</v>
      </c>
      <c r="D438" s="15">
        <f t="shared" si="20"/>
        <v>0</v>
      </c>
      <c r="E438" s="15">
        <f>D438*SIMULADOR!$G$4</f>
        <v>0</v>
      </c>
      <c r="F438" s="15">
        <f>IF(A438&lt;=SIMULADOR!$B$7*12,D438+E438+C438,0)</f>
        <v>0</v>
      </c>
      <c r="G438" s="15">
        <f>F438*SIMULADOR!$G$5</f>
        <v>0</v>
      </c>
      <c r="H438" s="15">
        <f>IF(A438&lt;=SIMULADOR!$B$7*12,H437+C438,0)</f>
        <v>0</v>
      </c>
      <c r="I438" s="15">
        <f t="shared" si="19"/>
        <v>0</v>
      </c>
    </row>
    <row r="439" spans="1:9" hidden="1" x14ac:dyDescent="0.25">
      <c r="A439" s="14">
        <v>436</v>
      </c>
      <c r="B439" s="14">
        <f t="shared" si="18"/>
        <v>37</v>
      </c>
      <c r="C439" s="15">
        <f>IF(A439&lt;=SIMULADOR!$B$7*12,SIMULADOR!$B$5,0)</f>
        <v>0</v>
      </c>
      <c r="D439" s="15">
        <f t="shared" si="20"/>
        <v>0</v>
      </c>
      <c r="E439" s="15">
        <f>D439*SIMULADOR!$G$4</f>
        <v>0</v>
      </c>
      <c r="F439" s="15">
        <f>IF(A439&lt;=SIMULADOR!$B$7*12,D439+E439+C439,0)</f>
        <v>0</v>
      </c>
      <c r="G439" s="15">
        <f>F439*SIMULADOR!$G$5</f>
        <v>0</v>
      </c>
      <c r="H439" s="15">
        <f>IF(A439&lt;=SIMULADOR!$B$7*12,H438+C439,0)</f>
        <v>0</v>
      </c>
      <c r="I439" s="15">
        <f t="shared" si="19"/>
        <v>0</v>
      </c>
    </row>
    <row r="440" spans="1:9" hidden="1" x14ac:dyDescent="0.25">
      <c r="A440" s="14">
        <v>437</v>
      </c>
      <c r="B440" s="14">
        <f t="shared" si="18"/>
        <v>37</v>
      </c>
      <c r="C440" s="15">
        <f>IF(A440&lt;=SIMULADOR!$B$7*12,SIMULADOR!$B$5,0)</f>
        <v>0</v>
      </c>
      <c r="D440" s="15">
        <f t="shared" si="20"/>
        <v>0</v>
      </c>
      <c r="E440" s="15">
        <f>D440*SIMULADOR!$G$4</f>
        <v>0</v>
      </c>
      <c r="F440" s="15">
        <f>IF(A440&lt;=SIMULADOR!$B$7*12,D440+E440+C440,0)</f>
        <v>0</v>
      </c>
      <c r="G440" s="15">
        <f>F440*SIMULADOR!$G$5</f>
        <v>0</v>
      </c>
      <c r="H440" s="15">
        <f>IF(A440&lt;=SIMULADOR!$B$7*12,H439+C440,0)</f>
        <v>0</v>
      </c>
      <c r="I440" s="15">
        <f t="shared" si="19"/>
        <v>0</v>
      </c>
    </row>
    <row r="441" spans="1:9" hidden="1" x14ac:dyDescent="0.25">
      <c r="A441" s="14">
        <v>438</v>
      </c>
      <c r="B441" s="14">
        <f t="shared" si="18"/>
        <v>37</v>
      </c>
      <c r="C441" s="15">
        <f>IF(A441&lt;=SIMULADOR!$B$7*12,SIMULADOR!$B$5,0)</f>
        <v>0</v>
      </c>
      <c r="D441" s="15">
        <f t="shared" si="20"/>
        <v>0</v>
      </c>
      <c r="E441" s="15">
        <f>D441*SIMULADOR!$G$4</f>
        <v>0</v>
      </c>
      <c r="F441" s="15">
        <f>IF(A441&lt;=SIMULADOR!$B$7*12,D441+E441+C441,0)</f>
        <v>0</v>
      </c>
      <c r="G441" s="15">
        <f>F441*SIMULADOR!$G$5</f>
        <v>0</v>
      </c>
      <c r="H441" s="15">
        <f>IF(A441&lt;=SIMULADOR!$B$7*12,H440+C441,0)</f>
        <v>0</v>
      </c>
      <c r="I441" s="15">
        <f t="shared" si="19"/>
        <v>0</v>
      </c>
    </row>
    <row r="442" spans="1:9" hidden="1" x14ac:dyDescent="0.25">
      <c r="A442" s="14">
        <v>439</v>
      </c>
      <c r="B442" s="14">
        <f t="shared" si="18"/>
        <v>37</v>
      </c>
      <c r="C442" s="15">
        <f>IF(A442&lt;=SIMULADOR!$B$7*12,SIMULADOR!$B$5,0)</f>
        <v>0</v>
      </c>
      <c r="D442" s="15">
        <f t="shared" si="20"/>
        <v>0</v>
      </c>
      <c r="E442" s="15">
        <f>D442*SIMULADOR!$G$4</f>
        <v>0</v>
      </c>
      <c r="F442" s="15">
        <f>IF(A442&lt;=SIMULADOR!$B$7*12,D442+E442+C442,0)</f>
        <v>0</v>
      </c>
      <c r="G442" s="15">
        <f>F442*SIMULADOR!$G$5</f>
        <v>0</v>
      </c>
      <c r="H442" s="15">
        <f>IF(A442&lt;=SIMULADOR!$B$7*12,H441+C442,0)</f>
        <v>0</v>
      </c>
      <c r="I442" s="15">
        <f t="shared" si="19"/>
        <v>0</v>
      </c>
    </row>
    <row r="443" spans="1:9" hidden="1" x14ac:dyDescent="0.25">
      <c r="A443" s="14">
        <v>440</v>
      </c>
      <c r="B443" s="14">
        <f t="shared" si="18"/>
        <v>37</v>
      </c>
      <c r="C443" s="15">
        <f>IF(A443&lt;=SIMULADOR!$B$7*12,SIMULADOR!$B$5,0)</f>
        <v>0</v>
      </c>
      <c r="D443" s="15">
        <f t="shared" si="20"/>
        <v>0</v>
      </c>
      <c r="E443" s="15">
        <f>D443*SIMULADOR!$G$4</f>
        <v>0</v>
      </c>
      <c r="F443" s="15">
        <f>IF(A443&lt;=SIMULADOR!$B$7*12,D443+E443+C443,0)</f>
        <v>0</v>
      </c>
      <c r="G443" s="15">
        <f>F443*SIMULADOR!$G$5</f>
        <v>0</v>
      </c>
      <c r="H443" s="15">
        <f>IF(A443&lt;=SIMULADOR!$B$7*12,H442+C443,0)</f>
        <v>0</v>
      </c>
      <c r="I443" s="15">
        <f t="shared" si="19"/>
        <v>0</v>
      </c>
    </row>
    <row r="444" spans="1:9" hidden="1" x14ac:dyDescent="0.25">
      <c r="A444" s="14">
        <v>441</v>
      </c>
      <c r="B444" s="14">
        <f t="shared" si="18"/>
        <v>37</v>
      </c>
      <c r="C444" s="15">
        <f>IF(A444&lt;=SIMULADOR!$B$7*12,SIMULADOR!$B$5,0)</f>
        <v>0</v>
      </c>
      <c r="D444" s="15">
        <f t="shared" si="20"/>
        <v>0</v>
      </c>
      <c r="E444" s="15">
        <f>D444*SIMULADOR!$G$4</f>
        <v>0</v>
      </c>
      <c r="F444" s="15">
        <f>IF(A444&lt;=SIMULADOR!$B$7*12,D444+E444+C444,0)</f>
        <v>0</v>
      </c>
      <c r="G444" s="15">
        <f>F444*SIMULADOR!$G$5</f>
        <v>0</v>
      </c>
      <c r="H444" s="15">
        <f>IF(A444&lt;=SIMULADOR!$B$7*12,H443+C444,0)</f>
        <v>0</v>
      </c>
      <c r="I444" s="15">
        <f t="shared" si="19"/>
        <v>0</v>
      </c>
    </row>
    <row r="445" spans="1:9" hidden="1" x14ac:dyDescent="0.25">
      <c r="A445" s="14">
        <v>442</v>
      </c>
      <c r="B445" s="14">
        <f t="shared" si="18"/>
        <v>37</v>
      </c>
      <c r="C445" s="15">
        <f>IF(A445&lt;=SIMULADOR!$B$7*12,SIMULADOR!$B$5,0)</f>
        <v>0</v>
      </c>
      <c r="D445" s="15">
        <f t="shared" si="20"/>
        <v>0</v>
      </c>
      <c r="E445" s="15">
        <f>D445*SIMULADOR!$G$4</f>
        <v>0</v>
      </c>
      <c r="F445" s="15">
        <f>IF(A445&lt;=SIMULADOR!$B$7*12,D445+E445+C445,0)</f>
        <v>0</v>
      </c>
      <c r="G445" s="15">
        <f>F445*SIMULADOR!$G$5</f>
        <v>0</v>
      </c>
      <c r="H445" s="15">
        <f>IF(A445&lt;=SIMULADOR!$B$7*12,H444+C445,0)</f>
        <v>0</v>
      </c>
      <c r="I445" s="15">
        <f t="shared" si="19"/>
        <v>0</v>
      </c>
    </row>
    <row r="446" spans="1:9" hidden="1" x14ac:dyDescent="0.25">
      <c r="A446" s="14">
        <v>443</v>
      </c>
      <c r="B446" s="14">
        <f t="shared" si="18"/>
        <v>37</v>
      </c>
      <c r="C446" s="15">
        <f>IF(A446&lt;=SIMULADOR!$B$7*12,SIMULADOR!$B$5,0)</f>
        <v>0</v>
      </c>
      <c r="D446" s="15">
        <f t="shared" si="20"/>
        <v>0</v>
      </c>
      <c r="E446" s="15">
        <f>D446*SIMULADOR!$G$4</f>
        <v>0</v>
      </c>
      <c r="F446" s="15">
        <f>IF(A446&lt;=SIMULADOR!$B$7*12,D446+E446+C446,0)</f>
        <v>0</v>
      </c>
      <c r="G446" s="15">
        <f>F446*SIMULADOR!$G$5</f>
        <v>0</v>
      </c>
      <c r="H446" s="15">
        <f>IF(A446&lt;=SIMULADOR!$B$7*12,H445+C446,0)</f>
        <v>0</v>
      </c>
      <c r="I446" s="15">
        <f t="shared" si="19"/>
        <v>0</v>
      </c>
    </row>
    <row r="447" spans="1:9" hidden="1" x14ac:dyDescent="0.25">
      <c r="A447" s="14">
        <v>444</v>
      </c>
      <c r="B447" s="14">
        <f t="shared" si="18"/>
        <v>37</v>
      </c>
      <c r="C447" s="15">
        <f>IF(A447&lt;=SIMULADOR!$B$7*12,SIMULADOR!$B$5,0)</f>
        <v>0</v>
      </c>
      <c r="D447" s="15">
        <f t="shared" si="20"/>
        <v>0</v>
      </c>
      <c r="E447" s="15">
        <f>D447*SIMULADOR!$G$4</f>
        <v>0</v>
      </c>
      <c r="F447" s="15">
        <f>IF(A447&lt;=SIMULADOR!$B$7*12,D447+E447+C447,0)</f>
        <v>0</v>
      </c>
      <c r="G447" s="15">
        <f>F447*SIMULADOR!$G$5</f>
        <v>0</v>
      </c>
      <c r="H447" s="15">
        <f>IF(A447&lt;=SIMULADOR!$B$7*12,H446+C447,0)</f>
        <v>0</v>
      </c>
      <c r="I447" s="15">
        <f t="shared" si="19"/>
        <v>0</v>
      </c>
    </row>
    <row r="448" spans="1:9" hidden="1" x14ac:dyDescent="0.25">
      <c r="A448" s="14">
        <v>445</v>
      </c>
      <c r="B448" s="14">
        <f t="shared" si="18"/>
        <v>38</v>
      </c>
      <c r="C448" s="15">
        <f>IF(A448&lt;=SIMULADOR!$B$7*12,SIMULADOR!$B$5,0)</f>
        <v>0</v>
      </c>
      <c r="D448" s="15">
        <f t="shared" si="20"/>
        <v>0</v>
      </c>
      <c r="E448" s="15">
        <f>D448*SIMULADOR!$G$4</f>
        <v>0</v>
      </c>
      <c r="F448" s="15">
        <f>IF(A448&lt;=SIMULADOR!$B$7*12,D448+E448+C448,0)</f>
        <v>0</v>
      </c>
      <c r="G448" s="15">
        <f>F448*SIMULADOR!$G$5</f>
        <v>0</v>
      </c>
      <c r="H448" s="15">
        <f>IF(A448&lt;=SIMULADOR!$B$7*12,H447+C448,0)</f>
        <v>0</v>
      </c>
      <c r="I448" s="15">
        <f t="shared" si="19"/>
        <v>0</v>
      </c>
    </row>
    <row r="449" spans="1:9" hidden="1" x14ac:dyDescent="0.25">
      <c r="A449" s="14">
        <v>446</v>
      </c>
      <c r="B449" s="14">
        <f t="shared" si="18"/>
        <v>38</v>
      </c>
      <c r="C449" s="15">
        <f>IF(A449&lt;=SIMULADOR!$B$7*12,SIMULADOR!$B$5,0)</f>
        <v>0</v>
      </c>
      <c r="D449" s="15">
        <f t="shared" si="20"/>
        <v>0</v>
      </c>
      <c r="E449" s="15">
        <f>D449*SIMULADOR!$G$4</f>
        <v>0</v>
      </c>
      <c r="F449" s="15">
        <f>IF(A449&lt;=SIMULADOR!$B$7*12,D449+E449+C449,0)</f>
        <v>0</v>
      </c>
      <c r="G449" s="15">
        <f>F449*SIMULADOR!$G$5</f>
        <v>0</v>
      </c>
      <c r="H449" s="15">
        <f>IF(A449&lt;=SIMULADOR!$B$7*12,H448+C449,0)</f>
        <v>0</v>
      </c>
      <c r="I449" s="15">
        <f t="shared" si="19"/>
        <v>0</v>
      </c>
    </row>
    <row r="450" spans="1:9" hidden="1" x14ac:dyDescent="0.25">
      <c r="A450" s="14">
        <v>447</v>
      </c>
      <c r="B450" s="14">
        <f t="shared" si="18"/>
        <v>38</v>
      </c>
      <c r="C450" s="15">
        <f>IF(A450&lt;=SIMULADOR!$B$7*12,SIMULADOR!$B$5,0)</f>
        <v>0</v>
      </c>
      <c r="D450" s="15">
        <f t="shared" si="20"/>
        <v>0</v>
      </c>
      <c r="E450" s="15">
        <f>D450*SIMULADOR!$G$4</f>
        <v>0</v>
      </c>
      <c r="F450" s="15">
        <f>IF(A450&lt;=SIMULADOR!$B$7*12,D450+E450+C450,0)</f>
        <v>0</v>
      </c>
      <c r="G450" s="15">
        <f>F450*SIMULADOR!$G$5</f>
        <v>0</v>
      </c>
      <c r="H450" s="15">
        <f>IF(A450&lt;=SIMULADOR!$B$7*12,H449+C450,0)</f>
        <v>0</v>
      </c>
      <c r="I450" s="15">
        <f t="shared" si="19"/>
        <v>0</v>
      </c>
    </row>
    <row r="451" spans="1:9" hidden="1" x14ac:dyDescent="0.25">
      <c r="A451" s="14">
        <v>448</v>
      </c>
      <c r="B451" s="14">
        <f t="shared" si="18"/>
        <v>38</v>
      </c>
      <c r="C451" s="15">
        <f>IF(A451&lt;=SIMULADOR!$B$7*12,SIMULADOR!$B$5,0)</f>
        <v>0</v>
      </c>
      <c r="D451" s="15">
        <f t="shared" si="20"/>
        <v>0</v>
      </c>
      <c r="E451" s="15">
        <f>D451*SIMULADOR!$G$4</f>
        <v>0</v>
      </c>
      <c r="F451" s="15">
        <f>IF(A451&lt;=SIMULADOR!$B$7*12,D451+E451+C451,0)</f>
        <v>0</v>
      </c>
      <c r="G451" s="15">
        <f>F451*SIMULADOR!$G$5</f>
        <v>0</v>
      </c>
      <c r="H451" s="15">
        <f>IF(A451&lt;=SIMULADOR!$B$7*12,H450+C451,0)</f>
        <v>0</v>
      </c>
      <c r="I451" s="15">
        <f t="shared" si="19"/>
        <v>0</v>
      </c>
    </row>
    <row r="452" spans="1:9" hidden="1" x14ac:dyDescent="0.25">
      <c r="A452" s="14">
        <v>449</v>
      </c>
      <c r="B452" s="14">
        <f t="shared" ref="B452:B515" si="21">ROUNDUP(A452/12,0)</f>
        <v>38</v>
      </c>
      <c r="C452" s="15">
        <f>IF(A452&lt;=SIMULADOR!$B$7*12,SIMULADOR!$B$5,0)</f>
        <v>0</v>
      </c>
      <c r="D452" s="15">
        <f t="shared" si="20"/>
        <v>0</v>
      </c>
      <c r="E452" s="15">
        <f>D452*SIMULADOR!$G$4</f>
        <v>0</v>
      </c>
      <c r="F452" s="15">
        <f>IF(A452&lt;=SIMULADOR!$B$7*12,D452+E452+C452,0)</f>
        <v>0</v>
      </c>
      <c r="G452" s="15">
        <f>F452*SIMULADOR!$G$5</f>
        <v>0</v>
      </c>
      <c r="H452" s="15">
        <f>IF(A452&lt;=SIMULADOR!$B$7*12,H451+C452,0)</f>
        <v>0</v>
      </c>
      <c r="I452" s="15">
        <f t="shared" ref="I452:I515" si="22">F452-H452</f>
        <v>0</v>
      </c>
    </row>
    <row r="453" spans="1:9" hidden="1" x14ac:dyDescent="0.25">
      <c r="A453" s="14">
        <v>450</v>
      </c>
      <c r="B453" s="14">
        <f t="shared" si="21"/>
        <v>38</v>
      </c>
      <c r="C453" s="15">
        <f>IF(A453&lt;=SIMULADOR!$B$7*12,SIMULADOR!$B$5,0)</f>
        <v>0</v>
      </c>
      <c r="D453" s="15">
        <f t="shared" ref="D453:D516" si="23">F452</f>
        <v>0</v>
      </c>
      <c r="E453" s="15">
        <f>D453*SIMULADOR!$G$4</f>
        <v>0</v>
      </c>
      <c r="F453" s="15">
        <f>IF(A453&lt;=SIMULADOR!$B$7*12,D453+E453+C453,0)</f>
        <v>0</v>
      </c>
      <c r="G453" s="15">
        <f>F453*SIMULADOR!$G$5</f>
        <v>0</v>
      </c>
      <c r="H453" s="15">
        <f>IF(A453&lt;=SIMULADOR!$B$7*12,H452+C453,0)</f>
        <v>0</v>
      </c>
      <c r="I453" s="15">
        <f t="shared" si="22"/>
        <v>0</v>
      </c>
    </row>
    <row r="454" spans="1:9" hidden="1" x14ac:dyDescent="0.25">
      <c r="A454" s="14">
        <v>451</v>
      </c>
      <c r="B454" s="14">
        <f t="shared" si="21"/>
        <v>38</v>
      </c>
      <c r="C454" s="15">
        <f>IF(A454&lt;=SIMULADOR!$B$7*12,SIMULADOR!$B$5,0)</f>
        <v>0</v>
      </c>
      <c r="D454" s="15">
        <f t="shared" si="23"/>
        <v>0</v>
      </c>
      <c r="E454" s="15">
        <f>D454*SIMULADOR!$G$4</f>
        <v>0</v>
      </c>
      <c r="F454" s="15">
        <f>IF(A454&lt;=SIMULADOR!$B$7*12,D454+E454+C454,0)</f>
        <v>0</v>
      </c>
      <c r="G454" s="15">
        <f>F454*SIMULADOR!$G$5</f>
        <v>0</v>
      </c>
      <c r="H454" s="15">
        <f>IF(A454&lt;=SIMULADOR!$B$7*12,H453+C454,0)</f>
        <v>0</v>
      </c>
      <c r="I454" s="15">
        <f t="shared" si="22"/>
        <v>0</v>
      </c>
    </row>
    <row r="455" spans="1:9" hidden="1" x14ac:dyDescent="0.25">
      <c r="A455" s="14">
        <v>452</v>
      </c>
      <c r="B455" s="14">
        <f t="shared" si="21"/>
        <v>38</v>
      </c>
      <c r="C455" s="15">
        <f>IF(A455&lt;=SIMULADOR!$B$7*12,SIMULADOR!$B$5,0)</f>
        <v>0</v>
      </c>
      <c r="D455" s="15">
        <f t="shared" si="23"/>
        <v>0</v>
      </c>
      <c r="E455" s="15">
        <f>D455*SIMULADOR!$G$4</f>
        <v>0</v>
      </c>
      <c r="F455" s="15">
        <f>IF(A455&lt;=SIMULADOR!$B$7*12,D455+E455+C455,0)</f>
        <v>0</v>
      </c>
      <c r="G455" s="15">
        <f>F455*SIMULADOR!$G$5</f>
        <v>0</v>
      </c>
      <c r="H455" s="15">
        <f>IF(A455&lt;=SIMULADOR!$B$7*12,H454+C455,0)</f>
        <v>0</v>
      </c>
      <c r="I455" s="15">
        <f t="shared" si="22"/>
        <v>0</v>
      </c>
    </row>
    <row r="456" spans="1:9" hidden="1" x14ac:dyDescent="0.25">
      <c r="A456" s="14">
        <v>453</v>
      </c>
      <c r="B456" s="14">
        <f t="shared" si="21"/>
        <v>38</v>
      </c>
      <c r="C456" s="15">
        <f>IF(A456&lt;=SIMULADOR!$B$7*12,SIMULADOR!$B$5,0)</f>
        <v>0</v>
      </c>
      <c r="D456" s="15">
        <f t="shared" si="23"/>
        <v>0</v>
      </c>
      <c r="E456" s="15">
        <f>D456*SIMULADOR!$G$4</f>
        <v>0</v>
      </c>
      <c r="F456" s="15">
        <f>IF(A456&lt;=SIMULADOR!$B$7*12,D456+E456+C456,0)</f>
        <v>0</v>
      </c>
      <c r="G456" s="15">
        <f>F456*SIMULADOR!$G$5</f>
        <v>0</v>
      </c>
      <c r="H456" s="15">
        <f>IF(A456&lt;=SIMULADOR!$B$7*12,H455+C456,0)</f>
        <v>0</v>
      </c>
      <c r="I456" s="15">
        <f t="shared" si="22"/>
        <v>0</v>
      </c>
    </row>
    <row r="457" spans="1:9" hidden="1" x14ac:dyDescent="0.25">
      <c r="A457" s="14">
        <v>454</v>
      </c>
      <c r="B457" s="14">
        <f t="shared" si="21"/>
        <v>38</v>
      </c>
      <c r="C457" s="15">
        <f>IF(A457&lt;=SIMULADOR!$B$7*12,SIMULADOR!$B$5,0)</f>
        <v>0</v>
      </c>
      <c r="D457" s="15">
        <f t="shared" si="23"/>
        <v>0</v>
      </c>
      <c r="E457" s="15">
        <f>D457*SIMULADOR!$G$4</f>
        <v>0</v>
      </c>
      <c r="F457" s="15">
        <f>IF(A457&lt;=SIMULADOR!$B$7*12,D457+E457+C457,0)</f>
        <v>0</v>
      </c>
      <c r="G457" s="15">
        <f>F457*SIMULADOR!$G$5</f>
        <v>0</v>
      </c>
      <c r="H457" s="15">
        <f>IF(A457&lt;=SIMULADOR!$B$7*12,H456+C457,0)</f>
        <v>0</v>
      </c>
      <c r="I457" s="15">
        <f t="shared" si="22"/>
        <v>0</v>
      </c>
    </row>
    <row r="458" spans="1:9" hidden="1" x14ac:dyDescent="0.25">
      <c r="A458" s="14">
        <v>455</v>
      </c>
      <c r="B458" s="14">
        <f t="shared" si="21"/>
        <v>38</v>
      </c>
      <c r="C458" s="15">
        <f>IF(A458&lt;=SIMULADOR!$B$7*12,SIMULADOR!$B$5,0)</f>
        <v>0</v>
      </c>
      <c r="D458" s="15">
        <f t="shared" si="23"/>
        <v>0</v>
      </c>
      <c r="E458" s="15">
        <f>D458*SIMULADOR!$G$4</f>
        <v>0</v>
      </c>
      <c r="F458" s="15">
        <f>IF(A458&lt;=SIMULADOR!$B$7*12,D458+E458+C458,0)</f>
        <v>0</v>
      </c>
      <c r="G458" s="15">
        <f>F458*SIMULADOR!$G$5</f>
        <v>0</v>
      </c>
      <c r="H458" s="15">
        <f>IF(A458&lt;=SIMULADOR!$B$7*12,H457+C458,0)</f>
        <v>0</v>
      </c>
      <c r="I458" s="15">
        <f t="shared" si="22"/>
        <v>0</v>
      </c>
    </row>
    <row r="459" spans="1:9" hidden="1" x14ac:dyDescent="0.25">
      <c r="A459" s="14">
        <v>456</v>
      </c>
      <c r="B459" s="14">
        <f t="shared" si="21"/>
        <v>38</v>
      </c>
      <c r="C459" s="15">
        <f>IF(A459&lt;=SIMULADOR!$B$7*12,SIMULADOR!$B$5,0)</f>
        <v>0</v>
      </c>
      <c r="D459" s="15">
        <f t="shared" si="23"/>
        <v>0</v>
      </c>
      <c r="E459" s="15">
        <f>D459*SIMULADOR!$G$4</f>
        <v>0</v>
      </c>
      <c r="F459" s="15">
        <f>IF(A459&lt;=SIMULADOR!$B$7*12,D459+E459+C459,0)</f>
        <v>0</v>
      </c>
      <c r="G459" s="15">
        <f>F459*SIMULADOR!$G$5</f>
        <v>0</v>
      </c>
      <c r="H459" s="15">
        <f>IF(A459&lt;=SIMULADOR!$B$7*12,H458+C459,0)</f>
        <v>0</v>
      </c>
      <c r="I459" s="15">
        <f t="shared" si="22"/>
        <v>0</v>
      </c>
    </row>
    <row r="460" spans="1:9" hidden="1" x14ac:dyDescent="0.25">
      <c r="A460" s="14">
        <v>457</v>
      </c>
      <c r="B460" s="14">
        <f t="shared" si="21"/>
        <v>39</v>
      </c>
      <c r="C460" s="15">
        <f>IF(A460&lt;=SIMULADOR!$B$7*12,SIMULADOR!$B$5,0)</f>
        <v>0</v>
      </c>
      <c r="D460" s="15">
        <f t="shared" si="23"/>
        <v>0</v>
      </c>
      <c r="E460" s="15">
        <f>D460*SIMULADOR!$G$4</f>
        <v>0</v>
      </c>
      <c r="F460" s="15">
        <f>IF(A460&lt;=SIMULADOR!$B$7*12,D460+E460+C460,0)</f>
        <v>0</v>
      </c>
      <c r="G460" s="15">
        <f>F460*SIMULADOR!$G$5</f>
        <v>0</v>
      </c>
      <c r="H460" s="15">
        <f>IF(A460&lt;=SIMULADOR!$B$7*12,H459+C460,0)</f>
        <v>0</v>
      </c>
      <c r="I460" s="15">
        <f t="shared" si="22"/>
        <v>0</v>
      </c>
    </row>
    <row r="461" spans="1:9" hidden="1" x14ac:dyDescent="0.25">
      <c r="A461" s="14">
        <v>458</v>
      </c>
      <c r="B461" s="14">
        <f t="shared" si="21"/>
        <v>39</v>
      </c>
      <c r="C461" s="15">
        <f>IF(A461&lt;=SIMULADOR!$B$7*12,SIMULADOR!$B$5,0)</f>
        <v>0</v>
      </c>
      <c r="D461" s="15">
        <f t="shared" si="23"/>
        <v>0</v>
      </c>
      <c r="E461" s="15">
        <f>D461*SIMULADOR!$G$4</f>
        <v>0</v>
      </c>
      <c r="F461" s="15">
        <f>IF(A461&lt;=SIMULADOR!$B$7*12,D461+E461+C461,0)</f>
        <v>0</v>
      </c>
      <c r="G461" s="15">
        <f>F461*SIMULADOR!$G$5</f>
        <v>0</v>
      </c>
      <c r="H461" s="15">
        <f>IF(A461&lt;=SIMULADOR!$B$7*12,H460+C461,0)</f>
        <v>0</v>
      </c>
      <c r="I461" s="15">
        <f t="shared" si="22"/>
        <v>0</v>
      </c>
    </row>
    <row r="462" spans="1:9" hidden="1" x14ac:dyDescent="0.25">
      <c r="A462" s="14">
        <v>459</v>
      </c>
      <c r="B462" s="14">
        <f t="shared" si="21"/>
        <v>39</v>
      </c>
      <c r="C462" s="15">
        <f>IF(A462&lt;=SIMULADOR!$B$7*12,SIMULADOR!$B$5,0)</f>
        <v>0</v>
      </c>
      <c r="D462" s="15">
        <f t="shared" si="23"/>
        <v>0</v>
      </c>
      <c r="E462" s="15">
        <f>D462*SIMULADOR!$G$4</f>
        <v>0</v>
      </c>
      <c r="F462" s="15">
        <f>IF(A462&lt;=SIMULADOR!$B$7*12,D462+E462+C462,0)</f>
        <v>0</v>
      </c>
      <c r="G462" s="15">
        <f>F462*SIMULADOR!$G$5</f>
        <v>0</v>
      </c>
      <c r="H462" s="15">
        <f>IF(A462&lt;=SIMULADOR!$B$7*12,H461+C462,0)</f>
        <v>0</v>
      </c>
      <c r="I462" s="15">
        <f t="shared" si="22"/>
        <v>0</v>
      </c>
    </row>
    <row r="463" spans="1:9" hidden="1" x14ac:dyDescent="0.25">
      <c r="A463" s="14">
        <v>460</v>
      </c>
      <c r="B463" s="14">
        <f t="shared" si="21"/>
        <v>39</v>
      </c>
      <c r="C463" s="15">
        <f>IF(A463&lt;=SIMULADOR!$B$7*12,SIMULADOR!$B$5,0)</f>
        <v>0</v>
      </c>
      <c r="D463" s="15">
        <f t="shared" si="23"/>
        <v>0</v>
      </c>
      <c r="E463" s="15">
        <f>D463*SIMULADOR!$G$4</f>
        <v>0</v>
      </c>
      <c r="F463" s="15">
        <f>IF(A463&lt;=SIMULADOR!$B$7*12,D463+E463+C463,0)</f>
        <v>0</v>
      </c>
      <c r="G463" s="15">
        <f>F463*SIMULADOR!$G$5</f>
        <v>0</v>
      </c>
      <c r="H463" s="15">
        <f>IF(A463&lt;=SIMULADOR!$B$7*12,H462+C463,0)</f>
        <v>0</v>
      </c>
      <c r="I463" s="15">
        <f t="shared" si="22"/>
        <v>0</v>
      </c>
    </row>
    <row r="464" spans="1:9" hidden="1" x14ac:dyDescent="0.25">
      <c r="A464" s="14">
        <v>461</v>
      </c>
      <c r="B464" s="14">
        <f t="shared" si="21"/>
        <v>39</v>
      </c>
      <c r="C464" s="15">
        <f>IF(A464&lt;=SIMULADOR!$B$7*12,SIMULADOR!$B$5,0)</f>
        <v>0</v>
      </c>
      <c r="D464" s="15">
        <f t="shared" si="23"/>
        <v>0</v>
      </c>
      <c r="E464" s="15">
        <f>D464*SIMULADOR!$G$4</f>
        <v>0</v>
      </c>
      <c r="F464" s="15">
        <f>IF(A464&lt;=SIMULADOR!$B$7*12,D464+E464+C464,0)</f>
        <v>0</v>
      </c>
      <c r="G464" s="15">
        <f>F464*SIMULADOR!$G$5</f>
        <v>0</v>
      </c>
      <c r="H464" s="15">
        <f>IF(A464&lt;=SIMULADOR!$B$7*12,H463+C464,0)</f>
        <v>0</v>
      </c>
      <c r="I464" s="15">
        <f t="shared" si="22"/>
        <v>0</v>
      </c>
    </row>
    <row r="465" spans="1:9" hidden="1" x14ac:dyDescent="0.25">
      <c r="A465" s="14">
        <v>462</v>
      </c>
      <c r="B465" s="14">
        <f t="shared" si="21"/>
        <v>39</v>
      </c>
      <c r="C465" s="15">
        <f>IF(A465&lt;=SIMULADOR!$B$7*12,SIMULADOR!$B$5,0)</f>
        <v>0</v>
      </c>
      <c r="D465" s="15">
        <f t="shared" si="23"/>
        <v>0</v>
      </c>
      <c r="E465" s="15">
        <f>D465*SIMULADOR!$G$4</f>
        <v>0</v>
      </c>
      <c r="F465" s="15">
        <f>IF(A465&lt;=SIMULADOR!$B$7*12,D465+E465+C465,0)</f>
        <v>0</v>
      </c>
      <c r="G465" s="15">
        <f>F465*SIMULADOR!$G$5</f>
        <v>0</v>
      </c>
      <c r="H465" s="15">
        <f>IF(A465&lt;=SIMULADOR!$B$7*12,H464+C465,0)</f>
        <v>0</v>
      </c>
      <c r="I465" s="15">
        <f t="shared" si="22"/>
        <v>0</v>
      </c>
    </row>
    <row r="466" spans="1:9" hidden="1" x14ac:dyDescent="0.25">
      <c r="A466" s="14">
        <v>463</v>
      </c>
      <c r="B466" s="14">
        <f t="shared" si="21"/>
        <v>39</v>
      </c>
      <c r="C466" s="15">
        <f>IF(A466&lt;=SIMULADOR!$B$7*12,SIMULADOR!$B$5,0)</f>
        <v>0</v>
      </c>
      <c r="D466" s="15">
        <f t="shared" si="23"/>
        <v>0</v>
      </c>
      <c r="E466" s="15">
        <f>D466*SIMULADOR!$G$4</f>
        <v>0</v>
      </c>
      <c r="F466" s="15">
        <f>IF(A466&lt;=SIMULADOR!$B$7*12,D466+E466+C466,0)</f>
        <v>0</v>
      </c>
      <c r="G466" s="15">
        <f>F466*SIMULADOR!$G$5</f>
        <v>0</v>
      </c>
      <c r="H466" s="15">
        <f>IF(A466&lt;=SIMULADOR!$B$7*12,H465+C466,0)</f>
        <v>0</v>
      </c>
      <c r="I466" s="15">
        <f t="shared" si="22"/>
        <v>0</v>
      </c>
    </row>
    <row r="467" spans="1:9" hidden="1" x14ac:dyDescent="0.25">
      <c r="A467" s="14">
        <v>464</v>
      </c>
      <c r="B467" s="14">
        <f t="shared" si="21"/>
        <v>39</v>
      </c>
      <c r="C467" s="15">
        <f>IF(A467&lt;=SIMULADOR!$B$7*12,SIMULADOR!$B$5,0)</f>
        <v>0</v>
      </c>
      <c r="D467" s="15">
        <f t="shared" si="23"/>
        <v>0</v>
      </c>
      <c r="E467" s="15">
        <f>D467*SIMULADOR!$G$4</f>
        <v>0</v>
      </c>
      <c r="F467" s="15">
        <f>IF(A467&lt;=SIMULADOR!$B$7*12,D467+E467+C467,0)</f>
        <v>0</v>
      </c>
      <c r="G467" s="15">
        <f>F467*SIMULADOR!$G$5</f>
        <v>0</v>
      </c>
      <c r="H467" s="15">
        <f>IF(A467&lt;=SIMULADOR!$B$7*12,H466+C467,0)</f>
        <v>0</v>
      </c>
      <c r="I467" s="15">
        <f t="shared" si="22"/>
        <v>0</v>
      </c>
    </row>
    <row r="468" spans="1:9" hidden="1" x14ac:dyDescent="0.25">
      <c r="A468" s="14">
        <v>465</v>
      </c>
      <c r="B468" s="14">
        <f t="shared" si="21"/>
        <v>39</v>
      </c>
      <c r="C468" s="15">
        <f>IF(A468&lt;=SIMULADOR!$B$7*12,SIMULADOR!$B$5,0)</f>
        <v>0</v>
      </c>
      <c r="D468" s="15">
        <f t="shared" si="23"/>
        <v>0</v>
      </c>
      <c r="E468" s="15">
        <f>D468*SIMULADOR!$G$4</f>
        <v>0</v>
      </c>
      <c r="F468" s="15">
        <f>IF(A468&lt;=SIMULADOR!$B$7*12,D468+E468+C468,0)</f>
        <v>0</v>
      </c>
      <c r="G468" s="15">
        <f>F468*SIMULADOR!$G$5</f>
        <v>0</v>
      </c>
      <c r="H468" s="15">
        <f>IF(A468&lt;=SIMULADOR!$B$7*12,H467+C468,0)</f>
        <v>0</v>
      </c>
      <c r="I468" s="15">
        <f t="shared" si="22"/>
        <v>0</v>
      </c>
    </row>
    <row r="469" spans="1:9" hidden="1" x14ac:dyDescent="0.25">
      <c r="A469" s="14">
        <v>466</v>
      </c>
      <c r="B469" s="14">
        <f t="shared" si="21"/>
        <v>39</v>
      </c>
      <c r="C469" s="15">
        <f>IF(A469&lt;=SIMULADOR!$B$7*12,SIMULADOR!$B$5,0)</f>
        <v>0</v>
      </c>
      <c r="D469" s="15">
        <f t="shared" si="23"/>
        <v>0</v>
      </c>
      <c r="E469" s="15">
        <f>D469*SIMULADOR!$G$4</f>
        <v>0</v>
      </c>
      <c r="F469" s="15">
        <f>IF(A469&lt;=SIMULADOR!$B$7*12,D469+E469+C469,0)</f>
        <v>0</v>
      </c>
      <c r="G469" s="15">
        <f>F469*SIMULADOR!$G$5</f>
        <v>0</v>
      </c>
      <c r="H469" s="15">
        <f>IF(A469&lt;=SIMULADOR!$B$7*12,H468+C469,0)</f>
        <v>0</v>
      </c>
      <c r="I469" s="15">
        <f t="shared" si="22"/>
        <v>0</v>
      </c>
    </row>
    <row r="470" spans="1:9" hidden="1" x14ac:dyDescent="0.25">
      <c r="A470" s="14">
        <v>467</v>
      </c>
      <c r="B470" s="14">
        <f t="shared" si="21"/>
        <v>39</v>
      </c>
      <c r="C470" s="15">
        <f>IF(A470&lt;=SIMULADOR!$B$7*12,SIMULADOR!$B$5,0)</f>
        <v>0</v>
      </c>
      <c r="D470" s="15">
        <f t="shared" si="23"/>
        <v>0</v>
      </c>
      <c r="E470" s="15">
        <f>D470*SIMULADOR!$G$4</f>
        <v>0</v>
      </c>
      <c r="F470" s="15">
        <f>IF(A470&lt;=SIMULADOR!$B$7*12,D470+E470+C470,0)</f>
        <v>0</v>
      </c>
      <c r="G470" s="15">
        <f>F470*SIMULADOR!$G$5</f>
        <v>0</v>
      </c>
      <c r="H470" s="15">
        <f>IF(A470&lt;=SIMULADOR!$B$7*12,H469+C470,0)</f>
        <v>0</v>
      </c>
      <c r="I470" s="15">
        <f t="shared" si="22"/>
        <v>0</v>
      </c>
    </row>
    <row r="471" spans="1:9" hidden="1" x14ac:dyDescent="0.25">
      <c r="A471" s="14">
        <v>468</v>
      </c>
      <c r="B471" s="14">
        <f t="shared" si="21"/>
        <v>39</v>
      </c>
      <c r="C471" s="15">
        <f>IF(A471&lt;=SIMULADOR!$B$7*12,SIMULADOR!$B$5,0)</f>
        <v>0</v>
      </c>
      <c r="D471" s="15">
        <f t="shared" si="23"/>
        <v>0</v>
      </c>
      <c r="E471" s="15">
        <f>D471*SIMULADOR!$G$4</f>
        <v>0</v>
      </c>
      <c r="F471" s="15">
        <f>IF(A471&lt;=SIMULADOR!$B$7*12,D471+E471+C471,0)</f>
        <v>0</v>
      </c>
      <c r="G471" s="15">
        <f>F471*SIMULADOR!$G$5</f>
        <v>0</v>
      </c>
      <c r="H471" s="15">
        <f>IF(A471&lt;=SIMULADOR!$B$7*12,H470+C471,0)</f>
        <v>0</v>
      </c>
      <c r="I471" s="15">
        <f t="shared" si="22"/>
        <v>0</v>
      </c>
    </row>
    <row r="472" spans="1:9" hidden="1" x14ac:dyDescent="0.25">
      <c r="A472" s="14">
        <v>469</v>
      </c>
      <c r="B472" s="14">
        <f t="shared" si="21"/>
        <v>40</v>
      </c>
      <c r="C472" s="15">
        <f>IF(A472&lt;=SIMULADOR!$B$7*12,SIMULADOR!$B$5,0)</f>
        <v>0</v>
      </c>
      <c r="D472" s="15">
        <f t="shared" si="23"/>
        <v>0</v>
      </c>
      <c r="E472" s="15">
        <f>D472*SIMULADOR!$G$4</f>
        <v>0</v>
      </c>
      <c r="F472" s="15">
        <f>IF(A472&lt;=SIMULADOR!$B$7*12,D472+E472+C472,0)</f>
        <v>0</v>
      </c>
      <c r="G472" s="15">
        <f>F472*SIMULADOR!$G$5</f>
        <v>0</v>
      </c>
      <c r="H472" s="15">
        <f>IF(A472&lt;=SIMULADOR!$B$7*12,H471+C472,0)</f>
        <v>0</v>
      </c>
      <c r="I472" s="15">
        <f t="shared" si="22"/>
        <v>0</v>
      </c>
    </row>
    <row r="473" spans="1:9" hidden="1" x14ac:dyDescent="0.25">
      <c r="A473" s="14">
        <v>470</v>
      </c>
      <c r="B473" s="14">
        <f t="shared" si="21"/>
        <v>40</v>
      </c>
      <c r="C473" s="15">
        <f>IF(A473&lt;=SIMULADOR!$B$7*12,SIMULADOR!$B$5,0)</f>
        <v>0</v>
      </c>
      <c r="D473" s="15">
        <f t="shared" si="23"/>
        <v>0</v>
      </c>
      <c r="E473" s="15">
        <f>D473*SIMULADOR!$G$4</f>
        <v>0</v>
      </c>
      <c r="F473" s="15">
        <f>IF(A473&lt;=SIMULADOR!$B$7*12,D473+E473+C473,0)</f>
        <v>0</v>
      </c>
      <c r="G473" s="15">
        <f>F473*SIMULADOR!$G$5</f>
        <v>0</v>
      </c>
      <c r="H473" s="15">
        <f>IF(A473&lt;=SIMULADOR!$B$7*12,H472+C473,0)</f>
        <v>0</v>
      </c>
      <c r="I473" s="15">
        <f t="shared" si="22"/>
        <v>0</v>
      </c>
    </row>
    <row r="474" spans="1:9" hidden="1" x14ac:dyDescent="0.25">
      <c r="A474" s="14">
        <v>471</v>
      </c>
      <c r="B474" s="14">
        <f t="shared" si="21"/>
        <v>40</v>
      </c>
      <c r="C474" s="15">
        <f>IF(A474&lt;=SIMULADOR!$B$7*12,SIMULADOR!$B$5,0)</f>
        <v>0</v>
      </c>
      <c r="D474" s="15">
        <f t="shared" si="23"/>
        <v>0</v>
      </c>
      <c r="E474" s="15">
        <f>D474*SIMULADOR!$G$4</f>
        <v>0</v>
      </c>
      <c r="F474" s="15">
        <f>IF(A474&lt;=SIMULADOR!$B$7*12,D474+E474+C474,0)</f>
        <v>0</v>
      </c>
      <c r="G474" s="15">
        <f>F474*SIMULADOR!$G$5</f>
        <v>0</v>
      </c>
      <c r="H474" s="15">
        <f>IF(A474&lt;=SIMULADOR!$B$7*12,H473+C474,0)</f>
        <v>0</v>
      </c>
      <c r="I474" s="15">
        <f t="shared" si="22"/>
        <v>0</v>
      </c>
    </row>
    <row r="475" spans="1:9" hidden="1" x14ac:dyDescent="0.25">
      <c r="A475" s="14">
        <v>472</v>
      </c>
      <c r="B475" s="14">
        <f t="shared" si="21"/>
        <v>40</v>
      </c>
      <c r="C475" s="15">
        <f>IF(A475&lt;=SIMULADOR!$B$7*12,SIMULADOR!$B$5,0)</f>
        <v>0</v>
      </c>
      <c r="D475" s="15">
        <f t="shared" si="23"/>
        <v>0</v>
      </c>
      <c r="E475" s="15">
        <f>D475*SIMULADOR!$G$4</f>
        <v>0</v>
      </c>
      <c r="F475" s="15">
        <f>IF(A475&lt;=SIMULADOR!$B$7*12,D475+E475+C475,0)</f>
        <v>0</v>
      </c>
      <c r="G475" s="15">
        <f>F475*SIMULADOR!$G$5</f>
        <v>0</v>
      </c>
      <c r="H475" s="15">
        <f>IF(A475&lt;=SIMULADOR!$B$7*12,H474+C475,0)</f>
        <v>0</v>
      </c>
      <c r="I475" s="15">
        <f t="shared" si="22"/>
        <v>0</v>
      </c>
    </row>
    <row r="476" spans="1:9" hidden="1" x14ac:dyDescent="0.25">
      <c r="A476" s="14">
        <v>473</v>
      </c>
      <c r="B476" s="14">
        <f t="shared" si="21"/>
        <v>40</v>
      </c>
      <c r="C476" s="15">
        <f>IF(A476&lt;=SIMULADOR!$B$7*12,SIMULADOR!$B$5,0)</f>
        <v>0</v>
      </c>
      <c r="D476" s="15">
        <f t="shared" si="23"/>
        <v>0</v>
      </c>
      <c r="E476" s="15">
        <f>D476*SIMULADOR!$G$4</f>
        <v>0</v>
      </c>
      <c r="F476" s="15">
        <f>IF(A476&lt;=SIMULADOR!$B$7*12,D476+E476+C476,0)</f>
        <v>0</v>
      </c>
      <c r="G476" s="15">
        <f>F476*SIMULADOR!$G$5</f>
        <v>0</v>
      </c>
      <c r="H476" s="15">
        <f>IF(A476&lt;=SIMULADOR!$B$7*12,H475+C476,0)</f>
        <v>0</v>
      </c>
      <c r="I476" s="15">
        <f t="shared" si="22"/>
        <v>0</v>
      </c>
    </row>
    <row r="477" spans="1:9" hidden="1" x14ac:dyDescent="0.25">
      <c r="A477" s="14">
        <v>474</v>
      </c>
      <c r="B477" s="14">
        <f t="shared" si="21"/>
        <v>40</v>
      </c>
      <c r="C477" s="15">
        <f>IF(A477&lt;=SIMULADOR!$B$7*12,SIMULADOR!$B$5,0)</f>
        <v>0</v>
      </c>
      <c r="D477" s="15">
        <f t="shared" si="23"/>
        <v>0</v>
      </c>
      <c r="E477" s="15">
        <f>D477*SIMULADOR!$G$4</f>
        <v>0</v>
      </c>
      <c r="F477" s="15">
        <f>IF(A477&lt;=SIMULADOR!$B$7*12,D477+E477+C477,0)</f>
        <v>0</v>
      </c>
      <c r="G477" s="15">
        <f>F477*SIMULADOR!$G$5</f>
        <v>0</v>
      </c>
      <c r="H477" s="15">
        <f>IF(A477&lt;=SIMULADOR!$B$7*12,H476+C477,0)</f>
        <v>0</v>
      </c>
      <c r="I477" s="15">
        <f t="shared" si="22"/>
        <v>0</v>
      </c>
    </row>
    <row r="478" spans="1:9" hidden="1" x14ac:dyDescent="0.25">
      <c r="A478" s="14">
        <v>475</v>
      </c>
      <c r="B478" s="14">
        <f t="shared" si="21"/>
        <v>40</v>
      </c>
      <c r="C478" s="15">
        <f>IF(A478&lt;=SIMULADOR!$B$7*12,SIMULADOR!$B$5,0)</f>
        <v>0</v>
      </c>
      <c r="D478" s="15">
        <f t="shared" si="23"/>
        <v>0</v>
      </c>
      <c r="E478" s="15">
        <f>D478*SIMULADOR!$G$4</f>
        <v>0</v>
      </c>
      <c r="F478" s="15">
        <f>IF(A478&lt;=SIMULADOR!$B$7*12,D478+E478+C478,0)</f>
        <v>0</v>
      </c>
      <c r="G478" s="15">
        <f>F478*SIMULADOR!$G$5</f>
        <v>0</v>
      </c>
      <c r="H478" s="15">
        <f>IF(A478&lt;=SIMULADOR!$B$7*12,H477+C478,0)</f>
        <v>0</v>
      </c>
      <c r="I478" s="15">
        <f t="shared" si="22"/>
        <v>0</v>
      </c>
    </row>
    <row r="479" spans="1:9" hidden="1" x14ac:dyDescent="0.25">
      <c r="A479" s="14">
        <v>476</v>
      </c>
      <c r="B479" s="14">
        <f t="shared" si="21"/>
        <v>40</v>
      </c>
      <c r="C479" s="15">
        <f>IF(A479&lt;=SIMULADOR!$B$7*12,SIMULADOR!$B$5,0)</f>
        <v>0</v>
      </c>
      <c r="D479" s="15">
        <f t="shared" si="23"/>
        <v>0</v>
      </c>
      <c r="E479" s="15">
        <f>D479*SIMULADOR!$G$4</f>
        <v>0</v>
      </c>
      <c r="F479" s="15">
        <f>IF(A479&lt;=SIMULADOR!$B$7*12,D479+E479+C479,0)</f>
        <v>0</v>
      </c>
      <c r="G479" s="15">
        <f>F479*SIMULADOR!$G$5</f>
        <v>0</v>
      </c>
      <c r="H479" s="15">
        <f>IF(A479&lt;=SIMULADOR!$B$7*12,H478+C479,0)</f>
        <v>0</v>
      </c>
      <c r="I479" s="15">
        <f t="shared" si="22"/>
        <v>0</v>
      </c>
    </row>
    <row r="480" spans="1:9" hidden="1" x14ac:dyDescent="0.25">
      <c r="A480" s="14">
        <v>477</v>
      </c>
      <c r="B480" s="14">
        <f t="shared" si="21"/>
        <v>40</v>
      </c>
      <c r="C480" s="15">
        <f>IF(A480&lt;=SIMULADOR!$B$7*12,SIMULADOR!$B$5,0)</f>
        <v>0</v>
      </c>
      <c r="D480" s="15">
        <f t="shared" si="23"/>
        <v>0</v>
      </c>
      <c r="E480" s="15">
        <f>D480*SIMULADOR!$G$4</f>
        <v>0</v>
      </c>
      <c r="F480" s="15">
        <f>IF(A480&lt;=SIMULADOR!$B$7*12,D480+E480+C480,0)</f>
        <v>0</v>
      </c>
      <c r="G480" s="15">
        <f>F480*SIMULADOR!$G$5</f>
        <v>0</v>
      </c>
      <c r="H480" s="15">
        <f>IF(A480&lt;=SIMULADOR!$B$7*12,H479+C480,0)</f>
        <v>0</v>
      </c>
      <c r="I480" s="15">
        <f t="shared" si="22"/>
        <v>0</v>
      </c>
    </row>
    <row r="481" spans="1:9" hidden="1" x14ac:dyDescent="0.25">
      <c r="A481" s="14">
        <v>478</v>
      </c>
      <c r="B481" s="14">
        <f t="shared" si="21"/>
        <v>40</v>
      </c>
      <c r="C481" s="15">
        <f>IF(A481&lt;=SIMULADOR!$B$7*12,SIMULADOR!$B$5,0)</f>
        <v>0</v>
      </c>
      <c r="D481" s="15">
        <f t="shared" si="23"/>
        <v>0</v>
      </c>
      <c r="E481" s="15">
        <f>D481*SIMULADOR!$G$4</f>
        <v>0</v>
      </c>
      <c r="F481" s="15">
        <f>IF(A481&lt;=SIMULADOR!$B$7*12,D481+E481+C481,0)</f>
        <v>0</v>
      </c>
      <c r="G481" s="15">
        <f>F481*SIMULADOR!$G$5</f>
        <v>0</v>
      </c>
      <c r="H481" s="15">
        <f>IF(A481&lt;=SIMULADOR!$B$7*12,H480+C481,0)</f>
        <v>0</v>
      </c>
      <c r="I481" s="15">
        <f t="shared" si="22"/>
        <v>0</v>
      </c>
    </row>
    <row r="482" spans="1:9" hidden="1" x14ac:dyDescent="0.25">
      <c r="A482" s="14">
        <v>479</v>
      </c>
      <c r="B482" s="14">
        <f t="shared" si="21"/>
        <v>40</v>
      </c>
      <c r="C482" s="15">
        <f>IF(A482&lt;=SIMULADOR!$B$7*12,SIMULADOR!$B$5,0)</f>
        <v>0</v>
      </c>
      <c r="D482" s="15">
        <f t="shared" si="23"/>
        <v>0</v>
      </c>
      <c r="E482" s="15">
        <f>D482*SIMULADOR!$G$4</f>
        <v>0</v>
      </c>
      <c r="F482" s="15">
        <f>IF(A482&lt;=SIMULADOR!$B$7*12,D482+E482+C482,0)</f>
        <v>0</v>
      </c>
      <c r="G482" s="15">
        <f>F482*SIMULADOR!$G$5</f>
        <v>0</v>
      </c>
      <c r="H482" s="15">
        <f>IF(A482&lt;=SIMULADOR!$B$7*12,H481+C482,0)</f>
        <v>0</v>
      </c>
      <c r="I482" s="15">
        <f t="shared" si="22"/>
        <v>0</v>
      </c>
    </row>
    <row r="483" spans="1:9" hidden="1" x14ac:dyDescent="0.25">
      <c r="A483" s="14">
        <v>480</v>
      </c>
      <c r="B483" s="14">
        <f t="shared" si="21"/>
        <v>40</v>
      </c>
      <c r="C483" s="15">
        <f>IF(A483&lt;=SIMULADOR!$B$7*12,SIMULADOR!$B$5,0)</f>
        <v>0</v>
      </c>
      <c r="D483" s="15">
        <f t="shared" si="23"/>
        <v>0</v>
      </c>
      <c r="E483" s="15">
        <f>D483*SIMULADOR!$G$4</f>
        <v>0</v>
      </c>
      <c r="F483" s="15">
        <f>IF(A483&lt;=SIMULADOR!$B$7*12,D483+E483+C483,0)</f>
        <v>0</v>
      </c>
      <c r="G483" s="15">
        <f>F483*SIMULADOR!$G$5</f>
        <v>0</v>
      </c>
      <c r="H483" s="15">
        <f>IF(A483&lt;=SIMULADOR!$B$7*12,H482+C483,0)</f>
        <v>0</v>
      </c>
      <c r="I483" s="15">
        <f t="shared" si="22"/>
        <v>0</v>
      </c>
    </row>
    <row r="484" spans="1:9" hidden="1" x14ac:dyDescent="0.25">
      <c r="A484" s="14">
        <v>481</v>
      </c>
      <c r="B484" s="14">
        <f t="shared" si="21"/>
        <v>41</v>
      </c>
      <c r="C484" s="15">
        <f>IF(A484&lt;=SIMULADOR!$B$7*12,SIMULADOR!$B$5,0)</f>
        <v>0</v>
      </c>
      <c r="D484" s="15">
        <f t="shared" si="23"/>
        <v>0</v>
      </c>
      <c r="E484" s="15">
        <f>D484*SIMULADOR!$G$4</f>
        <v>0</v>
      </c>
      <c r="F484" s="15">
        <f>IF(A484&lt;=SIMULADOR!$B$7*12,D484+E484+C484,0)</f>
        <v>0</v>
      </c>
      <c r="G484" s="15">
        <f>F484*SIMULADOR!$G$5</f>
        <v>0</v>
      </c>
      <c r="H484" s="15">
        <f>IF(A484&lt;=SIMULADOR!$B$7*12,H483+C484,0)</f>
        <v>0</v>
      </c>
      <c r="I484" s="15">
        <f t="shared" si="22"/>
        <v>0</v>
      </c>
    </row>
    <row r="485" spans="1:9" hidden="1" x14ac:dyDescent="0.25">
      <c r="A485" s="14">
        <v>482</v>
      </c>
      <c r="B485" s="14">
        <f t="shared" si="21"/>
        <v>41</v>
      </c>
      <c r="C485" s="15">
        <f>IF(A485&lt;=SIMULADOR!$B$7*12,SIMULADOR!$B$5,0)</f>
        <v>0</v>
      </c>
      <c r="D485" s="15">
        <f t="shared" si="23"/>
        <v>0</v>
      </c>
      <c r="E485" s="15">
        <f>D485*SIMULADOR!$G$4</f>
        <v>0</v>
      </c>
      <c r="F485" s="15">
        <f>IF(A485&lt;=SIMULADOR!$B$7*12,D485+E485+C485,0)</f>
        <v>0</v>
      </c>
      <c r="G485" s="15">
        <f>F485*SIMULADOR!$G$5</f>
        <v>0</v>
      </c>
      <c r="H485" s="15">
        <f>IF(A485&lt;=SIMULADOR!$B$7*12,H484+C485,0)</f>
        <v>0</v>
      </c>
      <c r="I485" s="15">
        <f t="shared" si="22"/>
        <v>0</v>
      </c>
    </row>
    <row r="486" spans="1:9" hidden="1" x14ac:dyDescent="0.25">
      <c r="A486" s="14">
        <v>483</v>
      </c>
      <c r="B486" s="14">
        <f t="shared" si="21"/>
        <v>41</v>
      </c>
      <c r="C486" s="15">
        <f>IF(A486&lt;=SIMULADOR!$B$7*12,SIMULADOR!$B$5,0)</f>
        <v>0</v>
      </c>
      <c r="D486" s="15">
        <f t="shared" si="23"/>
        <v>0</v>
      </c>
      <c r="E486" s="15">
        <f>D486*SIMULADOR!$G$4</f>
        <v>0</v>
      </c>
      <c r="F486" s="15">
        <f>IF(A486&lt;=SIMULADOR!$B$7*12,D486+E486+C486,0)</f>
        <v>0</v>
      </c>
      <c r="G486" s="15">
        <f>F486*SIMULADOR!$G$5</f>
        <v>0</v>
      </c>
      <c r="H486" s="15">
        <f>IF(A486&lt;=SIMULADOR!$B$7*12,H485+C486,0)</f>
        <v>0</v>
      </c>
      <c r="I486" s="15">
        <f t="shared" si="22"/>
        <v>0</v>
      </c>
    </row>
    <row r="487" spans="1:9" hidden="1" x14ac:dyDescent="0.25">
      <c r="A487" s="14">
        <v>484</v>
      </c>
      <c r="B487" s="14">
        <f t="shared" si="21"/>
        <v>41</v>
      </c>
      <c r="C487" s="15">
        <f>IF(A487&lt;=SIMULADOR!$B$7*12,SIMULADOR!$B$5,0)</f>
        <v>0</v>
      </c>
      <c r="D487" s="15">
        <f t="shared" si="23"/>
        <v>0</v>
      </c>
      <c r="E487" s="15">
        <f>D487*SIMULADOR!$G$4</f>
        <v>0</v>
      </c>
      <c r="F487" s="15">
        <f>IF(A487&lt;=SIMULADOR!$B$7*12,D487+E487+C487,0)</f>
        <v>0</v>
      </c>
      <c r="G487" s="15">
        <f>F487*SIMULADOR!$G$5</f>
        <v>0</v>
      </c>
      <c r="H487" s="15">
        <f>IF(A487&lt;=SIMULADOR!$B$7*12,H486+C487,0)</f>
        <v>0</v>
      </c>
      <c r="I487" s="15">
        <f t="shared" si="22"/>
        <v>0</v>
      </c>
    </row>
    <row r="488" spans="1:9" hidden="1" x14ac:dyDescent="0.25">
      <c r="A488" s="14">
        <v>485</v>
      </c>
      <c r="B488" s="14">
        <f t="shared" si="21"/>
        <v>41</v>
      </c>
      <c r="C488" s="15">
        <f>IF(A488&lt;=SIMULADOR!$B$7*12,SIMULADOR!$B$5,0)</f>
        <v>0</v>
      </c>
      <c r="D488" s="15">
        <f t="shared" si="23"/>
        <v>0</v>
      </c>
      <c r="E488" s="15">
        <f>D488*SIMULADOR!$G$4</f>
        <v>0</v>
      </c>
      <c r="F488" s="15">
        <f>IF(A488&lt;=SIMULADOR!$B$7*12,D488+E488+C488,0)</f>
        <v>0</v>
      </c>
      <c r="G488" s="15">
        <f>F488*SIMULADOR!$G$5</f>
        <v>0</v>
      </c>
      <c r="H488" s="15">
        <f>IF(A488&lt;=SIMULADOR!$B$7*12,H487+C488,0)</f>
        <v>0</v>
      </c>
      <c r="I488" s="15">
        <f t="shared" si="22"/>
        <v>0</v>
      </c>
    </row>
    <row r="489" spans="1:9" hidden="1" x14ac:dyDescent="0.25">
      <c r="A489" s="14">
        <v>486</v>
      </c>
      <c r="B489" s="14">
        <f t="shared" si="21"/>
        <v>41</v>
      </c>
      <c r="C489" s="15">
        <f>IF(A489&lt;=SIMULADOR!$B$7*12,SIMULADOR!$B$5,0)</f>
        <v>0</v>
      </c>
      <c r="D489" s="15">
        <f t="shared" si="23"/>
        <v>0</v>
      </c>
      <c r="E489" s="15">
        <f>D489*SIMULADOR!$G$4</f>
        <v>0</v>
      </c>
      <c r="F489" s="15">
        <f>IF(A489&lt;=SIMULADOR!$B$7*12,D489+E489+C489,0)</f>
        <v>0</v>
      </c>
      <c r="G489" s="15">
        <f>F489*SIMULADOR!$G$5</f>
        <v>0</v>
      </c>
      <c r="H489" s="15">
        <f>IF(A489&lt;=SIMULADOR!$B$7*12,H488+C489,0)</f>
        <v>0</v>
      </c>
      <c r="I489" s="15">
        <f t="shared" si="22"/>
        <v>0</v>
      </c>
    </row>
    <row r="490" spans="1:9" hidden="1" x14ac:dyDescent="0.25">
      <c r="A490" s="14">
        <v>487</v>
      </c>
      <c r="B490" s="14">
        <f t="shared" si="21"/>
        <v>41</v>
      </c>
      <c r="C490" s="15">
        <f>IF(A490&lt;=SIMULADOR!$B$7*12,SIMULADOR!$B$5,0)</f>
        <v>0</v>
      </c>
      <c r="D490" s="15">
        <f t="shared" si="23"/>
        <v>0</v>
      </c>
      <c r="E490" s="15">
        <f>D490*SIMULADOR!$G$4</f>
        <v>0</v>
      </c>
      <c r="F490" s="15">
        <f>IF(A490&lt;=SIMULADOR!$B$7*12,D490+E490+C490,0)</f>
        <v>0</v>
      </c>
      <c r="G490" s="15">
        <f>F490*SIMULADOR!$G$5</f>
        <v>0</v>
      </c>
      <c r="H490" s="15">
        <f>IF(A490&lt;=SIMULADOR!$B$7*12,H489+C490,0)</f>
        <v>0</v>
      </c>
      <c r="I490" s="15">
        <f t="shared" si="22"/>
        <v>0</v>
      </c>
    </row>
    <row r="491" spans="1:9" hidden="1" x14ac:dyDescent="0.25">
      <c r="A491" s="14">
        <v>488</v>
      </c>
      <c r="B491" s="14">
        <f t="shared" si="21"/>
        <v>41</v>
      </c>
      <c r="C491" s="15">
        <f>IF(A491&lt;=SIMULADOR!$B$7*12,SIMULADOR!$B$5,0)</f>
        <v>0</v>
      </c>
      <c r="D491" s="15">
        <f t="shared" si="23"/>
        <v>0</v>
      </c>
      <c r="E491" s="15">
        <f>D491*SIMULADOR!$G$4</f>
        <v>0</v>
      </c>
      <c r="F491" s="15">
        <f>IF(A491&lt;=SIMULADOR!$B$7*12,D491+E491+C491,0)</f>
        <v>0</v>
      </c>
      <c r="G491" s="15">
        <f>F491*SIMULADOR!$G$5</f>
        <v>0</v>
      </c>
      <c r="H491" s="15">
        <f>IF(A491&lt;=SIMULADOR!$B$7*12,H490+C491,0)</f>
        <v>0</v>
      </c>
      <c r="I491" s="15">
        <f t="shared" si="22"/>
        <v>0</v>
      </c>
    </row>
    <row r="492" spans="1:9" hidden="1" x14ac:dyDescent="0.25">
      <c r="A492" s="14">
        <v>489</v>
      </c>
      <c r="B492" s="14">
        <f t="shared" si="21"/>
        <v>41</v>
      </c>
      <c r="C492" s="15">
        <f>IF(A492&lt;=SIMULADOR!$B$7*12,SIMULADOR!$B$5,0)</f>
        <v>0</v>
      </c>
      <c r="D492" s="15">
        <f t="shared" si="23"/>
        <v>0</v>
      </c>
      <c r="E492" s="15">
        <f>D492*SIMULADOR!$G$4</f>
        <v>0</v>
      </c>
      <c r="F492" s="15">
        <f>IF(A492&lt;=SIMULADOR!$B$7*12,D492+E492+C492,0)</f>
        <v>0</v>
      </c>
      <c r="G492" s="15">
        <f>F492*SIMULADOR!$G$5</f>
        <v>0</v>
      </c>
      <c r="H492" s="15">
        <f>IF(A492&lt;=SIMULADOR!$B$7*12,H491+C492,0)</f>
        <v>0</v>
      </c>
      <c r="I492" s="15">
        <f t="shared" si="22"/>
        <v>0</v>
      </c>
    </row>
    <row r="493" spans="1:9" hidden="1" x14ac:dyDescent="0.25">
      <c r="A493" s="14">
        <v>490</v>
      </c>
      <c r="B493" s="14">
        <f t="shared" si="21"/>
        <v>41</v>
      </c>
      <c r="C493" s="15">
        <f>IF(A493&lt;=SIMULADOR!$B$7*12,SIMULADOR!$B$5,0)</f>
        <v>0</v>
      </c>
      <c r="D493" s="15">
        <f t="shared" si="23"/>
        <v>0</v>
      </c>
      <c r="E493" s="15">
        <f>D493*SIMULADOR!$G$4</f>
        <v>0</v>
      </c>
      <c r="F493" s="15">
        <f>IF(A493&lt;=SIMULADOR!$B$7*12,D493+E493+C493,0)</f>
        <v>0</v>
      </c>
      <c r="G493" s="15">
        <f>F493*SIMULADOR!$G$5</f>
        <v>0</v>
      </c>
      <c r="H493" s="15">
        <f>IF(A493&lt;=SIMULADOR!$B$7*12,H492+C493,0)</f>
        <v>0</v>
      </c>
      <c r="I493" s="15">
        <f t="shared" si="22"/>
        <v>0</v>
      </c>
    </row>
    <row r="494" spans="1:9" hidden="1" x14ac:dyDescent="0.25">
      <c r="A494" s="14">
        <v>491</v>
      </c>
      <c r="B494" s="14">
        <f t="shared" si="21"/>
        <v>41</v>
      </c>
      <c r="C494" s="15">
        <f>IF(A494&lt;=SIMULADOR!$B$7*12,SIMULADOR!$B$5,0)</f>
        <v>0</v>
      </c>
      <c r="D494" s="15">
        <f t="shared" si="23"/>
        <v>0</v>
      </c>
      <c r="E494" s="15">
        <f>D494*SIMULADOR!$G$4</f>
        <v>0</v>
      </c>
      <c r="F494" s="15">
        <f>IF(A494&lt;=SIMULADOR!$B$7*12,D494+E494+C494,0)</f>
        <v>0</v>
      </c>
      <c r="G494" s="15">
        <f>F494*SIMULADOR!$G$5</f>
        <v>0</v>
      </c>
      <c r="H494" s="15">
        <f>IF(A494&lt;=SIMULADOR!$B$7*12,H493+C494,0)</f>
        <v>0</v>
      </c>
      <c r="I494" s="15">
        <f t="shared" si="22"/>
        <v>0</v>
      </c>
    </row>
    <row r="495" spans="1:9" hidden="1" x14ac:dyDescent="0.25">
      <c r="A495" s="14">
        <v>492</v>
      </c>
      <c r="B495" s="14">
        <f t="shared" si="21"/>
        <v>41</v>
      </c>
      <c r="C495" s="15">
        <f>IF(A495&lt;=SIMULADOR!$B$7*12,SIMULADOR!$B$5,0)</f>
        <v>0</v>
      </c>
      <c r="D495" s="15">
        <f t="shared" si="23"/>
        <v>0</v>
      </c>
      <c r="E495" s="15">
        <f>D495*SIMULADOR!$G$4</f>
        <v>0</v>
      </c>
      <c r="F495" s="15">
        <f>IF(A495&lt;=SIMULADOR!$B$7*12,D495+E495+C495,0)</f>
        <v>0</v>
      </c>
      <c r="G495" s="15">
        <f>F495*SIMULADOR!$G$5</f>
        <v>0</v>
      </c>
      <c r="H495" s="15">
        <f>IF(A495&lt;=SIMULADOR!$B$7*12,H494+C495,0)</f>
        <v>0</v>
      </c>
      <c r="I495" s="15">
        <f t="shared" si="22"/>
        <v>0</v>
      </c>
    </row>
    <row r="496" spans="1:9" hidden="1" x14ac:dyDescent="0.25">
      <c r="A496" s="14">
        <v>493</v>
      </c>
      <c r="B496" s="14">
        <f t="shared" si="21"/>
        <v>42</v>
      </c>
      <c r="C496" s="15">
        <f>IF(A496&lt;=SIMULADOR!$B$7*12,SIMULADOR!$B$5,0)</f>
        <v>0</v>
      </c>
      <c r="D496" s="15">
        <f t="shared" si="23"/>
        <v>0</v>
      </c>
      <c r="E496" s="15">
        <f>D496*SIMULADOR!$G$4</f>
        <v>0</v>
      </c>
      <c r="F496" s="15">
        <f>IF(A496&lt;=SIMULADOR!$B$7*12,D496+E496+C496,0)</f>
        <v>0</v>
      </c>
      <c r="G496" s="15">
        <f>F496*SIMULADOR!$G$5</f>
        <v>0</v>
      </c>
      <c r="H496" s="15">
        <f>IF(A496&lt;=SIMULADOR!$B$7*12,H495+C496,0)</f>
        <v>0</v>
      </c>
      <c r="I496" s="15">
        <f t="shared" si="22"/>
        <v>0</v>
      </c>
    </row>
    <row r="497" spans="1:9" hidden="1" x14ac:dyDescent="0.25">
      <c r="A497" s="14">
        <v>494</v>
      </c>
      <c r="B497" s="14">
        <f t="shared" si="21"/>
        <v>42</v>
      </c>
      <c r="C497" s="15">
        <f>IF(A497&lt;=SIMULADOR!$B$7*12,SIMULADOR!$B$5,0)</f>
        <v>0</v>
      </c>
      <c r="D497" s="15">
        <f t="shared" si="23"/>
        <v>0</v>
      </c>
      <c r="E497" s="15">
        <f>D497*SIMULADOR!$G$4</f>
        <v>0</v>
      </c>
      <c r="F497" s="15">
        <f>IF(A497&lt;=SIMULADOR!$B$7*12,D497+E497+C497,0)</f>
        <v>0</v>
      </c>
      <c r="G497" s="15">
        <f>F497*SIMULADOR!$G$5</f>
        <v>0</v>
      </c>
      <c r="H497" s="15">
        <f>IF(A497&lt;=SIMULADOR!$B$7*12,H496+C497,0)</f>
        <v>0</v>
      </c>
      <c r="I497" s="15">
        <f t="shared" si="22"/>
        <v>0</v>
      </c>
    </row>
    <row r="498" spans="1:9" hidden="1" x14ac:dyDescent="0.25">
      <c r="A498" s="14">
        <v>495</v>
      </c>
      <c r="B498" s="14">
        <f t="shared" si="21"/>
        <v>42</v>
      </c>
      <c r="C498" s="15">
        <f>IF(A498&lt;=SIMULADOR!$B$7*12,SIMULADOR!$B$5,0)</f>
        <v>0</v>
      </c>
      <c r="D498" s="15">
        <f t="shared" si="23"/>
        <v>0</v>
      </c>
      <c r="E498" s="15">
        <f>D498*SIMULADOR!$G$4</f>
        <v>0</v>
      </c>
      <c r="F498" s="15">
        <f>IF(A498&lt;=SIMULADOR!$B$7*12,D498+E498+C498,0)</f>
        <v>0</v>
      </c>
      <c r="G498" s="15">
        <f>F498*SIMULADOR!$G$5</f>
        <v>0</v>
      </c>
      <c r="H498" s="15">
        <f>IF(A498&lt;=SIMULADOR!$B$7*12,H497+C498,0)</f>
        <v>0</v>
      </c>
      <c r="I498" s="15">
        <f t="shared" si="22"/>
        <v>0</v>
      </c>
    </row>
    <row r="499" spans="1:9" hidden="1" x14ac:dyDescent="0.25">
      <c r="A499" s="14">
        <v>496</v>
      </c>
      <c r="B499" s="14">
        <f t="shared" si="21"/>
        <v>42</v>
      </c>
      <c r="C499" s="15">
        <f>IF(A499&lt;=SIMULADOR!$B$7*12,SIMULADOR!$B$5,0)</f>
        <v>0</v>
      </c>
      <c r="D499" s="15">
        <f t="shared" si="23"/>
        <v>0</v>
      </c>
      <c r="E499" s="15">
        <f>D499*SIMULADOR!$G$4</f>
        <v>0</v>
      </c>
      <c r="F499" s="15">
        <f>IF(A499&lt;=SIMULADOR!$B$7*12,D499+E499+C499,0)</f>
        <v>0</v>
      </c>
      <c r="G499" s="15">
        <f>F499*SIMULADOR!$G$5</f>
        <v>0</v>
      </c>
      <c r="H499" s="15">
        <f>IF(A499&lt;=SIMULADOR!$B$7*12,H498+C499,0)</f>
        <v>0</v>
      </c>
      <c r="I499" s="15">
        <f t="shared" si="22"/>
        <v>0</v>
      </c>
    </row>
    <row r="500" spans="1:9" hidden="1" x14ac:dyDescent="0.25">
      <c r="A500" s="14">
        <v>497</v>
      </c>
      <c r="B500" s="14">
        <f t="shared" si="21"/>
        <v>42</v>
      </c>
      <c r="C500" s="15">
        <f>IF(A500&lt;=SIMULADOR!$B$7*12,SIMULADOR!$B$5,0)</f>
        <v>0</v>
      </c>
      <c r="D500" s="15">
        <f t="shared" si="23"/>
        <v>0</v>
      </c>
      <c r="E500" s="15">
        <f>D500*SIMULADOR!$G$4</f>
        <v>0</v>
      </c>
      <c r="F500" s="15">
        <f>IF(A500&lt;=SIMULADOR!$B$7*12,D500+E500+C500,0)</f>
        <v>0</v>
      </c>
      <c r="G500" s="15">
        <f>F500*SIMULADOR!$G$5</f>
        <v>0</v>
      </c>
      <c r="H500" s="15">
        <f>IF(A500&lt;=SIMULADOR!$B$7*12,H499+C500,0)</f>
        <v>0</v>
      </c>
      <c r="I500" s="15">
        <f t="shared" si="22"/>
        <v>0</v>
      </c>
    </row>
    <row r="501" spans="1:9" hidden="1" x14ac:dyDescent="0.25">
      <c r="A501" s="14">
        <v>498</v>
      </c>
      <c r="B501" s="14">
        <f t="shared" si="21"/>
        <v>42</v>
      </c>
      <c r="C501" s="15">
        <f>IF(A501&lt;=SIMULADOR!$B$7*12,SIMULADOR!$B$5,0)</f>
        <v>0</v>
      </c>
      <c r="D501" s="15">
        <f t="shared" si="23"/>
        <v>0</v>
      </c>
      <c r="E501" s="15">
        <f>D501*SIMULADOR!$G$4</f>
        <v>0</v>
      </c>
      <c r="F501" s="15">
        <f>IF(A501&lt;=SIMULADOR!$B$7*12,D501+E501+C501,0)</f>
        <v>0</v>
      </c>
      <c r="G501" s="15">
        <f>F501*SIMULADOR!$G$5</f>
        <v>0</v>
      </c>
      <c r="H501" s="15">
        <f>IF(A501&lt;=SIMULADOR!$B$7*12,H500+C501,0)</f>
        <v>0</v>
      </c>
      <c r="I501" s="15">
        <f t="shared" si="22"/>
        <v>0</v>
      </c>
    </row>
    <row r="502" spans="1:9" hidden="1" x14ac:dyDescent="0.25">
      <c r="A502" s="14">
        <v>499</v>
      </c>
      <c r="B502" s="14">
        <f t="shared" si="21"/>
        <v>42</v>
      </c>
      <c r="C502" s="15">
        <f>IF(A502&lt;=SIMULADOR!$B$7*12,SIMULADOR!$B$5,0)</f>
        <v>0</v>
      </c>
      <c r="D502" s="15">
        <f t="shared" si="23"/>
        <v>0</v>
      </c>
      <c r="E502" s="15">
        <f>D502*SIMULADOR!$G$4</f>
        <v>0</v>
      </c>
      <c r="F502" s="15">
        <f>IF(A502&lt;=SIMULADOR!$B$7*12,D502+E502+C502,0)</f>
        <v>0</v>
      </c>
      <c r="G502" s="15">
        <f>F502*SIMULADOR!$G$5</f>
        <v>0</v>
      </c>
      <c r="H502" s="15">
        <f>IF(A502&lt;=SIMULADOR!$B$7*12,H501+C502,0)</f>
        <v>0</v>
      </c>
      <c r="I502" s="15">
        <f t="shared" si="22"/>
        <v>0</v>
      </c>
    </row>
    <row r="503" spans="1:9" hidden="1" x14ac:dyDescent="0.25">
      <c r="A503" s="14">
        <v>500</v>
      </c>
      <c r="B503" s="14">
        <f t="shared" si="21"/>
        <v>42</v>
      </c>
      <c r="C503" s="15">
        <f>IF(A503&lt;=SIMULADOR!$B$7*12,SIMULADOR!$B$5,0)</f>
        <v>0</v>
      </c>
      <c r="D503" s="15">
        <f t="shared" si="23"/>
        <v>0</v>
      </c>
      <c r="E503" s="15">
        <f>D503*SIMULADOR!$G$4</f>
        <v>0</v>
      </c>
      <c r="F503" s="15">
        <f>IF(A503&lt;=SIMULADOR!$B$7*12,D503+E503+C503,0)</f>
        <v>0</v>
      </c>
      <c r="G503" s="15">
        <f>F503*SIMULADOR!$G$5</f>
        <v>0</v>
      </c>
      <c r="H503" s="15">
        <f>IF(A503&lt;=SIMULADOR!$B$7*12,H502+C503,0)</f>
        <v>0</v>
      </c>
      <c r="I503" s="15">
        <f t="shared" si="22"/>
        <v>0</v>
      </c>
    </row>
    <row r="504" spans="1:9" hidden="1" x14ac:dyDescent="0.25">
      <c r="A504" s="14">
        <v>501</v>
      </c>
      <c r="B504" s="14">
        <f t="shared" si="21"/>
        <v>42</v>
      </c>
      <c r="C504" s="15">
        <f>IF(A504&lt;=SIMULADOR!$B$7*12,SIMULADOR!$B$5,0)</f>
        <v>0</v>
      </c>
      <c r="D504" s="15">
        <f t="shared" si="23"/>
        <v>0</v>
      </c>
      <c r="E504" s="15">
        <f>D504*SIMULADOR!$G$4</f>
        <v>0</v>
      </c>
      <c r="F504" s="15">
        <f>IF(A504&lt;=SIMULADOR!$B$7*12,D504+E504+C504,0)</f>
        <v>0</v>
      </c>
      <c r="G504" s="15">
        <f>F504*SIMULADOR!$G$5</f>
        <v>0</v>
      </c>
      <c r="H504" s="15">
        <f>IF(A504&lt;=SIMULADOR!$B$7*12,H503+C504,0)</f>
        <v>0</v>
      </c>
      <c r="I504" s="15">
        <f t="shared" si="22"/>
        <v>0</v>
      </c>
    </row>
    <row r="505" spans="1:9" hidden="1" x14ac:dyDescent="0.25">
      <c r="A505" s="14">
        <v>502</v>
      </c>
      <c r="B505" s="14">
        <f t="shared" si="21"/>
        <v>42</v>
      </c>
      <c r="C505" s="15">
        <f>IF(A505&lt;=SIMULADOR!$B$7*12,SIMULADOR!$B$5,0)</f>
        <v>0</v>
      </c>
      <c r="D505" s="15">
        <f t="shared" si="23"/>
        <v>0</v>
      </c>
      <c r="E505" s="15">
        <f>D505*SIMULADOR!$G$4</f>
        <v>0</v>
      </c>
      <c r="F505" s="15">
        <f>IF(A505&lt;=SIMULADOR!$B$7*12,D505+E505+C505,0)</f>
        <v>0</v>
      </c>
      <c r="G505" s="15">
        <f>F505*SIMULADOR!$G$5</f>
        <v>0</v>
      </c>
      <c r="H505" s="15">
        <f>IF(A505&lt;=SIMULADOR!$B$7*12,H504+C505,0)</f>
        <v>0</v>
      </c>
      <c r="I505" s="15">
        <f t="shared" si="22"/>
        <v>0</v>
      </c>
    </row>
    <row r="506" spans="1:9" hidden="1" x14ac:dyDescent="0.25">
      <c r="A506" s="14">
        <v>503</v>
      </c>
      <c r="B506" s="14">
        <f t="shared" si="21"/>
        <v>42</v>
      </c>
      <c r="C506" s="15">
        <f>IF(A506&lt;=SIMULADOR!$B$7*12,SIMULADOR!$B$5,0)</f>
        <v>0</v>
      </c>
      <c r="D506" s="15">
        <f t="shared" si="23"/>
        <v>0</v>
      </c>
      <c r="E506" s="15">
        <f>D506*SIMULADOR!$G$4</f>
        <v>0</v>
      </c>
      <c r="F506" s="15">
        <f>IF(A506&lt;=SIMULADOR!$B$7*12,D506+E506+C506,0)</f>
        <v>0</v>
      </c>
      <c r="G506" s="15">
        <f>F506*SIMULADOR!$G$5</f>
        <v>0</v>
      </c>
      <c r="H506" s="15">
        <f>IF(A506&lt;=SIMULADOR!$B$7*12,H505+C506,0)</f>
        <v>0</v>
      </c>
      <c r="I506" s="15">
        <f t="shared" si="22"/>
        <v>0</v>
      </c>
    </row>
    <row r="507" spans="1:9" hidden="1" x14ac:dyDescent="0.25">
      <c r="A507" s="14">
        <v>504</v>
      </c>
      <c r="B507" s="14">
        <f t="shared" si="21"/>
        <v>42</v>
      </c>
      <c r="C507" s="15">
        <f>IF(A507&lt;=SIMULADOR!$B$7*12,SIMULADOR!$B$5,0)</f>
        <v>0</v>
      </c>
      <c r="D507" s="15">
        <f t="shared" si="23"/>
        <v>0</v>
      </c>
      <c r="E507" s="15">
        <f>D507*SIMULADOR!$G$4</f>
        <v>0</v>
      </c>
      <c r="F507" s="15">
        <f>IF(A507&lt;=SIMULADOR!$B$7*12,D507+E507+C507,0)</f>
        <v>0</v>
      </c>
      <c r="G507" s="15">
        <f>F507*SIMULADOR!$G$5</f>
        <v>0</v>
      </c>
      <c r="H507" s="15">
        <f>IF(A507&lt;=SIMULADOR!$B$7*12,H506+C507,0)</f>
        <v>0</v>
      </c>
      <c r="I507" s="15">
        <f t="shared" si="22"/>
        <v>0</v>
      </c>
    </row>
    <row r="508" spans="1:9" hidden="1" x14ac:dyDescent="0.25">
      <c r="A508" s="14">
        <v>505</v>
      </c>
      <c r="B508" s="14">
        <f t="shared" si="21"/>
        <v>43</v>
      </c>
      <c r="C508" s="15">
        <f>IF(A508&lt;=SIMULADOR!$B$7*12,SIMULADOR!$B$5,0)</f>
        <v>0</v>
      </c>
      <c r="D508" s="15">
        <f t="shared" si="23"/>
        <v>0</v>
      </c>
      <c r="E508" s="15">
        <f>D508*SIMULADOR!$G$4</f>
        <v>0</v>
      </c>
      <c r="F508" s="15">
        <f>IF(A508&lt;=SIMULADOR!$B$7*12,D508+E508+C508,0)</f>
        <v>0</v>
      </c>
      <c r="G508" s="15">
        <f>F508*SIMULADOR!$G$5</f>
        <v>0</v>
      </c>
      <c r="H508" s="15">
        <f>IF(A508&lt;=SIMULADOR!$B$7*12,H507+C508,0)</f>
        <v>0</v>
      </c>
      <c r="I508" s="15">
        <f t="shared" si="22"/>
        <v>0</v>
      </c>
    </row>
    <row r="509" spans="1:9" hidden="1" x14ac:dyDescent="0.25">
      <c r="A509" s="14">
        <v>506</v>
      </c>
      <c r="B509" s="14">
        <f t="shared" si="21"/>
        <v>43</v>
      </c>
      <c r="C509" s="15">
        <f>IF(A509&lt;=SIMULADOR!$B$7*12,SIMULADOR!$B$5,0)</f>
        <v>0</v>
      </c>
      <c r="D509" s="15">
        <f t="shared" si="23"/>
        <v>0</v>
      </c>
      <c r="E509" s="15">
        <f>D509*SIMULADOR!$G$4</f>
        <v>0</v>
      </c>
      <c r="F509" s="15">
        <f>IF(A509&lt;=SIMULADOR!$B$7*12,D509+E509+C509,0)</f>
        <v>0</v>
      </c>
      <c r="G509" s="15">
        <f>F509*SIMULADOR!$G$5</f>
        <v>0</v>
      </c>
      <c r="H509" s="15">
        <f>IF(A509&lt;=SIMULADOR!$B$7*12,H508+C509,0)</f>
        <v>0</v>
      </c>
      <c r="I509" s="15">
        <f t="shared" si="22"/>
        <v>0</v>
      </c>
    </row>
    <row r="510" spans="1:9" hidden="1" x14ac:dyDescent="0.25">
      <c r="A510" s="14">
        <v>507</v>
      </c>
      <c r="B510" s="14">
        <f t="shared" si="21"/>
        <v>43</v>
      </c>
      <c r="C510" s="15">
        <f>IF(A510&lt;=SIMULADOR!$B$7*12,SIMULADOR!$B$5,0)</f>
        <v>0</v>
      </c>
      <c r="D510" s="15">
        <f t="shared" si="23"/>
        <v>0</v>
      </c>
      <c r="E510" s="15">
        <f>D510*SIMULADOR!$G$4</f>
        <v>0</v>
      </c>
      <c r="F510" s="15">
        <f>IF(A510&lt;=SIMULADOR!$B$7*12,D510+E510+C510,0)</f>
        <v>0</v>
      </c>
      <c r="G510" s="15">
        <f>F510*SIMULADOR!$G$5</f>
        <v>0</v>
      </c>
      <c r="H510" s="15">
        <f>IF(A510&lt;=SIMULADOR!$B$7*12,H509+C510,0)</f>
        <v>0</v>
      </c>
      <c r="I510" s="15">
        <f t="shared" si="22"/>
        <v>0</v>
      </c>
    </row>
    <row r="511" spans="1:9" hidden="1" x14ac:dyDescent="0.25">
      <c r="A511" s="14">
        <v>508</v>
      </c>
      <c r="B511" s="14">
        <f t="shared" si="21"/>
        <v>43</v>
      </c>
      <c r="C511" s="15">
        <f>IF(A511&lt;=SIMULADOR!$B$7*12,SIMULADOR!$B$5,0)</f>
        <v>0</v>
      </c>
      <c r="D511" s="15">
        <f t="shared" si="23"/>
        <v>0</v>
      </c>
      <c r="E511" s="15">
        <f>D511*SIMULADOR!$G$4</f>
        <v>0</v>
      </c>
      <c r="F511" s="15">
        <f>IF(A511&lt;=SIMULADOR!$B$7*12,D511+E511+C511,0)</f>
        <v>0</v>
      </c>
      <c r="G511" s="15">
        <f>F511*SIMULADOR!$G$5</f>
        <v>0</v>
      </c>
      <c r="H511" s="15">
        <f>IF(A511&lt;=SIMULADOR!$B$7*12,H510+C511,0)</f>
        <v>0</v>
      </c>
      <c r="I511" s="15">
        <f t="shared" si="22"/>
        <v>0</v>
      </c>
    </row>
    <row r="512" spans="1:9" hidden="1" x14ac:dyDescent="0.25">
      <c r="A512" s="14">
        <v>509</v>
      </c>
      <c r="B512" s="14">
        <f t="shared" si="21"/>
        <v>43</v>
      </c>
      <c r="C512" s="15">
        <f>IF(A512&lt;=SIMULADOR!$B$7*12,SIMULADOR!$B$5,0)</f>
        <v>0</v>
      </c>
      <c r="D512" s="15">
        <f t="shared" si="23"/>
        <v>0</v>
      </c>
      <c r="E512" s="15">
        <f>D512*SIMULADOR!$G$4</f>
        <v>0</v>
      </c>
      <c r="F512" s="15">
        <f>IF(A512&lt;=SIMULADOR!$B$7*12,D512+E512+C512,0)</f>
        <v>0</v>
      </c>
      <c r="G512" s="15">
        <f>F512*SIMULADOR!$G$5</f>
        <v>0</v>
      </c>
      <c r="H512" s="15">
        <f>IF(A512&lt;=SIMULADOR!$B$7*12,H511+C512,0)</f>
        <v>0</v>
      </c>
      <c r="I512" s="15">
        <f t="shared" si="22"/>
        <v>0</v>
      </c>
    </row>
    <row r="513" spans="1:9" hidden="1" x14ac:dyDescent="0.25">
      <c r="A513" s="14">
        <v>510</v>
      </c>
      <c r="B513" s="14">
        <f t="shared" si="21"/>
        <v>43</v>
      </c>
      <c r="C513" s="15">
        <f>IF(A513&lt;=SIMULADOR!$B$7*12,SIMULADOR!$B$5,0)</f>
        <v>0</v>
      </c>
      <c r="D513" s="15">
        <f t="shared" si="23"/>
        <v>0</v>
      </c>
      <c r="E513" s="15">
        <f>D513*SIMULADOR!$G$4</f>
        <v>0</v>
      </c>
      <c r="F513" s="15">
        <f>IF(A513&lt;=SIMULADOR!$B$7*12,D513+E513+C513,0)</f>
        <v>0</v>
      </c>
      <c r="G513" s="15">
        <f>F513*SIMULADOR!$G$5</f>
        <v>0</v>
      </c>
      <c r="H513" s="15">
        <f>IF(A513&lt;=SIMULADOR!$B$7*12,H512+C513,0)</f>
        <v>0</v>
      </c>
      <c r="I513" s="15">
        <f t="shared" si="22"/>
        <v>0</v>
      </c>
    </row>
    <row r="514" spans="1:9" hidden="1" x14ac:dyDescent="0.25">
      <c r="A514" s="14">
        <v>511</v>
      </c>
      <c r="B514" s="14">
        <f t="shared" si="21"/>
        <v>43</v>
      </c>
      <c r="C514" s="15">
        <f>IF(A514&lt;=SIMULADOR!$B$7*12,SIMULADOR!$B$5,0)</f>
        <v>0</v>
      </c>
      <c r="D514" s="15">
        <f t="shared" si="23"/>
        <v>0</v>
      </c>
      <c r="E514" s="15">
        <f>D514*SIMULADOR!$G$4</f>
        <v>0</v>
      </c>
      <c r="F514" s="15">
        <f>IF(A514&lt;=SIMULADOR!$B$7*12,D514+E514+C514,0)</f>
        <v>0</v>
      </c>
      <c r="G514" s="15">
        <f>F514*SIMULADOR!$G$5</f>
        <v>0</v>
      </c>
      <c r="H514" s="15">
        <f>IF(A514&lt;=SIMULADOR!$B$7*12,H513+C514,0)</f>
        <v>0</v>
      </c>
      <c r="I514" s="15">
        <f t="shared" si="22"/>
        <v>0</v>
      </c>
    </row>
    <row r="515" spans="1:9" hidden="1" x14ac:dyDescent="0.25">
      <c r="A515" s="14">
        <v>512</v>
      </c>
      <c r="B515" s="14">
        <f t="shared" si="21"/>
        <v>43</v>
      </c>
      <c r="C515" s="15">
        <f>IF(A515&lt;=SIMULADOR!$B$7*12,SIMULADOR!$B$5,0)</f>
        <v>0</v>
      </c>
      <c r="D515" s="15">
        <f t="shared" si="23"/>
        <v>0</v>
      </c>
      <c r="E515" s="15">
        <f>D515*SIMULADOR!$G$4</f>
        <v>0</v>
      </c>
      <c r="F515" s="15">
        <f>IF(A515&lt;=SIMULADOR!$B$7*12,D515+E515+C515,0)</f>
        <v>0</v>
      </c>
      <c r="G515" s="15">
        <f>F515*SIMULADOR!$G$5</f>
        <v>0</v>
      </c>
      <c r="H515" s="15">
        <f>IF(A515&lt;=SIMULADOR!$B$7*12,H514+C515,0)</f>
        <v>0</v>
      </c>
      <c r="I515" s="15">
        <f t="shared" si="22"/>
        <v>0</v>
      </c>
    </row>
    <row r="516" spans="1:9" hidden="1" x14ac:dyDescent="0.25">
      <c r="A516" s="14">
        <v>513</v>
      </c>
      <c r="B516" s="14">
        <f t="shared" ref="B516:B579" si="24">ROUNDUP(A516/12,0)</f>
        <v>43</v>
      </c>
      <c r="C516" s="15">
        <f>IF(A516&lt;=SIMULADOR!$B$7*12,SIMULADOR!$B$5,0)</f>
        <v>0</v>
      </c>
      <c r="D516" s="15">
        <f t="shared" si="23"/>
        <v>0</v>
      </c>
      <c r="E516" s="15">
        <f>D516*SIMULADOR!$G$4</f>
        <v>0</v>
      </c>
      <c r="F516" s="15">
        <f>IF(A516&lt;=SIMULADOR!$B$7*12,D516+E516+C516,0)</f>
        <v>0</v>
      </c>
      <c r="G516" s="15">
        <f>F516*SIMULADOR!$G$5</f>
        <v>0</v>
      </c>
      <c r="H516" s="15">
        <f>IF(A516&lt;=SIMULADOR!$B$7*12,H515+C516,0)</f>
        <v>0</v>
      </c>
      <c r="I516" s="15">
        <f t="shared" ref="I516:I579" si="25">F516-H516</f>
        <v>0</v>
      </c>
    </row>
    <row r="517" spans="1:9" hidden="1" x14ac:dyDescent="0.25">
      <c r="A517" s="14">
        <v>514</v>
      </c>
      <c r="B517" s="14">
        <f t="shared" si="24"/>
        <v>43</v>
      </c>
      <c r="C517" s="15">
        <f>IF(A517&lt;=SIMULADOR!$B$7*12,SIMULADOR!$B$5,0)</f>
        <v>0</v>
      </c>
      <c r="D517" s="15">
        <f t="shared" ref="D517:D580" si="26">F516</f>
        <v>0</v>
      </c>
      <c r="E517" s="15">
        <f>D517*SIMULADOR!$G$4</f>
        <v>0</v>
      </c>
      <c r="F517" s="15">
        <f>IF(A517&lt;=SIMULADOR!$B$7*12,D517+E517+C517,0)</f>
        <v>0</v>
      </c>
      <c r="G517" s="15">
        <f>F517*SIMULADOR!$G$5</f>
        <v>0</v>
      </c>
      <c r="H517" s="15">
        <f>IF(A517&lt;=SIMULADOR!$B$7*12,H516+C517,0)</f>
        <v>0</v>
      </c>
      <c r="I517" s="15">
        <f t="shared" si="25"/>
        <v>0</v>
      </c>
    </row>
    <row r="518" spans="1:9" hidden="1" x14ac:dyDescent="0.25">
      <c r="A518" s="14">
        <v>515</v>
      </c>
      <c r="B518" s="14">
        <f t="shared" si="24"/>
        <v>43</v>
      </c>
      <c r="C518" s="15">
        <f>IF(A518&lt;=SIMULADOR!$B$7*12,SIMULADOR!$B$5,0)</f>
        <v>0</v>
      </c>
      <c r="D518" s="15">
        <f t="shared" si="26"/>
        <v>0</v>
      </c>
      <c r="E518" s="15">
        <f>D518*SIMULADOR!$G$4</f>
        <v>0</v>
      </c>
      <c r="F518" s="15">
        <f>IF(A518&lt;=SIMULADOR!$B$7*12,D518+E518+C518,0)</f>
        <v>0</v>
      </c>
      <c r="G518" s="15">
        <f>F518*SIMULADOR!$G$5</f>
        <v>0</v>
      </c>
      <c r="H518" s="15">
        <f>IF(A518&lt;=SIMULADOR!$B$7*12,H517+C518,0)</f>
        <v>0</v>
      </c>
      <c r="I518" s="15">
        <f t="shared" si="25"/>
        <v>0</v>
      </c>
    </row>
    <row r="519" spans="1:9" hidden="1" x14ac:dyDescent="0.25">
      <c r="A519" s="14">
        <v>516</v>
      </c>
      <c r="B519" s="14">
        <f t="shared" si="24"/>
        <v>43</v>
      </c>
      <c r="C519" s="15">
        <f>IF(A519&lt;=SIMULADOR!$B$7*12,SIMULADOR!$B$5,0)</f>
        <v>0</v>
      </c>
      <c r="D519" s="15">
        <f t="shared" si="26"/>
        <v>0</v>
      </c>
      <c r="E519" s="15">
        <f>D519*SIMULADOR!$G$4</f>
        <v>0</v>
      </c>
      <c r="F519" s="15">
        <f>IF(A519&lt;=SIMULADOR!$B$7*12,D519+E519+C519,0)</f>
        <v>0</v>
      </c>
      <c r="G519" s="15">
        <f>F519*SIMULADOR!$G$5</f>
        <v>0</v>
      </c>
      <c r="H519" s="15">
        <f>IF(A519&lt;=SIMULADOR!$B$7*12,H518+C519,0)</f>
        <v>0</v>
      </c>
      <c r="I519" s="15">
        <f t="shared" si="25"/>
        <v>0</v>
      </c>
    </row>
    <row r="520" spans="1:9" hidden="1" x14ac:dyDescent="0.25">
      <c r="A520" s="14">
        <v>517</v>
      </c>
      <c r="B520" s="14">
        <f t="shared" si="24"/>
        <v>44</v>
      </c>
      <c r="C520" s="15">
        <f>IF(A520&lt;=SIMULADOR!$B$7*12,SIMULADOR!$B$5,0)</f>
        <v>0</v>
      </c>
      <c r="D520" s="15">
        <f t="shared" si="26"/>
        <v>0</v>
      </c>
      <c r="E520" s="15">
        <f>D520*SIMULADOR!$G$4</f>
        <v>0</v>
      </c>
      <c r="F520" s="15">
        <f>IF(A520&lt;=SIMULADOR!$B$7*12,D520+E520+C520,0)</f>
        <v>0</v>
      </c>
      <c r="G520" s="15">
        <f>F520*SIMULADOR!$G$5</f>
        <v>0</v>
      </c>
      <c r="H520" s="15">
        <f>IF(A520&lt;=SIMULADOR!$B$7*12,H519+C520,0)</f>
        <v>0</v>
      </c>
      <c r="I520" s="15">
        <f t="shared" si="25"/>
        <v>0</v>
      </c>
    </row>
    <row r="521" spans="1:9" hidden="1" x14ac:dyDescent="0.25">
      <c r="A521" s="14">
        <v>518</v>
      </c>
      <c r="B521" s="14">
        <f t="shared" si="24"/>
        <v>44</v>
      </c>
      <c r="C521" s="15">
        <f>IF(A521&lt;=SIMULADOR!$B$7*12,SIMULADOR!$B$5,0)</f>
        <v>0</v>
      </c>
      <c r="D521" s="15">
        <f t="shared" si="26"/>
        <v>0</v>
      </c>
      <c r="E521" s="15">
        <f>D521*SIMULADOR!$G$4</f>
        <v>0</v>
      </c>
      <c r="F521" s="15">
        <f>IF(A521&lt;=SIMULADOR!$B$7*12,D521+E521+C521,0)</f>
        <v>0</v>
      </c>
      <c r="G521" s="15">
        <f>F521*SIMULADOR!$G$5</f>
        <v>0</v>
      </c>
      <c r="H521" s="15">
        <f>IF(A521&lt;=SIMULADOR!$B$7*12,H520+C521,0)</f>
        <v>0</v>
      </c>
      <c r="I521" s="15">
        <f t="shared" si="25"/>
        <v>0</v>
      </c>
    </row>
    <row r="522" spans="1:9" hidden="1" x14ac:dyDescent="0.25">
      <c r="A522" s="14">
        <v>519</v>
      </c>
      <c r="B522" s="14">
        <f t="shared" si="24"/>
        <v>44</v>
      </c>
      <c r="C522" s="15">
        <f>IF(A522&lt;=SIMULADOR!$B$7*12,SIMULADOR!$B$5,0)</f>
        <v>0</v>
      </c>
      <c r="D522" s="15">
        <f t="shared" si="26"/>
        <v>0</v>
      </c>
      <c r="E522" s="15">
        <f>D522*SIMULADOR!$G$4</f>
        <v>0</v>
      </c>
      <c r="F522" s="15">
        <f>IF(A522&lt;=SIMULADOR!$B$7*12,D522+E522+C522,0)</f>
        <v>0</v>
      </c>
      <c r="G522" s="15">
        <f>F522*SIMULADOR!$G$5</f>
        <v>0</v>
      </c>
      <c r="H522" s="15">
        <f>IF(A522&lt;=SIMULADOR!$B$7*12,H521+C522,0)</f>
        <v>0</v>
      </c>
      <c r="I522" s="15">
        <f t="shared" si="25"/>
        <v>0</v>
      </c>
    </row>
    <row r="523" spans="1:9" hidden="1" x14ac:dyDescent="0.25">
      <c r="A523" s="14">
        <v>520</v>
      </c>
      <c r="B523" s="14">
        <f t="shared" si="24"/>
        <v>44</v>
      </c>
      <c r="C523" s="15">
        <f>IF(A523&lt;=SIMULADOR!$B$7*12,SIMULADOR!$B$5,0)</f>
        <v>0</v>
      </c>
      <c r="D523" s="15">
        <f t="shared" si="26"/>
        <v>0</v>
      </c>
      <c r="E523" s="15">
        <f>D523*SIMULADOR!$G$4</f>
        <v>0</v>
      </c>
      <c r="F523" s="15">
        <f>IF(A523&lt;=SIMULADOR!$B$7*12,D523+E523+C523,0)</f>
        <v>0</v>
      </c>
      <c r="G523" s="15">
        <f>F523*SIMULADOR!$G$5</f>
        <v>0</v>
      </c>
      <c r="H523" s="15">
        <f>IF(A523&lt;=SIMULADOR!$B$7*12,H522+C523,0)</f>
        <v>0</v>
      </c>
      <c r="I523" s="15">
        <f t="shared" si="25"/>
        <v>0</v>
      </c>
    </row>
    <row r="524" spans="1:9" hidden="1" x14ac:dyDescent="0.25">
      <c r="A524" s="14">
        <v>521</v>
      </c>
      <c r="B524" s="14">
        <f t="shared" si="24"/>
        <v>44</v>
      </c>
      <c r="C524" s="15">
        <f>IF(A524&lt;=SIMULADOR!$B$7*12,SIMULADOR!$B$5,0)</f>
        <v>0</v>
      </c>
      <c r="D524" s="15">
        <f t="shared" si="26"/>
        <v>0</v>
      </c>
      <c r="E524" s="15">
        <f>D524*SIMULADOR!$G$4</f>
        <v>0</v>
      </c>
      <c r="F524" s="15">
        <f>IF(A524&lt;=SIMULADOR!$B$7*12,D524+E524+C524,0)</f>
        <v>0</v>
      </c>
      <c r="G524" s="15">
        <f>F524*SIMULADOR!$G$5</f>
        <v>0</v>
      </c>
      <c r="H524" s="15">
        <f>IF(A524&lt;=SIMULADOR!$B$7*12,H523+C524,0)</f>
        <v>0</v>
      </c>
      <c r="I524" s="15">
        <f t="shared" si="25"/>
        <v>0</v>
      </c>
    </row>
    <row r="525" spans="1:9" hidden="1" x14ac:dyDescent="0.25">
      <c r="A525" s="14">
        <v>522</v>
      </c>
      <c r="B525" s="14">
        <f t="shared" si="24"/>
        <v>44</v>
      </c>
      <c r="C525" s="15">
        <f>IF(A525&lt;=SIMULADOR!$B$7*12,SIMULADOR!$B$5,0)</f>
        <v>0</v>
      </c>
      <c r="D525" s="15">
        <f t="shared" si="26"/>
        <v>0</v>
      </c>
      <c r="E525" s="15">
        <f>D525*SIMULADOR!$G$4</f>
        <v>0</v>
      </c>
      <c r="F525" s="15">
        <f>IF(A525&lt;=SIMULADOR!$B$7*12,D525+E525+C525,0)</f>
        <v>0</v>
      </c>
      <c r="G525" s="15">
        <f>F525*SIMULADOR!$G$5</f>
        <v>0</v>
      </c>
      <c r="H525" s="15">
        <f>IF(A525&lt;=SIMULADOR!$B$7*12,H524+C525,0)</f>
        <v>0</v>
      </c>
      <c r="I525" s="15">
        <f t="shared" si="25"/>
        <v>0</v>
      </c>
    </row>
    <row r="526" spans="1:9" hidden="1" x14ac:dyDescent="0.25">
      <c r="A526" s="14">
        <v>523</v>
      </c>
      <c r="B526" s="14">
        <f t="shared" si="24"/>
        <v>44</v>
      </c>
      <c r="C526" s="15">
        <f>IF(A526&lt;=SIMULADOR!$B$7*12,SIMULADOR!$B$5,0)</f>
        <v>0</v>
      </c>
      <c r="D526" s="15">
        <f t="shared" si="26"/>
        <v>0</v>
      </c>
      <c r="E526" s="15">
        <f>D526*SIMULADOR!$G$4</f>
        <v>0</v>
      </c>
      <c r="F526" s="15">
        <f>IF(A526&lt;=SIMULADOR!$B$7*12,D526+E526+C526,0)</f>
        <v>0</v>
      </c>
      <c r="G526" s="15">
        <f>F526*SIMULADOR!$G$5</f>
        <v>0</v>
      </c>
      <c r="H526" s="15">
        <f>IF(A526&lt;=SIMULADOR!$B$7*12,H525+C526,0)</f>
        <v>0</v>
      </c>
      <c r="I526" s="15">
        <f t="shared" si="25"/>
        <v>0</v>
      </c>
    </row>
    <row r="527" spans="1:9" hidden="1" x14ac:dyDescent="0.25">
      <c r="A527" s="14">
        <v>524</v>
      </c>
      <c r="B527" s="14">
        <f t="shared" si="24"/>
        <v>44</v>
      </c>
      <c r="C527" s="15">
        <f>IF(A527&lt;=SIMULADOR!$B$7*12,SIMULADOR!$B$5,0)</f>
        <v>0</v>
      </c>
      <c r="D527" s="15">
        <f t="shared" si="26"/>
        <v>0</v>
      </c>
      <c r="E527" s="15">
        <f>D527*SIMULADOR!$G$4</f>
        <v>0</v>
      </c>
      <c r="F527" s="15">
        <f>IF(A527&lt;=SIMULADOR!$B$7*12,D527+E527+C527,0)</f>
        <v>0</v>
      </c>
      <c r="G527" s="15">
        <f>F527*SIMULADOR!$G$5</f>
        <v>0</v>
      </c>
      <c r="H527" s="15">
        <f>IF(A527&lt;=SIMULADOR!$B$7*12,H526+C527,0)</f>
        <v>0</v>
      </c>
      <c r="I527" s="15">
        <f t="shared" si="25"/>
        <v>0</v>
      </c>
    </row>
    <row r="528" spans="1:9" hidden="1" x14ac:dyDescent="0.25">
      <c r="A528" s="14">
        <v>525</v>
      </c>
      <c r="B528" s="14">
        <f t="shared" si="24"/>
        <v>44</v>
      </c>
      <c r="C528" s="15">
        <f>IF(A528&lt;=SIMULADOR!$B$7*12,SIMULADOR!$B$5,0)</f>
        <v>0</v>
      </c>
      <c r="D528" s="15">
        <f t="shared" si="26"/>
        <v>0</v>
      </c>
      <c r="E528" s="15">
        <f>D528*SIMULADOR!$G$4</f>
        <v>0</v>
      </c>
      <c r="F528" s="15">
        <f>IF(A528&lt;=SIMULADOR!$B$7*12,D528+E528+C528,0)</f>
        <v>0</v>
      </c>
      <c r="G528" s="15">
        <f>F528*SIMULADOR!$G$5</f>
        <v>0</v>
      </c>
      <c r="H528" s="15">
        <f>IF(A528&lt;=SIMULADOR!$B$7*12,H527+C528,0)</f>
        <v>0</v>
      </c>
      <c r="I528" s="15">
        <f t="shared" si="25"/>
        <v>0</v>
      </c>
    </row>
    <row r="529" spans="1:9" hidden="1" x14ac:dyDescent="0.25">
      <c r="A529" s="14">
        <v>526</v>
      </c>
      <c r="B529" s="14">
        <f t="shared" si="24"/>
        <v>44</v>
      </c>
      <c r="C529" s="15">
        <f>IF(A529&lt;=SIMULADOR!$B$7*12,SIMULADOR!$B$5,0)</f>
        <v>0</v>
      </c>
      <c r="D529" s="15">
        <f t="shared" si="26"/>
        <v>0</v>
      </c>
      <c r="E529" s="15">
        <f>D529*SIMULADOR!$G$4</f>
        <v>0</v>
      </c>
      <c r="F529" s="15">
        <f>IF(A529&lt;=SIMULADOR!$B$7*12,D529+E529+C529,0)</f>
        <v>0</v>
      </c>
      <c r="G529" s="15">
        <f>F529*SIMULADOR!$G$5</f>
        <v>0</v>
      </c>
      <c r="H529" s="15">
        <f>IF(A529&lt;=SIMULADOR!$B$7*12,H528+C529,0)</f>
        <v>0</v>
      </c>
      <c r="I529" s="15">
        <f t="shared" si="25"/>
        <v>0</v>
      </c>
    </row>
    <row r="530" spans="1:9" hidden="1" x14ac:dyDescent="0.25">
      <c r="A530" s="14">
        <v>527</v>
      </c>
      <c r="B530" s="14">
        <f t="shared" si="24"/>
        <v>44</v>
      </c>
      <c r="C530" s="15">
        <f>IF(A530&lt;=SIMULADOR!$B$7*12,SIMULADOR!$B$5,0)</f>
        <v>0</v>
      </c>
      <c r="D530" s="15">
        <f t="shared" si="26"/>
        <v>0</v>
      </c>
      <c r="E530" s="15">
        <f>D530*SIMULADOR!$G$4</f>
        <v>0</v>
      </c>
      <c r="F530" s="15">
        <f>IF(A530&lt;=SIMULADOR!$B$7*12,D530+E530+C530,0)</f>
        <v>0</v>
      </c>
      <c r="G530" s="15">
        <f>F530*SIMULADOR!$G$5</f>
        <v>0</v>
      </c>
      <c r="H530" s="15">
        <f>IF(A530&lt;=SIMULADOR!$B$7*12,H529+C530,0)</f>
        <v>0</v>
      </c>
      <c r="I530" s="15">
        <f t="shared" si="25"/>
        <v>0</v>
      </c>
    </row>
    <row r="531" spans="1:9" hidden="1" x14ac:dyDescent="0.25">
      <c r="A531" s="14">
        <v>528</v>
      </c>
      <c r="B531" s="14">
        <f t="shared" si="24"/>
        <v>44</v>
      </c>
      <c r="C531" s="15">
        <f>IF(A531&lt;=SIMULADOR!$B$7*12,SIMULADOR!$B$5,0)</f>
        <v>0</v>
      </c>
      <c r="D531" s="15">
        <f t="shared" si="26"/>
        <v>0</v>
      </c>
      <c r="E531" s="15">
        <f>D531*SIMULADOR!$G$4</f>
        <v>0</v>
      </c>
      <c r="F531" s="15">
        <f>IF(A531&lt;=SIMULADOR!$B$7*12,D531+E531+C531,0)</f>
        <v>0</v>
      </c>
      <c r="G531" s="15">
        <f>F531*SIMULADOR!$G$5</f>
        <v>0</v>
      </c>
      <c r="H531" s="15">
        <f>IF(A531&lt;=SIMULADOR!$B$7*12,H530+C531,0)</f>
        <v>0</v>
      </c>
      <c r="I531" s="15">
        <f t="shared" si="25"/>
        <v>0</v>
      </c>
    </row>
    <row r="532" spans="1:9" hidden="1" x14ac:dyDescent="0.25">
      <c r="A532" s="14">
        <v>529</v>
      </c>
      <c r="B532" s="14">
        <f t="shared" si="24"/>
        <v>45</v>
      </c>
      <c r="C532" s="15">
        <f>IF(A532&lt;=SIMULADOR!$B$7*12,SIMULADOR!$B$5,0)</f>
        <v>0</v>
      </c>
      <c r="D532" s="15">
        <f t="shared" si="26"/>
        <v>0</v>
      </c>
      <c r="E532" s="15">
        <f>D532*SIMULADOR!$G$4</f>
        <v>0</v>
      </c>
      <c r="F532" s="15">
        <f>IF(A532&lt;=SIMULADOR!$B$7*12,D532+E532+C532,0)</f>
        <v>0</v>
      </c>
      <c r="G532" s="15">
        <f>F532*SIMULADOR!$G$5</f>
        <v>0</v>
      </c>
      <c r="H532" s="15">
        <f>IF(A532&lt;=SIMULADOR!$B$7*12,H531+C532,0)</f>
        <v>0</v>
      </c>
      <c r="I532" s="15">
        <f t="shared" si="25"/>
        <v>0</v>
      </c>
    </row>
    <row r="533" spans="1:9" hidden="1" x14ac:dyDescent="0.25">
      <c r="A533" s="14">
        <v>530</v>
      </c>
      <c r="B533" s="14">
        <f t="shared" si="24"/>
        <v>45</v>
      </c>
      <c r="C533" s="15">
        <f>IF(A533&lt;=SIMULADOR!$B$7*12,SIMULADOR!$B$5,0)</f>
        <v>0</v>
      </c>
      <c r="D533" s="15">
        <f t="shared" si="26"/>
        <v>0</v>
      </c>
      <c r="E533" s="15">
        <f>D533*SIMULADOR!$G$4</f>
        <v>0</v>
      </c>
      <c r="F533" s="15">
        <f>IF(A533&lt;=SIMULADOR!$B$7*12,D533+E533+C533,0)</f>
        <v>0</v>
      </c>
      <c r="G533" s="15">
        <f>F533*SIMULADOR!$G$5</f>
        <v>0</v>
      </c>
      <c r="H533" s="15">
        <f>IF(A533&lt;=SIMULADOR!$B$7*12,H532+C533,0)</f>
        <v>0</v>
      </c>
      <c r="I533" s="15">
        <f t="shared" si="25"/>
        <v>0</v>
      </c>
    </row>
    <row r="534" spans="1:9" hidden="1" x14ac:dyDescent="0.25">
      <c r="A534" s="14">
        <v>531</v>
      </c>
      <c r="B534" s="14">
        <f t="shared" si="24"/>
        <v>45</v>
      </c>
      <c r="C534" s="15">
        <f>IF(A534&lt;=SIMULADOR!$B$7*12,SIMULADOR!$B$5,0)</f>
        <v>0</v>
      </c>
      <c r="D534" s="15">
        <f t="shared" si="26"/>
        <v>0</v>
      </c>
      <c r="E534" s="15">
        <f>D534*SIMULADOR!$G$4</f>
        <v>0</v>
      </c>
      <c r="F534" s="15">
        <f>IF(A534&lt;=SIMULADOR!$B$7*12,D534+E534+C534,0)</f>
        <v>0</v>
      </c>
      <c r="G534" s="15">
        <f>F534*SIMULADOR!$G$5</f>
        <v>0</v>
      </c>
      <c r="H534" s="15">
        <f>IF(A534&lt;=SIMULADOR!$B$7*12,H533+C534,0)</f>
        <v>0</v>
      </c>
      <c r="I534" s="15">
        <f t="shared" si="25"/>
        <v>0</v>
      </c>
    </row>
    <row r="535" spans="1:9" hidden="1" x14ac:dyDescent="0.25">
      <c r="A535" s="14">
        <v>532</v>
      </c>
      <c r="B535" s="14">
        <f t="shared" si="24"/>
        <v>45</v>
      </c>
      <c r="C535" s="15">
        <f>IF(A535&lt;=SIMULADOR!$B$7*12,SIMULADOR!$B$5,0)</f>
        <v>0</v>
      </c>
      <c r="D535" s="15">
        <f t="shared" si="26"/>
        <v>0</v>
      </c>
      <c r="E535" s="15">
        <f>D535*SIMULADOR!$G$4</f>
        <v>0</v>
      </c>
      <c r="F535" s="15">
        <f>IF(A535&lt;=SIMULADOR!$B$7*12,D535+E535+C535,0)</f>
        <v>0</v>
      </c>
      <c r="G535" s="15">
        <f>F535*SIMULADOR!$G$5</f>
        <v>0</v>
      </c>
      <c r="H535" s="15">
        <f>IF(A535&lt;=SIMULADOR!$B$7*12,H534+C535,0)</f>
        <v>0</v>
      </c>
      <c r="I535" s="15">
        <f t="shared" si="25"/>
        <v>0</v>
      </c>
    </row>
    <row r="536" spans="1:9" hidden="1" x14ac:dyDescent="0.25">
      <c r="A536" s="14">
        <v>533</v>
      </c>
      <c r="B536" s="14">
        <f t="shared" si="24"/>
        <v>45</v>
      </c>
      <c r="C536" s="15">
        <f>IF(A536&lt;=SIMULADOR!$B$7*12,SIMULADOR!$B$5,0)</f>
        <v>0</v>
      </c>
      <c r="D536" s="15">
        <f t="shared" si="26"/>
        <v>0</v>
      </c>
      <c r="E536" s="15">
        <f>D536*SIMULADOR!$G$4</f>
        <v>0</v>
      </c>
      <c r="F536" s="15">
        <f>IF(A536&lt;=SIMULADOR!$B$7*12,D536+E536+C536,0)</f>
        <v>0</v>
      </c>
      <c r="G536" s="15">
        <f>F536*SIMULADOR!$G$5</f>
        <v>0</v>
      </c>
      <c r="H536" s="15">
        <f>IF(A536&lt;=SIMULADOR!$B$7*12,H535+C536,0)</f>
        <v>0</v>
      </c>
      <c r="I536" s="15">
        <f t="shared" si="25"/>
        <v>0</v>
      </c>
    </row>
    <row r="537" spans="1:9" hidden="1" x14ac:dyDescent="0.25">
      <c r="A537" s="14">
        <v>534</v>
      </c>
      <c r="B537" s="14">
        <f t="shared" si="24"/>
        <v>45</v>
      </c>
      <c r="C537" s="15">
        <f>IF(A537&lt;=SIMULADOR!$B$7*12,SIMULADOR!$B$5,0)</f>
        <v>0</v>
      </c>
      <c r="D537" s="15">
        <f t="shared" si="26"/>
        <v>0</v>
      </c>
      <c r="E537" s="15">
        <f>D537*SIMULADOR!$G$4</f>
        <v>0</v>
      </c>
      <c r="F537" s="15">
        <f>IF(A537&lt;=SIMULADOR!$B$7*12,D537+E537+C537,0)</f>
        <v>0</v>
      </c>
      <c r="G537" s="15">
        <f>F537*SIMULADOR!$G$5</f>
        <v>0</v>
      </c>
      <c r="H537" s="15">
        <f>IF(A537&lt;=SIMULADOR!$B$7*12,H536+C537,0)</f>
        <v>0</v>
      </c>
      <c r="I537" s="15">
        <f t="shared" si="25"/>
        <v>0</v>
      </c>
    </row>
    <row r="538" spans="1:9" hidden="1" x14ac:dyDescent="0.25">
      <c r="A538" s="14">
        <v>535</v>
      </c>
      <c r="B538" s="14">
        <f t="shared" si="24"/>
        <v>45</v>
      </c>
      <c r="C538" s="15">
        <f>IF(A538&lt;=SIMULADOR!$B$7*12,SIMULADOR!$B$5,0)</f>
        <v>0</v>
      </c>
      <c r="D538" s="15">
        <f t="shared" si="26"/>
        <v>0</v>
      </c>
      <c r="E538" s="15">
        <f>D538*SIMULADOR!$G$4</f>
        <v>0</v>
      </c>
      <c r="F538" s="15">
        <f>IF(A538&lt;=SIMULADOR!$B$7*12,D538+E538+C538,0)</f>
        <v>0</v>
      </c>
      <c r="G538" s="15">
        <f>F538*SIMULADOR!$G$5</f>
        <v>0</v>
      </c>
      <c r="H538" s="15">
        <f>IF(A538&lt;=SIMULADOR!$B$7*12,H537+C538,0)</f>
        <v>0</v>
      </c>
      <c r="I538" s="15">
        <f t="shared" si="25"/>
        <v>0</v>
      </c>
    </row>
    <row r="539" spans="1:9" hidden="1" x14ac:dyDescent="0.25">
      <c r="A539" s="14">
        <v>536</v>
      </c>
      <c r="B539" s="14">
        <f t="shared" si="24"/>
        <v>45</v>
      </c>
      <c r="C539" s="15">
        <f>IF(A539&lt;=SIMULADOR!$B$7*12,SIMULADOR!$B$5,0)</f>
        <v>0</v>
      </c>
      <c r="D539" s="15">
        <f t="shared" si="26"/>
        <v>0</v>
      </c>
      <c r="E539" s="15">
        <f>D539*SIMULADOR!$G$4</f>
        <v>0</v>
      </c>
      <c r="F539" s="15">
        <f>IF(A539&lt;=SIMULADOR!$B$7*12,D539+E539+C539,0)</f>
        <v>0</v>
      </c>
      <c r="G539" s="15">
        <f>F539*SIMULADOR!$G$5</f>
        <v>0</v>
      </c>
      <c r="H539" s="15">
        <f>IF(A539&lt;=SIMULADOR!$B$7*12,H538+C539,0)</f>
        <v>0</v>
      </c>
      <c r="I539" s="15">
        <f t="shared" si="25"/>
        <v>0</v>
      </c>
    </row>
    <row r="540" spans="1:9" hidden="1" x14ac:dyDescent="0.25">
      <c r="A540" s="14">
        <v>537</v>
      </c>
      <c r="B540" s="14">
        <f t="shared" si="24"/>
        <v>45</v>
      </c>
      <c r="C540" s="15">
        <f>IF(A540&lt;=SIMULADOR!$B$7*12,SIMULADOR!$B$5,0)</f>
        <v>0</v>
      </c>
      <c r="D540" s="15">
        <f t="shared" si="26"/>
        <v>0</v>
      </c>
      <c r="E540" s="15">
        <f>D540*SIMULADOR!$G$4</f>
        <v>0</v>
      </c>
      <c r="F540" s="15">
        <f>IF(A540&lt;=SIMULADOR!$B$7*12,D540+E540+C540,0)</f>
        <v>0</v>
      </c>
      <c r="G540" s="15">
        <f>F540*SIMULADOR!$G$5</f>
        <v>0</v>
      </c>
      <c r="H540" s="15">
        <f>IF(A540&lt;=SIMULADOR!$B$7*12,H539+C540,0)</f>
        <v>0</v>
      </c>
      <c r="I540" s="15">
        <f t="shared" si="25"/>
        <v>0</v>
      </c>
    </row>
    <row r="541" spans="1:9" hidden="1" x14ac:dyDescent="0.25">
      <c r="A541" s="14">
        <v>538</v>
      </c>
      <c r="B541" s="14">
        <f t="shared" si="24"/>
        <v>45</v>
      </c>
      <c r="C541" s="15">
        <f>IF(A541&lt;=SIMULADOR!$B$7*12,SIMULADOR!$B$5,0)</f>
        <v>0</v>
      </c>
      <c r="D541" s="15">
        <f t="shared" si="26"/>
        <v>0</v>
      </c>
      <c r="E541" s="15">
        <f>D541*SIMULADOR!$G$4</f>
        <v>0</v>
      </c>
      <c r="F541" s="15">
        <f>IF(A541&lt;=SIMULADOR!$B$7*12,D541+E541+C541,0)</f>
        <v>0</v>
      </c>
      <c r="G541" s="15">
        <f>F541*SIMULADOR!$G$5</f>
        <v>0</v>
      </c>
      <c r="H541" s="15">
        <f>IF(A541&lt;=SIMULADOR!$B$7*12,H540+C541,0)</f>
        <v>0</v>
      </c>
      <c r="I541" s="15">
        <f t="shared" si="25"/>
        <v>0</v>
      </c>
    </row>
    <row r="542" spans="1:9" hidden="1" x14ac:dyDescent="0.25">
      <c r="A542" s="14">
        <v>539</v>
      </c>
      <c r="B542" s="14">
        <f t="shared" si="24"/>
        <v>45</v>
      </c>
      <c r="C542" s="15">
        <f>IF(A542&lt;=SIMULADOR!$B$7*12,SIMULADOR!$B$5,0)</f>
        <v>0</v>
      </c>
      <c r="D542" s="15">
        <f t="shared" si="26"/>
        <v>0</v>
      </c>
      <c r="E542" s="15">
        <f>D542*SIMULADOR!$G$4</f>
        <v>0</v>
      </c>
      <c r="F542" s="15">
        <f>IF(A542&lt;=SIMULADOR!$B$7*12,D542+E542+C542,0)</f>
        <v>0</v>
      </c>
      <c r="G542" s="15">
        <f>F542*SIMULADOR!$G$5</f>
        <v>0</v>
      </c>
      <c r="H542" s="15">
        <f>IF(A542&lt;=SIMULADOR!$B$7*12,H541+C542,0)</f>
        <v>0</v>
      </c>
      <c r="I542" s="15">
        <f t="shared" si="25"/>
        <v>0</v>
      </c>
    </row>
    <row r="543" spans="1:9" hidden="1" x14ac:dyDescent="0.25">
      <c r="A543" s="14">
        <v>540</v>
      </c>
      <c r="B543" s="14">
        <f t="shared" si="24"/>
        <v>45</v>
      </c>
      <c r="C543" s="15">
        <f>IF(A543&lt;=SIMULADOR!$B$7*12,SIMULADOR!$B$5,0)</f>
        <v>0</v>
      </c>
      <c r="D543" s="15">
        <f t="shared" si="26"/>
        <v>0</v>
      </c>
      <c r="E543" s="15">
        <f>D543*SIMULADOR!$G$4</f>
        <v>0</v>
      </c>
      <c r="F543" s="15">
        <f>IF(A543&lt;=SIMULADOR!$B$7*12,D543+E543+C543,0)</f>
        <v>0</v>
      </c>
      <c r="G543" s="15">
        <f>F543*SIMULADOR!$G$5</f>
        <v>0</v>
      </c>
      <c r="H543" s="15">
        <f>IF(A543&lt;=SIMULADOR!$B$7*12,H542+C543,0)</f>
        <v>0</v>
      </c>
      <c r="I543" s="15">
        <f t="shared" si="25"/>
        <v>0</v>
      </c>
    </row>
    <row r="544" spans="1:9" hidden="1" x14ac:dyDescent="0.25">
      <c r="A544" s="14">
        <v>541</v>
      </c>
      <c r="B544" s="14">
        <f t="shared" si="24"/>
        <v>46</v>
      </c>
      <c r="C544" s="15">
        <f>IF(A544&lt;=SIMULADOR!$B$7*12,SIMULADOR!$B$5,0)</f>
        <v>0</v>
      </c>
      <c r="D544" s="15">
        <f t="shared" si="26"/>
        <v>0</v>
      </c>
      <c r="E544" s="15">
        <f>D544*SIMULADOR!$G$4</f>
        <v>0</v>
      </c>
      <c r="F544" s="15">
        <f>IF(A544&lt;=SIMULADOR!$B$7*12,D544+E544+C544,0)</f>
        <v>0</v>
      </c>
      <c r="G544" s="15">
        <f>F544*SIMULADOR!$G$5</f>
        <v>0</v>
      </c>
      <c r="H544" s="15">
        <f>IF(A544&lt;=SIMULADOR!$B$7*12,H543+C544,0)</f>
        <v>0</v>
      </c>
      <c r="I544" s="15">
        <f t="shared" si="25"/>
        <v>0</v>
      </c>
    </row>
    <row r="545" spans="1:9" hidden="1" x14ac:dyDescent="0.25">
      <c r="A545" s="14">
        <v>542</v>
      </c>
      <c r="B545" s="14">
        <f t="shared" si="24"/>
        <v>46</v>
      </c>
      <c r="C545" s="15">
        <f>IF(A545&lt;=SIMULADOR!$B$7*12,SIMULADOR!$B$5,0)</f>
        <v>0</v>
      </c>
      <c r="D545" s="15">
        <f t="shared" si="26"/>
        <v>0</v>
      </c>
      <c r="E545" s="15">
        <f>D545*SIMULADOR!$G$4</f>
        <v>0</v>
      </c>
      <c r="F545" s="15">
        <f>IF(A545&lt;=SIMULADOR!$B$7*12,D545+E545+C545,0)</f>
        <v>0</v>
      </c>
      <c r="G545" s="15">
        <f>F545*SIMULADOR!$G$5</f>
        <v>0</v>
      </c>
      <c r="H545" s="15">
        <f>IF(A545&lt;=SIMULADOR!$B$7*12,H544+C545,0)</f>
        <v>0</v>
      </c>
      <c r="I545" s="15">
        <f t="shared" si="25"/>
        <v>0</v>
      </c>
    </row>
    <row r="546" spans="1:9" hidden="1" x14ac:dyDescent="0.25">
      <c r="A546" s="14">
        <v>543</v>
      </c>
      <c r="B546" s="14">
        <f t="shared" si="24"/>
        <v>46</v>
      </c>
      <c r="C546" s="15">
        <f>IF(A546&lt;=SIMULADOR!$B$7*12,SIMULADOR!$B$5,0)</f>
        <v>0</v>
      </c>
      <c r="D546" s="15">
        <f t="shared" si="26"/>
        <v>0</v>
      </c>
      <c r="E546" s="15">
        <f>D546*SIMULADOR!$G$4</f>
        <v>0</v>
      </c>
      <c r="F546" s="15">
        <f>IF(A546&lt;=SIMULADOR!$B$7*12,D546+E546+C546,0)</f>
        <v>0</v>
      </c>
      <c r="G546" s="15">
        <f>F546*SIMULADOR!$G$5</f>
        <v>0</v>
      </c>
      <c r="H546" s="15">
        <f>IF(A546&lt;=SIMULADOR!$B$7*12,H545+C546,0)</f>
        <v>0</v>
      </c>
      <c r="I546" s="15">
        <f t="shared" si="25"/>
        <v>0</v>
      </c>
    </row>
    <row r="547" spans="1:9" hidden="1" x14ac:dyDescent="0.25">
      <c r="A547" s="14">
        <v>544</v>
      </c>
      <c r="B547" s="14">
        <f t="shared" si="24"/>
        <v>46</v>
      </c>
      <c r="C547" s="15">
        <f>IF(A547&lt;=SIMULADOR!$B$7*12,SIMULADOR!$B$5,0)</f>
        <v>0</v>
      </c>
      <c r="D547" s="15">
        <f t="shared" si="26"/>
        <v>0</v>
      </c>
      <c r="E547" s="15">
        <f>D547*SIMULADOR!$G$4</f>
        <v>0</v>
      </c>
      <c r="F547" s="15">
        <f>IF(A547&lt;=SIMULADOR!$B$7*12,D547+E547+C547,0)</f>
        <v>0</v>
      </c>
      <c r="G547" s="15">
        <f>F547*SIMULADOR!$G$5</f>
        <v>0</v>
      </c>
      <c r="H547" s="15">
        <f>IF(A547&lt;=SIMULADOR!$B$7*12,H546+C547,0)</f>
        <v>0</v>
      </c>
      <c r="I547" s="15">
        <f t="shared" si="25"/>
        <v>0</v>
      </c>
    </row>
    <row r="548" spans="1:9" hidden="1" x14ac:dyDescent="0.25">
      <c r="A548" s="14">
        <v>545</v>
      </c>
      <c r="B548" s="14">
        <f t="shared" si="24"/>
        <v>46</v>
      </c>
      <c r="C548" s="15">
        <f>IF(A548&lt;=SIMULADOR!$B$7*12,SIMULADOR!$B$5,0)</f>
        <v>0</v>
      </c>
      <c r="D548" s="15">
        <f t="shared" si="26"/>
        <v>0</v>
      </c>
      <c r="E548" s="15">
        <f>D548*SIMULADOR!$G$4</f>
        <v>0</v>
      </c>
      <c r="F548" s="15">
        <f>IF(A548&lt;=SIMULADOR!$B$7*12,D548+E548+C548,0)</f>
        <v>0</v>
      </c>
      <c r="G548" s="15">
        <f>F548*SIMULADOR!$G$5</f>
        <v>0</v>
      </c>
      <c r="H548" s="15">
        <f>IF(A548&lt;=SIMULADOR!$B$7*12,H547+C548,0)</f>
        <v>0</v>
      </c>
      <c r="I548" s="15">
        <f t="shared" si="25"/>
        <v>0</v>
      </c>
    </row>
    <row r="549" spans="1:9" hidden="1" x14ac:dyDescent="0.25">
      <c r="A549" s="14">
        <v>546</v>
      </c>
      <c r="B549" s="14">
        <f t="shared" si="24"/>
        <v>46</v>
      </c>
      <c r="C549" s="15">
        <f>IF(A549&lt;=SIMULADOR!$B$7*12,SIMULADOR!$B$5,0)</f>
        <v>0</v>
      </c>
      <c r="D549" s="15">
        <f t="shared" si="26"/>
        <v>0</v>
      </c>
      <c r="E549" s="15">
        <f>D549*SIMULADOR!$G$4</f>
        <v>0</v>
      </c>
      <c r="F549" s="15">
        <f>IF(A549&lt;=SIMULADOR!$B$7*12,D549+E549+C549,0)</f>
        <v>0</v>
      </c>
      <c r="G549" s="15">
        <f>F549*SIMULADOR!$G$5</f>
        <v>0</v>
      </c>
      <c r="H549" s="15">
        <f>IF(A549&lt;=SIMULADOR!$B$7*12,H548+C549,0)</f>
        <v>0</v>
      </c>
      <c r="I549" s="15">
        <f t="shared" si="25"/>
        <v>0</v>
      </c>
    </row>
    <row r="550" spans="1:9" hidden="1" x14ac:dyDescent="0.25">
      <c r="A550" s="14">
        <v>547</v>
      </c>
      <c r="B550" s="14">
        <f t="shared" si="24"/>
        <v>46</v>
      </c>
      <c r="C550" s="15">
        <f>IF(A550&lt;=SIMULADOR!$B$7*12,SIMULADOR!$B$5,0)</f>
        <v>0</v>
      </c>
      <c r="D550" s="15">
        <f t="shared" si="26"/>
        <v>0</v>
      </c>
      <c r="E550" s="15">
        <f>D550*SIMULADOR!$G$4</f>
        <v>0</v>
      </c>
      <c r="F550" s="15">
        <f>IF(A550&lt;=SIMULADOR!$B$7*12,D550+E550+C550,0)</f>
        <v>0</v>
      </c>
      <c r="G550" s="15">
        <f>F550*SIMULADOR!$G$5</f>
        <v>0</v>
      </c>
      <c r="H550" s="15">
        <f>IF(A550&lt;=SIMULADOR!$B$7*12,H549+C550,0)</f>
        <v>0</v>
      </c>
      <c r="I550" s="15">
        <f t="shared" si="25"/>
        <v>0</v>
      </c>
    </row>
    <row r="551" spans="1:9" hidden="1" x14ac:dyDescent="0.25">
      <c r="A551" s="14">
        <v>548</v>
      </c>
      <c r="B551" s="14">
        <f t="shared" si="24"/>
        <v>46</v>
      </c>
      <c r="C551" s="15">
        <f>IF(A551&lt;=SIMULADOR!$B$7*12,SIMULADOR!$B$5,0)</f>
        <v>0</v>
      </c>
      <c r="D551" s="15">
        <f t="shared" si="26"/>
        <v>0</v>
      </c>
      <c r="E551" s="15">
        <f>D551*SIMULADOR!$G$4</f>
        <v>0</v>
      </c>
      <c r="F551" s="15">
        <f>IF(A551&lt;=SIMULADOR!$B$7*12,D551+E551+C551,0)</f>
        <v>0</v>
      </c>
      <c r="G551" s="15">
        <f>F551*SIMULADOR!$G$5</f>
        <v>0</v>
      </c>
      <c r="H551" s="15">
        <f>IF(A551&lt;=SIMULADOR!$B$7*12,H550+C551,0)</f>
        <v>0</v>
      </c>
      <c r="I551" s="15">
        <f t="shared" si="25"/>
        <v>0</v>
      </c>
    </row>
    <row r="552" spans="1:9" hidden="1" x14ac:dyDescent="0.25">
      <c r="A552" s="14">
        <v>549</v>
      </c>
      <c r="B552" s="14">
        <f t="shared" si="24"/>
        <v>46</v>
      </c>
      <c r="C552" s="15">
        <f>IF(A552&lt;=SIMULADOR!$B$7*12,SIMULADOR!$B$5,0)</f>
        <v>0</v>
      </c>
      <c r="D552" s="15">
        <f t="shared" si="26"/>
        <v>0</v>
      </c>
      <c r="E552" s="15">
        <f>D552*SIMULADOR!$G$4</f>
        <v>0</v>
      </c>
      <c r="F552" s="15">
        <f>IF(A552&lt;=SIMULADOR!$B$7*12,D552+E552+C552,0)</f>
        <v>0</v>
      </c>
      <c r="G552" s="15">
        <f>F552*SIMULADOR!$G$5</f>
        <v>0</v>
      </c>
      <c r="H552" s="15">
        <f>IF(A552&lt;=SIMULADOR!$B$7*12,H551+C552,0)</f>
        <v>0</v>
      </c>
      <c r="I552" s="15">
        <f t="shared" si="25"/>
        <v>0</v>
      </c>
    </row>
    <row r="553" spans="1:9" hidden="1" x14ac:dyDescent="0.25">
      <c r="A553" s="14">
        <v>550</v>
      </c>
      <c r="B553" s="14">
        <f t="shared" si="24"/>
        <v>46</v>
      </c>
      <c r="C553" s="15">
        <f>IF(A553&lt;=SIMULADOR!$B$7*12,SIMULADOR!$B$5,0)</f>
        <v>0</v>
      </c>
      <c r="D553" s="15">
        <f t="shared" si="26"/>
        <v>0</v>
      </c>
      <c r="E553" s="15">
        <f>D553*SIMULADOR!$G$4</f>
        <v>0</v>
      </c>
      <c r="F553" s="15">
        <f>IF(A553&lt;=SIMULADOR!$B$7*12,D553+E553+C553,0)</f>
        <v>0</v>
      </c>
      <c r="G553" s="15">
        <f>F553*SIMULADOR!$G$5</f>
        <v>0</v>
      </c>
      <c r="H553" s="15">
        <f>IF(A553&lt;=SIMULADOR!$B$7*12,H552+C553,0)</f>
        <v>0</v>
      </c>
      <c r="I553" s="15">
        <f t="shared" si="25"/>
        <v>0</v>
      </c>
    </row>
    <row r="554" spans="1:9" hidden="1" x14ac:dyDescent="0.25">
      <c r="A554" s="14">
        <v>551</v>
      </c>
      <c r="B554" s="14">
        <f t="shared" si="24"/>
        <v>46</v>
      </c>
      <c r="C554" s="15">
        <f>IF(A554&lt;=SIMULADOR!$B$7*12,SIMULADOR!$B$5,0)</f>
        <v>0</v>
      </c>
      <c r="D554" s="15">
        <f t="shared" si="26"/>
        <v>0</v>
      </c>
      <c r="E554" s="15">
        <f>D554*SIMULADOR!$G$4</f>
        <v>0</v>
      </c>
      <c r="F554" s="15">
        <f>IF(A554&lt;=SIMULADOR!$B$7*12,D554+E554+C554,0)</f>
        <v>0</v>
      </c>
      <c r="G554" s="15">
        <f>F554*SIMULADOR!$G$5</f>
        <v>0</v>
      </c>
      <c r="H554" s="15">
        <f>IF(A554&lt;=SIMULADOR!$B$7*12,H553+C554,0)</f>
        <v>0</v>
      </c>
      <c r="I554" s="15">
        <f t="shared" si="25"/>
        <v>0</v>
      </c>
    </row>
    <row r="555" spans="1:9" hidden="1" x14ac:dyDescent="0.25">
      <c r="A555" s="14">
        <v>552</v>
      </c>
      <c r="B555" s="14">
        <f t="shared" si="24"/>
        <v>46</v>
      </c>
      <c r="C555" s="15">
        <f>IF(A555&lt;=SIMULADOR!$B$7*12,SIMULADOR!$B$5,0)</f>
        <v>0</v>
      </c>
      <c r="D555" s="15">
        <f t="shared" si="26"/>
        <v>0</v>
      </c>
      <c r="E555" s="15">
        <f>D555*SIMULADOR!$G$4</f>
        <v>0</v>
      </c>
      <c r="F555" s="15">
        <f>IF(A555&lt;=SIMULADOR!$B$7*12,D555+E555+C555,0)</f>
        <v>0</v>
      </c>
      <c r="G555" s="15">
        <f>F555*SIMULADOR!$G$5</f>
        <v>0</v>
      </c>
      <c r="H555" s="15">
        <f>IF(A555&lt;=SIMULADOR!$B$7*12,H554+C555,0)</f>
        <v>0</v>
      </c>
      <c r="I555" s="15">
        <f t="shared" si="25"/>
        <v>0</v>
      </c>
    </row>
    <row r="556" spans="1:9" hidden="1" x14ac:dyDescent="0.25">
      <c r="A556" s="14">
        <v>553</v>
      </c>
      <c r="B556" s="14">
        <f t="shared" si="24"/>
        <v>47</v>
      </c>
      <c r="C556" s="15">
        <f>IF(A556&lt;=SIMULADOR!$B$7*12,SIMULADOR!$B$5,0)</f>
        <v>0</v>
      </c>
      <c r="D556" s="15">
        <f t="shared" si="26"/>
        <v>0</v>
      </c>
      <c r="E556" s="15">
        <f>D556*SIMULADOR!$G$4</f>
        <v>0</v>
      </c>
      <c r="F556" s="15">
        <f>IF(A556&lt;=SIMULADOR!$B$7*12,D556+E556+C556,0)</f>
        <v>0</v>
      </c>
      <c r="G556" s="15">
        <f>F556*SIMULADOR!$G$5</f>
        <v>0</v>
      </c>
      <c r="H556" s="15">
        <f>IF(A556&lt;=SIMULADOR!$B$7*12,H555+C556,0)</f>
        <v>0</v>
      </c>
      <c r="I556" s="15">
        <f t="shared" si="25"/>
        <v>0</v>
      </c>
    </row>
    <row r="557" spans="1:9" hidden="1" x14ac:dyDescent="0.25">
      <c r="A557" s="14">
        <v>554</v>
      </c>
      <c r="B557" s="14">
        <f t="shared" si="24"/>
        <v>47</v>
      </c>
      <c r="C557" s="15">
        <f>IF(A557&lt;=SIMULADOR!$B$7*12,SIMULADOR!$B$5,0)</f>
        <v>0</v>
      </c>
      <c r="D557" s="15">
        <f t="shared" si="26"/>
        <v>0</v>
      </c>
      <c r="E557" s="15">
        <f>D557*SIMULADOR!$G$4</f>
        <v>0</v>
      </c>
      <c r="F557" s="15">
        <f>IF(A557&lt;=SIMULADOR!$B$7*12,D557+E557+C557,0)</f>
        <v>0</v>
      </c>
      <c r="G557" s="15">
        <f>F557*SIMULADOR!$G$5</f>
        <v>0</v>
      </c>
      <c r="H557" s="15">
        <f>IF(A557&lt;=SIMULADOR!$B$7*12,H556+C557,0)</f>
        <v>0</v>
      </c>
      <c r="I557" s="15">
        <f t="shared" si="25"/>
        <v>0</v>
      </c>
    </row>
    <row r="558" spans="1:9" hidden="1" x14ac:dyDescent="0.25">
      <c r="A558" s="14">
        <v>555</v>
      </c>
      <c r="B558" s="14">
        <f t="shared" si="24"/>
        <v>47</v>
      </c>
      <c r="C558" s="15">
        <f>IF(A558&lt;=SIMULADOR!$B$7*12,SIMULADOR!$B$5,0)</f>
        <v>0</v>
      </c>
      <c r="D558" s="15">
        <f t="shared" si="26"/>
        <v>0</v>
      </c>
      <c r="E558" s="15">
        <f>D558*SIMULADOR!$G$4</f>
        <v>0</v>
      </c>
      <c r="F558" s="15">
        <f>IF(A558&lt;=SIMULADOR!$B$7*12,D558+E558+C558,0)</f>
        <v>0</v>
      </c>
      <c r="G558" s="15">
        <f>F558*SIMULADOR!$G$5</f>
        <v>0</v>
      </c>
      <c r="H558" s="15">
        <f>IF(A558&lt;=SIMULADOR!$B$7*12,H557+C558,0)</f>
        <v>0</v>
      </c>
      <c r="I558" s="15">
        <f t="shared" si="25"/>
        <v>0</v>
      </c>
    </row>
    <row r="559" spans="1:9" hidden="1" x14ac:dyDescent="0.25">
      <c r="A559" s="14">
        <v>556</v>
      </c>
      <c r="B559" s="14">
        <f t="shared" si="24"/>
        <v>47</v>
      </c>
      <c r="C559" s="15">
        <f>IF(A559&lt;=SIMULADOR!$B$7*12,SIMULADOR!$B$5,0)</f>
        <v>0</v>
      </c>
      <c r="D559" s="15">
        <f t="shared" si="26"/>
        <v>0</v>
      </c>
      <c r="E559" s="15">
        <f>D559*SIMULADOR!$G$4</f>
        <v>0</v>
      </c>
      <c r="F559" s="15">
        <f>IF(A559&lt;=SIMULADOR!$B$7*12,D559+E559+C559,0)</f>
        <v>0</v>
      </c>
      <c r="G559" s="15">
        <f>F559*SIMULADOR!$G$5</f>
        <v>0</v>
      </c>
      <c r="H559" s="15">
        <f>IF(A559&lt;=SIMULADOR!$B$7*12,H558+C559,0)</f>
        <v>0</v>
      </c>
      <c r="I559" s="15">
        <f t="shared" si="25"/>
        <v>0</v>
      </c>
    </row>
    <row r="560" spans="1:9" hidden="1" x14ac:dyDescent="0.25">
      <c r="A560" s="14">
        <v>557</v>
      </c>
      <c r="B560" s="14">
        <f t="shared" si="24"/>
        <v>47</v>
      </c>
      <c r="C560" s="15">
        <f>IF(A560&lt;=SIMULADOR!$B$7*12,SIMULADOR!$B$5,0)</f>
        <v>0</v>
      </c>
      <c r="D560" s="15">
        <f t="shared" si="26"/>
        <v>0</v>
      </c>
      <c r="E560" s="15">
        <f>D560*SIMULADOR!$G$4</f>
        <v>0</v>
      </c>
      <c r="F560" s="15">
        <f>IF(A560&lt;=SIMULADOR!$B$7*12,D560+E560+C560,0)</f>
        <v>0</v>
      </c>
      <c r="G560" s="15">
        <f>F560*SIMULADOR!$G$5</f>
        <v>0</v>
      </c>
      <c r="H560" s="15">
        <f>IF(A560&lt;=SIMULADOR!$B$7*12,H559+C560,0)</f>
        <v>0</v>
      </c>
      <c r="I560" s="15">
        <f t="shared" si="25"/>
        <v>0</v>
      </c>
    </row>
    <row r="561" spans="1:9" hidden="1" x14ac:dyDescent="0.25">
      <c r="A561" s="14">
        <v>558</v>
      </c>
      <c r="B561" s="14">
        <f t="shared" si="24"/>
        <v>47</v>
      </c>
      <c r="C561" s="15">
        <f>IF(A561&lt;=SIMULADOR!$B$7*12,SIMULADOR!$B$5,0)</f>
        <v>0</v>
      </c>
      <c r="D561" s="15">
        <f t="shared" si="26"/>
        <v>0</v>
      </c>
      <c r="E561" s="15">
        <f>D561*SIMULADOR!$G$4</f>
        <v>0</v>
      </c>
      <c r="F561" s="15">
        <f>IF(A561&lt;=SIMULADOR!$B$7*12,D561+E561+C561,0)</f>
        <v>0</v>
      </c>
      <c r="G561" s="15">
        <f>F561*SIMULADOR!$G$5</f>
        <v>0</v>
      </c>
      <c r="H561" s="15">
        <f>IF(A561&lt;=SIMULADOR!$B$7*12,H560+C561,0)</f>
        <v>0</v>
      </c>
      <c r="I561" s="15">
        <f t="shared" si="25"/>
        <v>0</v>
      </c>
    </row>
    <row r="562" spans="1:9" hidden="1" x14ac:dyDescent="0.25">
      <c r="A562" s="14">
        <v>559</v>
      </c>
      <c r="B562" s="14">
        <f t="shared" si="24"/>
        <v>47</v>
      </c>
      <c r="C562" s="15">
        <f>IF(A562&lt;=SIMULADOR!$B$7*12,SIMULADOR!$B$5,0)</f>
        <v>0</v>
      </c>
      <c r="D562" s="15">
        <f t="shared" si="26"/>
        <v>0</v>
      </c>
      <c r="E562" s="15">
        <f>D562*SIMULADOR!$G$4</f>
        <v>0</v>
      </c>
      <c r="F562" s="15">
        <f>IF(A562&lt;=SIMULADOR!$B$7*12,D562+E562+C562,0)</f>
        <v>0</v>
      </c>
      <c r="G562" s="15">
        <f>F562*SIMULADOR!$G$5</f>
        <v>0</v>
      </c>
      <c r="H562" s="15">
        <f>IF(A562&lt;=SIMULADOR!$B$7*12,H561+C562,0)</f>
        <v>0</v>
      </c>
      <c r="I562" s="15">
        <f t="shared" si="25"/>
        <v>0</v>
      </c>
    </row>
    <row r="563" spans="1:9" hidden="1" x14ac:dyDescent="0.25">
      <c r="A563" s="14">
        <v>560</v>
      </c>
      <c r="B563" s="14">
        <f t="shared" si="24"/>
        <v>47</v>
      </c>
      <c r="C563" s="15">
        <f>IF(A563&lt;=SIMULADOR!$B$7*12,SIMULADOR!$B$5,0)</f>
        <v>0</v>
      </c>
      <c r="D563" s="15">
        <f t="shared" si="26"/>
        <v>0</v>
      </c>
      <c r="E563" s="15">
        <f>D563*SIMULADOR!$G$4</f>
        <v>0</v>
      </c>
      <c r="F563" s="15">
        <f>IF(A563&lt;=SIMULADOR!$B$7*12,D563+E563+C563,0)</f>
        <v>0</v>
      </c>
      <c r="G563" s="15">
        <f>F563*SIMULADOR!$G$5</f>
        <v>0</v>
      </c>
      <c r="H563" s="15">
        <f>IF(A563&lt;=SIMULADOR!$B$7*12,H562+C563,0)</f>
        <v>0</v>
      </c>
      <c r="I563" s="15">
        <f t="shared" si="25"/>
        <v>0</v>
      </c>
    </row>
    <row r="564" spans="1:9" hidden="1" x14ac:dyDescent="0.25">
      <c r="A564" s="14">
        <v>561</v>
      </c>
      <c r="B564" s="14">
        <f t="shared" si="24"/>
        <v>47</v>
      </c>
      <c r="C564" s="15">
        <f>IF(A564&lt;=SIMULADOR!$B$7*12,SIMULADOR!$B$5,0)</f>
        <v>0</v>
      </c>
      <c r="D564" s="15">
        <f t="shared" si="26"/>
        <v>0</v>
      </c>
      <c r="E564" s="15">
        <f>D564*SIMULADOR!$G$4</f>
        <v>0</v>
      </c>
      <c r="F564" s="15">
        <f>IF(A564&lt;=SIMULADOR!$B$7*12,D564+E564+C564,0)</f>
        <v>0</v>
      </c>
      <c r="G564" s="15">
        <f>F564*SIMULADOR!$G$5</f>
        <v>0</v>
      </c>
      <c r="H564" s="15">
        <f>IF(A564&lt;=SIMULADOR!$B$7*12,H563+C564,0)</f>
        <v>0</v>
      </c>
      <c r="I564" s="15">
        <f t="shared" si="25"/>
        <v>0</v>
      </c>
    </row>
    <row r="565" spans="1:9" hidden="1" x14ac:dyDescent="0.25">
      <c r="A565" s="14">
        <v>562</v>
      </c>
      <c r="B565" s="14">
        <f t="shared" si="24"/>
        <v>47</v>
      </c>
      <c r="C565" s="15">
        <f>IF(A565&lt;=SIMULADOR!$B$7*12,SIMULADOR!$B$5,0)</f>
        <v>0</v>
      </c>
      <c r="D565" s="15">
        <f t="shared" si="26"/>
        <v>0</v>
      </c>
      <c r="E565" s="15">
        <f>D565*SIMULADOR!$G$4</f>
        <v>0</v>
      </c>
      <c r="F565" s="15">
        <f>IF(A565&lt;=SIMULADOR!$B$7*12,D565+E565+C565,0)</f>
        <v>0</v>
      </c>
      <c r="G565" s="15">
        <f>F565*SIMULADOR!$G$5</f>
        <v>0</v>
      </c>
      <c r="H565" s="15">
        <f>IF(A565&lt;=SIMULADOR!$B$7*12,H564+C565,0)</f>
        <v>0</v>
      </c>
      <c r="I565" s="15">
        <f t="shared" si="25"/>
        <v>0</v>
      </c>
    </row>
    <row r="566" spans="1:9" hidden="1" x14ac:dyDescent="0.25">
      <c r="A566" s="14">
        <v>563</v>
      </c>
      <c r="B566" s="14">
        <f t="shared" si="24"/>
        <v>47</v>
      </c>
      <c r="C566" s="15">
        <f>IF(A566&lt;=SIMULADOR!$B$7*12,SIMULADOR!$B$5,0)</f>
        <v>0</v>
      </c>
      <c r="D566" s="15">
        <f t="shared" si="26"/>
        <v>0</v>
      </c>
      <c r="E566" s="15">
        <f>D566*SIMULADOR!$G$4</f>
        <v>0</v>
      </c>
      <c r="F566" s="15">
        <f>IF(A566&lt;=SIMULADOR!$B$7*12,D566+E566+C566,0)</f>
        <v>0</v>
      </c>
      <c r="G566" s="15">
        <f>F566*SIMULADOR!$G$5</f>
        <v>0</v>
      </c>
      <c r="H566" s="15">
        <f>IF(A566&lt;=SIMULADOR!$B$7*12,H565+C566,0)</f>
        <v>0</v>
      </c>
      <c r="I566" s="15">
        <f t="shared" si="25"/>
        <v>0</v>
      </c>
    </row>
    <row r="567" spans="1:9" hidden="1" x14ac:dyDescent="0.25">
      <c r="A567" s="14">
        <v>564</v>
      </c>
      <c r="B567" s="14">
        <f t="shared" si="24"/>
        <v>47</v>
      </c>
      <c r="C567" s="15">
        <f>IF(A567&lt;=SIMULADOR!$B$7*12,SIMULADOR!$B$5,0)</f>
        <v>0</v>
      </c>
      <c r="D567" s="15">
        <f t="shared" si="26"/>
        <v>0</v>
      </c>
      <c r="E567" s="15">
        <f>D567*SIMULADOR!$G$4</f>
        <v>0</v>
      </c>
      <c r="F567" s="15">
        <f>IF(A567&lt;=SIMULADOR!$B$7*12,D567+E567+C567,0)</f>
        <v>0</v>
      </c>
      <c r="G567" s="15">
        <f>F567*SIMULADOR!$G$5</f>
        <v>0</v>
      </c>
      <c r="H567" s="15">
        <f>IF(A567&lt;=SIMULADOR!$B$7*12,H566+C567,0)</f>
        <v>0</v>
      </c>
      <c r="I567" s="15">
        <f t="shared" si="25"/>
        <v>0</v>
      </c>
    </row>
    <row r="568" spans="1:9" hidden="1" x14ac:dyDescent="0.25">
      <c r="A568" s="14">
        <v>565</v>
      </c>
      <c r="B568" s="14">
        <f t="shared" si="24"/>
        <v>48</v>
      </c>
      <c r="C568" s="15">
        <f>IF(A568&lt;=SIMULADOR!$B$7*12,SIMULADOR!$B$5,0)</f>
        <v>0</v>
      </c>
      <c r="D568" s="15">
        <f t="shared" si="26"/>
        <v>0</v>
      </c>
      <c r="E568" s="15">
        <f>D568*SIMULADOR!$G$4</f>
        <v>0</v>
      </c>
      <c r="F568" s="15">
        <f>IF(A568&lt;=SIMULADOR!$B$7*12,D568+E568+C568,0)</f>
        <v>0</v>
      </c>
      <c r="G568" s="15">
        <f>F568*SIMULADOR!$G$5</f>
        <v>0</v>
      </c>
      <c r="H568" s="15">
        <f>IF(A568&lt;=SIMULADOR!$B$7*12,H567+C568,0)</f>
        <v>0</v>
      </c>
      <c r="I568" s="15">
        <f t="shared" si="25"/>
        <v>0</v>
      </c>
    </row>
    <row r="569" spans="1:9" hidden="1" x14ac:dyDescent="0.25">
      <c r="A569" s="14">
        <v>566</v>
      </c>
      <c r="B569" s="14">
        <f t="shared" si="24"/>
        <v>48</v>
      </c>
      <c r="C569" s="15">
        <f>IF(A569&lt;=SIMULADOR!$B$7*12,SIMULADOR!$B$5,0)</f>
        <v>0</v>
      </c>
      <c r="D569" s="15">
        <f t="shared" si="26"/>
        <v>0</v>
      </c>
      <c r="E569" s="15">
        <f>D569*SIMULADOR!$G$4</f>
        <v>0</v>
      </c>
      <c r="F569" s="15">
        <f>IF(A569&lt;=SIMULADOR!$B$7*12,D569+E569+C569,0)</f>
        <v>0</v>
      </c>
      <c r="G569" s="15">
        <f>F569*SIMULADOR!$G$5</f>
        <v>0</v>
      </c>
      <c r="H569" s="15">
        <f>IF(A569&lt;=SIMULADOR!$B$7*12,H568+C569,0)</f>
        <v>0</v>
      </c>
      <c r="I569" s="15">
        <f t="shared" si="25"/>
        <v>0</v>
      </c>
    </row>
    <row r="570" spans="1:9" hidden="1" x14ac:dyDescent="0.25">
      <c r="A570" s="14">
        <v>567</v>
      </c>
      <c r="B570" s="14">
        <f t="shared" si="24"/>
        <v>48</v>
      </c>
      <c r="C570" s="15">
        <f>IF(A570&lt;=SIMULADOR!$B$7*12,SIMULADOR!$B$5,0)</f>
        <v>0</v>
      </c>
      <c r="D570" s="15">
        <f t="shared" si="26"/>
        <v>0</v>
      </c>
      <c r="E570" s="15">
        <f>D570*SIMULADOR!$G$4</f>
        <v>0</v>
      </c>
      <c r="F570" s="15">
        <f>IF(A570&lt;=SIMULADOR!$B$7*12,D570+E570+C570,0)</f>
        <v>0</v>
      </c>
      <c r="G570" s="15">
        <f>F570*SIMULADOR!$G$5</f>
        <v>0</v>
      </c>
      <c r="H570" s="15">
        <f>IF(A570&lt;=SIMULADOR!$B$7*12,H569+C570,0)</f>
        <v>0</v>
      </c>
      <c r="I570" s="15">
        <f t="shared" si="25"/>
        <v>0</v>
      </c>
    </row>
    <row r="571" spans="1:9" hidden="1" x14ac:dyDescent="0.25">
      <c r="A571" s="14">
        <v>568</v>
      </c>
      <c r="B571" s="14">
        <f t="shared" si="24"/>
        <v>48</v>
      </c>
      <c r="C571" s="15">
        <f>IF(A571&lt;=SIMULADOR!$B$7*12,SIMULADOR!$B$5,0)</f>
        <v>0</v>
      </c>
      <c r="D571" s="15">
        <f t="shared" si="26"/>
        <v>0</v>
      </c>
      <c r="E571" s="15">
        <f>D571*SIMULADOR!$G$4</f>
        <v>0</v>
      </c>
      <c r="F571" s="15">
        <f>IF(A571&lt;=SIMULADOR!$B$7*12,D571+E571+C571,0)</f>
        <v>0</v>
      </c>
      <c r="G571" s="15">
        <f>F571*SIMULADOR!$G$5</f>
        <v>0</v>
      </c>
      <c r="H571" s="15">
        <f>IF(A571&lt;=SIMULADOR!$B$7*12,H570+C571,0)</f>
        <v>0</v>
      </c>
      <c r="I571" s="15">
        <f t="shared" si="25"/>
        <v>0</v>
      </c>
    </row>
    <row r="572" spans="1:9" hidden="1" x14ac:dyDescent="0.25">
      <c r="A572" s="14">
        <v>569</v>
      </c>
      <c r="B572" s="14">
        <f t="shared" si="24"/>
        <v>48</v>
      </c>
      <c r="C572" s="15">
        <f>IF(A572&lt;=SIMULADOR!$B$7*12,SIMULADOR!$B$5,0)</f>
        <v>0</v>
      </c>
      <c r="D572" s="15">
        <f t="shared" si="26"/>
        <v>0</v>
      </c>
      <c r="E572" s="15">
        <f>D572*SIMULADOR!$G$4</f>
        <v>0</v>
      </c>
      <c r="F572" s="15">
        <f>IF(A572&lt;=SIMULADOR!$B$7*12,D572+E572+C572,0)</f>
        <v>0</v>
      </c>
      <c r="G572" s="15">
        <f>F572*SIMULADOR!$G$5</f>
        <v>0</v>
      </c>
      <c r="H572" s="15">
        <f>IF(A572&lt;=SIMULADOR!$B$7*12,H571+C572,0)</f>
        <v>0</v>
      </c>
      <c r="I572" s="15">
        <f t="shared" si="25"/>
        <v>0</v>
      </c>
    </row>
    <row r="573" spans="1:9" hidden="1" x14ac:dyDescent="0.25">
      <c r="A573" s="14">
        <v>570</v>
      </c>
      <c r="B573" s="14">
        <f t="shared" si="24"/>
        <v>48</v>
      </c>
      <c r="C573" s="15">
        <f>IF(A573&lt;=SIMULADOR!$B$7*12,SIMULADOR!$B$5,0)</f>
        <v>0</v>
      </c>
      <c r="D573" s="15">
        <f t="shared" si="26"/>
        <v>0</v>
      </c>
      <c r="E573" s="15">
        <f>D573*SIMULADOR!$G$4</f>
        <v>0</v>
      </c>
      <c r="F573" s="15">
        <f>IF(A573&lt;=SIMULADOR!$B$7*12,D573+E573+C573,0)</f>
        <v>0</v>
      </c>
      <c r="G573" s="15">
        <f>F573*SIMULADOR!$G$5</f>
        <v>0</v>
      </c>
      <c r="H573" s="15">
        <f>IF(A573&lt;=SIMULADOR!$B$7*12,H572+C573,0)</f>
        <v>0</v>
      </c>
      <c r="I573" s="15">
        <f t="shared" si="25"/>
        <v>0</v>
      </c>
    </row>
    <row r="574" spans="1:9" hidden="1" x14ac:dyDescent="0.25">
      <c r="A574" s="14">
        <v>571</v>
      </c>
      <c r="B574" s="14">
        <f t="shared" si="24"/>
        <v>48</v>
      </c>
      <c r="C574" s="15">
        <f>IF(A574&lt;=SIMULADOR!$B$7*12,SIMULADOR!$B$5,0)</f>
        <v>0</v>
      </c>
      <c r="D574" s="15">
        <f t="shared" si="26"/>
        <v>0</v>
      </c>
      <c r="E574" s="15">
        <f>D574*SIMULADOR!$G$4</f>
        <v>0</v>
      </c>
      <c r="F574" s="15">
        <f>IF(A574&lt;=SIMULADOR!$B$7*12,D574+E574+C574,0)</f>
        <v>0</v>
      </c>
      <c r="G574" s="15">
        <f>F574*SIMULADOR!$G$5</f>
        <v>0</v>
      </c>
      <c r="H574" s="15">
        <f>IF(A574&lt;=SIMULADOR!$B$7*12,H573+C574,0)</f>
        <v>0</v>
      </c>
      <c r="I574" s="15">
        <f t="shared" si="25"/>
        <v>0</v>
      </c>
    </row>
    <row r="575" spans="1:9" hidden="1" x14ac:dyDescent="0.25">
      <c r="A575" s="14">
        <v>572</v>
      </c>
      <c r="B575" s="14">
        <f t="shared" si="24"/>
        <v>48</v>
      </c>
      <c r="C575" s="15">
        <f>IF(A575&lt;=SIMULADOR!$B$7*12,SIMULADOR!$B$5,0)</f>
        <v>0</v>
      </c>
      <c r="D575" s="15">
        <f t="shared" si="26"/>
        <v>0</v>
      </c>
      <c r="E575" s="15">
        <f>D575*SIMULADOR!$G$4</f>
        <v>0</v>
      </c>
      <c r="F575" s="15">
        <f>IF(A575&lt;=SIMULADOR!$B$7*12,D575+E575+C575,0)</f>
        <v>0</v>
      </c>
      <c r="G575" s="15">
        <f>F575*SIMULADOR!$G$5</f>
        <v>0</v>
      </c>
      <c r="H575" s="15">
        <f>IF(A575&lt;=SIMULADOR!$B$7*12,H574+C575,0)</f>
        <v>0</v>
      </c>
      <c r="I575" s="15">
        <f t="shared" si="25"/>
        <v>0</v>
      </c>
    </row>
    <row r="576" spans="1:9" hidden="1" x14ac:dyDescent="0.25">
      <c r="A576" s="14">
        <v>573</v>
      </c>
      <c r="B576" s="14">
        <f t="shared" si="24"/>
        <v>48</v>
      </c>
      <c r="C576" s="15">
        <f>IF(A576&lt;=SIMULADOR!$B$7*12,SIMULADOR!$B$5,0)</f>
        <v>0</v>
      </c>
      <c r="D576" s="15">
        <f t="shared" si="26"/>
        <v>0</v>
      </c>
      <c r="E576" s="15">
        <f>D576*SIMULADOR!$G$4</f>
        <v>0</v>
      </c>
      <c r="F576" s="15">
        <f>IF(A576&lt;=SIMULADOR!$B$7*12,D576+E576+C576,0)</f>
        <v>0</v>
      </c>
      <c r="G576" s="15">
        <f>F576*SIMULADOR!$G$5</f>
        <v>0</v>
      </c>
      <c r="H576" s="15">
        <f>IF(A576&lt;=SIMULADOR!$B$7*12,H575+C576,0)</f>
        <v>0</v>
      </c>
      <c r="I576" s="15">
        <f t="shared" si="25"/>
        <v>0</v>
      </c>
    </row>
    <row r="577" spans="1:9" hidden="1" x14ac:dyDescent="0.25">
      <c r="A577" s="14">
        <v>574</v>
      </c>
      <c r="B577" s="14">
        <f t="shared" si="24"/>
        <v>48</v>
      </c>
      <c r="C577" s="15">
        <f>IF(A577&lt;=SIMULADOR!$B$7*12,SIMULADOR!$B$5,0)</f>
        <v>0</v>
      </c>
      <c r="D577" s="15">
        <f t="shared" si="26"/>
        <v>0</v>
      </c>
      <c r="E577" s="15">
        <f>D577*SIMULADOR!$G$4</f>
        <v>0</v>
      </c>
      <c r="F577" s="15">
        <f>IF(A577&lt;=SIMULADOR!$B$7*12,D577+E577+C577,0)</f>
        <v>0</v>
      </c>
      <c r="G577" s="15">
        <f>F577*SIMULADOR!$G$5</f>
        <v>0</v>
      </c>
      <c r="H577" s="15">
        <f>IF(A577&lt;=SIMULADOR!$B$7*12,H576+C577,0)</f>
        <v>0</v>
      </c>
      <c r="I577" s="15">
        <f t="shared" si="25"/>
        <v>0</v>
      </c>
    </row>
    <row r="578" spans="1:9" hidden="1" x14ac:dyDescent="0.25">
      <c r="A578" s="14">
        <v>575</v>
      </c>
      <c r="B578" s="14">
        <f t="shared" si="24"/>
        <v>48</v>
      </c>
      <c r="C578" s="15">
        <f>IF(A578&lt;=SIMULADOR!$B$7*12,SIMULADOR!$B$5,0)</f>
        <v>0</v>
      </c>
      <c r="D578" s="15">
        <f t="shared" si="26"/>
        <v>0</v>
      </c>
      <c r="E578" s="15">
        <f>D578*SIMULADOR!$G$4</f>
        <v>0</v>
      </c>
      <c r="F578" s="15">
        <f>IF(A578&lt;=SIMULADOR!$B$7*12,D578+E578+C578,0)</f>
        <v>0</v>
      </c>
      <c r="G578" s="15">
        <f>F578*SIMULADOR!$G$5</f>
        <v>0</v>
      </c>
      <c r="H578" s="15">
        <f>IF(A578&lt;=SIMULADOR!$B$7*12,H577+C578,0)</f>
        <v>0</v>
      </c>
      <c r="I578" s="15">
        <f t="shared" si="25"/>
        <v>0</v>
      </c>
    </row>
    <row r="579" spans="1:9" hidden="1" x14ac:dyDescent="0.25">
      <c r="A579" s="14">
        <v>576</v>
      </c>
      <c r="B579" s="14">
        <f t="shared" si="24"/>
        <v>48</v>
      </c>
      <c r="C579" s="15">
        <f>IF(A579&lt;=SIMULADOR!$B$7*12,SIMULADOR!$B$5,0)</f>
        <v>0</v>
      </c>
      <c r="D579" s="15">
        <f t="shared" si="26"/>
        <v>0</v>
      </c>
      <c r="E579" s="15">
        <f>D579*SIMULADOR!$G$4</f>
        <v>0</v>
      </c>
      <c r="F579" s="15">
        <f>IF(A579&lt;=SIMULADOR!$B$7*12,D579+E579+C579,0)</f>
        <v>0</v>
      </c>
      <c r="G579" s="15">
        <f>F579*SIMULADOR!$G$5</f>
        <v>0</v>
      </c>
      <c r="H579" s="15">
        <f>IF(A579&lt;=SIMULADOR!$B$7*12,H578+C579,0)</f>
        <v>0</v>
      </c>
      <c r="I579" s="15">
        <f t="shared" si="25"/>
        <v>0</v>
      </c>
    </row>
    <row r="580" spans="1:9" hidden="1" x14ac:dyDescent="0.25">
      <c r="A580" s="14">
        <v>577</v>
      </c>
      <c r="B580" s="14">
        <f t="shared" ref="B580:B603" si="27">ROUNDUP(A580/12,0)</f>
        <v>49</v>
      </c>
      <c r="C580" s="15">
        <f>IF(A580&lt;=SIMULADOR!$B$7*12,SIMULADOR!$B$5,0)</f>
        <v>0</v>
      </c>
      <c r="D580" s="15">
        <f t="shared" si="26"/>
        <v>0</v>
      </c>
      <c r="E580" s="15">
        <f>D580*SIMULADOR!$G$4</f>
        <v>0</v>
      </c>
      <c r="F580" s="15">
        <f>IF(A580&lt;=SIMULADOR!$B$7*12,D580+E580+C580,0)</f>
        <v>0</v>
      </c>
      <c r="G580" s="15">
        <f>F580*SIMULADOR!$G$5</f>
        <v>0</v>
      </c>
      <c r="H580" s="15">
        <f>IF(A580&lt;=SIMULADOR!$B$7*12,H579+C580,0)</f>
        <v>0</v>
      </c>
      <c r="I580" s="15">
        <f t="shared" ref="I580:I603" si="28">F580-H580</f>
        <v>0</v>
      </c>
    </row>
    <row r="581" spans="1:9" hidden="1" x14ac:dyDescent="0.25">
      <c r="A581" s="14">
        <v>578</v>
      </c>
      <c r="B581" s="14">
        <f t="shared" si="27"/>
        <v>49</v>
      </c>
      <c r="C581" s="15">
        <f>IF(A581&lt;=SIMULADOR!$B$7*12,SIMULADOR!$B$5,0)</f>
        <v>0</v>
      </c>
      <c r="D581" s="15">
        <f t="shared" ref="D581:D603" si="29">F580</f>
        <v>0</v>
      </c>
      <c r="E581" s="15">
        <f>D581*SIMULADOR!$G$4</f>
        <v>0</v>
      </c>
      <c r="F581" s="15">
        <f>IF(A581&lt;=SIMULADOR!$B$7*12,D581+E581+C581,0)</f>
        <v>0</v>
      </c>
      <c r="G581" s="15">
        <f>F581*SIMULADOR!$G$5</f>
        <v>0</v>
      </c>
      <c r="H581" s="15">
        <f>IF(A581&lt;=SIMULADOR!$B$7*12,H580+C581,0)</f>
        <v>0</v>
      </c>
      <c r="I581" s="15">
        <f t="shared" si="28"/>
        <v>0</v>
      </c>
    </row>
    <row r="582" spans="1:9" hidden="1" x14ac:dyDescent="0.25">
      <c r="A582" s="14">
        <v>579</v>
      </c>
      <c r="B582" s="14">
        <f t="shared" si="27"/>
        <v>49</v>
      </c>
      <c r="C582" s="15">
        <f>IF(A582&lt;=SIMULADOR!$B$7*12,SIMULADOR!$B$5,0)</f>
        <v>0</v>
      </c>
      <c r="D582" s="15">
        <f t="shared" si="29"/>
        <v>0</v>
      </c>
      <c r="E582" s="15">
        <f>D582*SIMULADOR!$G$4</f>
        <v>0</v>
      </c>
      <c r="F582" s="15">
        <f>IF(A582&lt;=SIMULADOR!$B$7*12,D582+E582+C582,0)</f>
        <v>0</v>
      </c>
      <c r="G582" s="15">
        <f>F582*SIMULADOR!$G$5</f>
        <v>0</v>
      </c>
      <c r="H582" s="15">
        <f>IF(A582&lt;=SIMULADOR!$B$7*12,H581+C582,0)</f>
        <v>0</v>
      </c>
      <c r="I582" s="15">
        <f t="shared" si="28"/>
        <v>0</v>
      </c>
    </row>
    <row r="583" spans="1:9" hidden="1" x14ac:dyDescent="0.25">
      <c r="A583" s="14">
        <v>580</v>
      </c>
      <c r="B583" s="14">
        <f t="shared" si="27"/>
        <v>49</v>
      </c>
      <c r="C583" s="15">
        <f>IF(A583&lt;=SIMULADOR!$B$7*12,SIMULADOR!$B$5,0)</f>
        <v>0</v>
      </c>
      <c r="D583" s="15">
        <f t="shared" si="29"/>
        <v>0</v>
      </c>
      <c r="E583" s="15">
        <f>D583*SIMULADOR!$G$4</f>
        <v>0</v>
      </c>
      <c r="F583" s="15">
        <f>IF(A583&lt;=SIMULADOR!$B$7*12,D583+E583+C583,0)</f>
        <v>0</v>
      </c>
      <c r="G583" s="15">
        <f>F583*SIMULADOR!$G$5</f>
        <v>0</v>
      </c>
      <c r="H583" s="15">
        <f>IF(A583&lt;=SIMULADOR!$B$7*12,H582+C583,0)</f>
        <v>0</v>
      </c>
      <c r="I583" s="15">
        <f t="shared" si="28"/>
        <v>0</v>
      </c>
    </row>
    <row r="584" spans="1:9" hidden="1" x14ac:dyDescent="0.25">
      <c r="A584" s="14">
        <v>581</v>
      </c>
      <c r="B584" s="14">
        <f t="shared" si="27"/>
        <v>49</v>
      </c>
      <c r="C584" s="15">
        <f>IF(A584&lt;=SIMULADOR!$B$7*12,SIMULADOR!$B$5,0)</f>
        <v>0</v>
      </c>
      <c r="D584" s="15">
        <f t="shared" si="29"/>
        <v>0</v>
      </c>
      <c r="E584" s="15">
        <f>D584*SIMULADOR!$G$4</f>
        <v>0</v>
      </c>
      <c r="F584" s="15">
        <f>IF(A584&lt;=SIMULADOR!$B$7*12,D584+E584+C584,0)</f>
        <v>0</v>
      </c>
      <c r="G584" s="15">
        <f>F584*SIMULADOR!$G$5</f>
        <v>0</v>
      </c>
      <c r="H584" s="15">
        <f>IF(A584&lt;=SIMULADOR!$B$7*12,H583+C584,0)</f>
        <v>0</v>
      </c>
      <c r="I584" s="15">
        <f t="shared" si="28"/>
        <v>0</v>
      </c>
    </row>
    <row r="585" spans="1:9" hidden="1" x14ac:dyDescent="0.25">
      <c r="A585" s="14">
        <v>582</v>
      </c>
      <c r="B585" s="14">
        <f t="shared" si="27"/>
        <v>49</v>
      </c>
      <c r="C585" s="15">
        <f>IF(A585&lt;=SIMULADOR!$B$7*12,SIMULADOR!$B$5,0)</f>
        <v>0</v>
      </c>
      <c r="D585" s="15">
        <f t="shared" si="29"/>
        <v>0</v>
      </c>
      <c r="E585" s="15">
        <f>D585*SIMULADOR!$G$4</f>
        <v>0</v>
      </c>
      <c r="F585" s="15">
        <f>IF(A585&lt;=SIMULADOR!$B$7*12,D585+E585+C585,0)</f>
        <v>0</v>
      </c>
      <c r="G585" s="15">
        <f>F585*SIMULADOR!$G$5</f>
        <v>0</v>
      </c>
      <c r="H585" s="15">
        <f>IF(A585&lt;=SIMULADOR!$B$7*12,H584+C585,0)</f>
        <v>0</v>
      </c>
      <c r="I585" s="15">
        <f t="shared" si="28"/>
        <v>0</v>
      </c>
    </row>
    <row r="586" spans="1:9" hidden="1" x14ac:dyDescent="0.25">
      <c r="A586" s="14">
        <v>583</v>
      </c>
      <c r="B586" s="14">
        <f t="shared" si="27"/>
        <v>49</v>
      </c>
      <c r="C586" s="15">
        <f>IF(A586&lt;=SIMULADOR!$B$7*12,SIMULADOR!$B$5,0)</f>
        <v>0</v>
      </c>
      <c r="D586" s="15">
        <f t="shared" si="29"/>
        <v>0</v>
      </c>
      <c r="E586" s="15">
        <f>D586*SIMULADOR!$G$4</f>
        <v>0</v>
      </c>
      <c r="F586" s="15">
        <f>IF(A586&lt;=SIMULADOR!$B$7*12,D586+E586+C586,0)</f>
        <v>0</v>
      </c>
      <c r="G586" s="15">
        <f>F586*SIMULADOR!$G$5</f>
        <v>0</v>
      </c>
      <c r="H586" s="15">
        <f>IF(A586&lt;=SIMULADOR!$B$7*12,H585+C586,0)</f>
        <v>0</v>
      </c>
      <c r="I586" s="15">
        <f t="shared" si="28"/>
        <v>0</v>
      </c>
    </row>
    <row r="587" spans="1:9" hidden="1" x14ac:dyDescent="0.25">
      <c r="A587" s="14">
        <v>584</v>
      </c>
      <c r="B587" s="14">
        <f t="shared" si="27"/>
        <v>49</v>
      </c>
      <c r="C587" s="15">
        <f>IF(A587&lt;=SIMULADOR!$B$7*12,SIMULADOR!$B$5,0)</f>
        <v>0</v>
      </c>
      <c r="D587" s="15">
        <f t="shared" si="29"/>
        <v>0</v>
      </c>
      <c r="E587" s="15">
        <f>D587*SIMULADOR!$G$4</f>
        <v>0</v>
      </c>
      <c r="F587" s="15">
        <f>IF(A587&lt;=SIMULADOR!$B$7*12,D587+E587+C587,0)</f>
        <v>0</v>
      </c>
      <c r="G587" s="15">
        <f>F587*SIMULADOR!$G$5</f>
        <v>0</v>
      </c>
      <c r="H587" s="15">
        <f>IF(A587&lt;=SIMULADOR!$B$7*12,H586+C587,0)</f>
        <v>0</v>
      </c>
      <c r="I587" s="15">
        <f t="shared" si="28"/>
        <v>0</v>
      </c>
    </row>
    <row r="588" spans="1:9" hidden="1" x14ac:dyDescent="0.25">
      <c r="A588" s="14">
        <v>585</v>
      </c>
      <c r="B588" s="14">
        <f t="shared" si="27"/>
        <v>49</v>
      </c>
      <c r="C588" s="15">
        <f>IF(A588&lt;=SIMULADOR!$B$7*12,SIMULADOR!$B$5,0)</f>
        <v>0</v>
      </c>
      <c r="D588" s="15">
        <f t="shared" si="29"/>
        <v>0</v>
      </c>
      <c r="E588" s="15">
        <f>D588*SIMULADOR!$G$4</f>
        <v>0</v>
      </c>
      <c r="F588" s="15">
        <f>IF(A588&lt;=SIMULADOR!$B$7*12,D588+E588+C588,0)</f>
        <v>0</v>
      </c>
      <c r="G588" s="15">
        <f>F588*SIMULADOR!$G$5</f>
        <v>0</v>
      </c>
      <c r="H588" s="15">
        <f>IF(A588&lt;=SIMULADOR!$B$7*12,H587+C588,0)</f>
        <v>0</v>
      </c>
      <c r="I588" s="15">
        <f t="shared" si="28"/>
        <v>0</v>
      </c>
    </row>
    <row r="589" spans="1:9" hidden="1" x14ac:dyDescent="0.25">
      <c r="A589" s="14">
        <v>586</v>
      </c>
      <c r="B589" s="14">
        <f t="shared" si="27"/>
        <v>49</v>
      </c>
      <c r="C589" s="15">
        <f>IF(A589&lt;=SIMULADOR!$B$7*12,SIMULADOR!$B$5,0)</f>
        <v>0</v>
      </c>
      <c r="D589" s="15">
        <f t="shared" si="29"/>
        <v>0</v>
      </c>
      <c r="E589" s="15">
        <f>D589*SIMULADOR!$G$4</f>
        <v>0</v>
      </c>
      <c r="F589" s="15">
        <f>IF(A589&lt;=SIMULADOR!$B$7*12,D589+E589+C589,0)</f>
        <v>0</v>
      </c>
      <c r="G589" s="15">
        <f>F589*SIMULADOR!$G$5</f>
        <v>0</v>
      </c>
      <c r="H589" s="15">
        <f>IF(A589&lt;=SIMULADOR!$B$7*12,H588+C589,0)</f>
        <v>0</v>
      </c>
      <c r="I589" s="15">
        <f t="shared" si="28"/>
        <v>0</v>
      </c>
    </row>
    <row r="590" spans="1:9" hidden="1" x14ac:dyDescent="0.25">
      <c r="A590" s="14">
        <v>587</v>
      </c>
      <c r="B590" s="14">
        <f t="shared" si="27"/>
        <v>49</v>
      </c>
      <c r="C590" s="15">
        <f>IF(A590&lt;=SIMULADOR!$B$7*12,SIMULADOR!$B$5,0)</f>
        <v>0</v>
      </c>
      <c r="D590" s="15">
        <f t="shared" si="29"/>
        <v>0</v>
      </c>
      <c r="E590" s="15">
        <f>D590*SIMULADOR!$G$4</f>
        <v>0</v>
      </c>
      <c r="F590" s="15">
        <f>IF(A590&lt;=SIMULADOR!$B$7*12,D590+E590+C590,0)</f>
        <v>0</v>
      </c>
      <c r="G590" s="15">
        <f>F590*SIMULADOR!$G$5</f>
        <v>0</v>
      </c>
      <c r="H590" s="15">
        <f>IF(A590&lt;=SIMULADOR!$B$7*12,H589+C590,0)</f>
        <v>0</v>
      </c>
      <c r="I590" s="15">
        <f t="shared" si="28"/>
        <v>0</v>
      </c>
    </row>
    <row r="591" spans="1:9" hidden="1" x14ac:dyDescent="0.25">
      <c r="A591" s="14">
        <v>588</v>
      </c>
      <c r="B591" s="14">
        <f t="shared" si="27"/>
        <v>49</v>
      </c>
      <c r="C591" s="15">
        <f>IF(A591&lt;=SIMULADOR!$B$7*12,SIMULADOR!$B$5,0)</f>
        <v>0</v>
      </c>
      <c r="D591" s="15">
        <f t="shared" si="29"/>
        <v>0</v>
      </c>
      <c r="E591" s="15">
        <f>D591*SIMULADOR!$G$4</f>
        <v>0</v>
      </c>
      <c r="F591" s="15">
        <f>IF(A591&lt;=SIMULADOR!$B$7*12,D591+E591+C591,0)</f>
        <v>0</v>
      </c>
      <c r="G591" s="15">
        <f>F591*SIMULADOR!$G$5</f>
        <v>0</v>
      </c>
      <c r="H591" s="15">
        <f>IF(A591&lt;=SIMULADOR!$B$7*12,H590+C591,0)</f>
        <v>0</v>
      </c>
      <c r="I591" s="15">
        <f t="shared" si="28"/>
        <v>0</v>
      </c>
    </row>
    <row r="592" spans="1:9" hidden="1" x14ac:dyDescent="0.25">
      <c r="A592" s="14">
        <v>589</v>
      </c>
      <c r="B592" s="14">
        <f t="shared" si="27"/>
        <v>50</v>
      </c>
      <c r="C592" s="15">
        <f>IF(A592&lt;=SIMULADOR!$B$7*12,SIMULADOR!$B$5,0)</f>
        <v>0</v>
      </c>
      <c r="D592" s="15">
        <f t="shared" si="29"/>
        <v>0</v>
      </c>
      <c r="E592" s="15">
        <f>D592*SIMULADOR!$G$4</f>
        <v>0</v>
      </c>
      <c r="F592" s="15">
        <f>IF(A592&lt;=SIMULADOR!$B$7*12,D592+E592+C592,0)</f>
        <v>0</v>
      </c>
      <c r="G592" s="15">
        <f>F592*SIMULADOR!$G$5</f>
        <v>0</v>
      </c>
      <c r="H592" s="15">
        <f>IF(A592&lt;=SIMULADOR!$B$7*12,H591+C592,0)</f>
        <v>0</v>
      </c>
      <c r="I592" s="15">
        <f t="shared" si="28"/>
        <v>0</v>
      </c>
    </row>
    <row r="593" spans="1:9" hidden="1" x14ac:dyDescent="0.25">
      <c r="A593" s="14">
        <v>590</v>
      </c>
      <c r="B593" s="14">
        <f t="shared" si="27"/>
        <v>50</v>
      </c>
      <c r="C593" s="15">
        <f>IF(A593&lt;=SIMULADOR!$B$7*12,SIMULADOR!$B$5,0)</f>
        <v>0</v>
      </c>
      <c r="D593" s="15">
        <f t="shared" si="29"/>
        <v>0</v>
      </c>
      <c r="E593" s="15">
        <f>D593*SIMULADOR!$G$4</f>
        <v>0</v>
      </c>
      <c r="F593" s="15">
        <f>IF(A593&lt;=SIMULADOR!$B$7*12,D593+E593+C593,0)</f>
        <v>0</v>
      </c>
      <c r="G593" s="15">
        <f>F593*SIMULADOR!$G$5</f>
        <v>0</v>
      </c>
      <c r="H593" s="15">
        <f>IF(A593&lt;=SIMULADOR!$B$7*12,H592+C593,0)</f>
        <v>0</v>
      </c>
      <c r="I593" s="15">
        <f t="shared" si="28"/>
        <v>0</v>
      </c>
    </row>
    <row r="594" spans="1:9" hidden="1" x14ac:dyDescent="0.25">
      <c r="A594" s="14">
        <v>591</v>
      </c>
      <c r="B594" s="14">
        <f t="shared" si="27"/>
        <v>50</v>
      </c>
      <c r="C594" s="15">
        <f>IF(A594&lt;=SIMULADOR!$B$7*12,SIMULADOR!$B$5,0)</f>
        <v>0</v>
      </c>
      <c r="D594" s="15">
        <f t="shared" si="29"/>
        <v>0</v>
      </c>
      <c r="E594" s="15">
        <f>D594*SIMULADOR!$G$4</f>
        <v>0</v>
      </c>
      <c r="F594" s="15">
        <f>IF(A594&lt;=SIMULADOR!$B$7*12,D594+E594+C594,0)</f>
        <v>0</v>
      </c>
      <c r="G594" s="15">
        <f>F594*SIMULADOR!$G$5</f>
        <v>0</v>
      </c>
      <c r="H594" s="15">
        <f>IF(A594&lt;=SIMULADOR!$B$7*12,H593+C594,0)</f>
        <v>0</v>
      </c>
      <c r="I594" s="15">
        <f t="shared" si="28"/>
        <v>0</v>
      </c>
    </row>
    <row r="595" spans="1:9" hidden="1" x14ac:dyDescent="0.25">
      <c r="A595" s="14">
        <v>592</v>
      </c>
      <c r="B595" s="14">
        <f t="shared" si="27"/>
        <v>50</v>
      </c>
      <c r="C595" s="15">
        <f>IF(A595&lt;=SIMULADOR!$B$7*12,SIMULADOR!$B$5,0)</f>
        <v>0</v>
      </c>
      <c r="D595" s="15">
        <f t="shared" si="29"/>
        <v>0</v>
      </c>
      <c r="E595" s="15">
        <f>D595*SIMULADOR!$G$4</f>
        <v>0</v>
      </c>
      <c r="F595" s="15">
        <f>IF(A595&lt;=SIMULADOR!$B$7*12,D595+E595+C595,0)</f>
        <v>0</v>
      </c>
      <c r="G595" s="15">
        <f>F595*SIMULADOR!$G$5</f>
        <v>0</v>
      </c>
      <c r="H595" s="15">
        <f>IF(A595&lt;=SIMULADOR!$B$7*12,H594+C595,0)</f>
        <v>0</v>
      </c>
      <c r="I595" s="15">
        <f t="shared" si="28"/>
        <v>0</v>
      </c>
    </row>
    <row r="596" spans="1:9" hidden="1" x14ac:dyDescent="0.25">
      <c r="A596" s="14">
        <v>593</v>
      </c>
      <c r="B596" s="14">
        <f t="shared" si="27"/>
        <v>50</v>
      </c>
      <c r="C596" s="15">
        <f>IF(A596&lt;=SIMULADOR!$B$7*12,SIMULADOR!$B$5,0)</f>
        <v>0</v>
      </c>
      <c r="D596" s="15">
        <f t="shared" si="29"/>
        <v>0</v>
      </c>
      <c r="E596" s="15">
        <f>D596*SIMULADOR!$G$4</f>
        <v>0</v>
      </c>
      <c r="F596" s="15">
        <f>IF(A596&lt;=SIMULADOR!$B$7*12,D596+E596+C596,0)</f>
        <v>0</v>
      </c>
      <c r="G596" s="15">
        <f>F596*SIMULADOR!$G$5</f>
        <v>0</v>
      </c>
      <c r="H596" s="15">
        <f>IF(A596&lt;=SIMULADOR!$B$7*12,H595+C596,0)</f>
        <v>0</v>
      </c>
      <c r="I596" s="15">
        <f t="shared" si="28"/>
        <v>0</v>
      </c>
    </row>
    <row r="597" spans="1:9" hidden="1" x14ac:dyDescent="0.25">
      <c r="A597" s="14">
        <v>594</v>
      </c>
      <c r="B597" s="14">
        <f t="shared" si="27"/>
        <v>50</v>
      </c>
      <c r="C597" s="15">
        <f>IF(A597&lt;=SIMULADOR!$B$7*12,SIMULADOR!$B$5,0)</f>
        <v>0</v>
      </c>
      <c r="D597" s="15">
        <f t="shared" si="29"/>
        <v>0</v>
      </c>
      <c r="E597" s="15">
        <f>D597*SIMULADOR!$G$4</f>
        <v>0</v>
      </c>
      <c r="F597" s="15">
        <f>IF(A597&lt;=SIMULADOR!$B$7*12,D597+E597+C597,0)</f>
        <v>0</v>
      </c>
      <c r="G597" s="15">
        <f>F597*SIMULADOR!$G$5</f>
        <v>0</v>
      </c>
      <c r="H597" s="15">
        <f>IF(A597&lt;=SIMULADOR!$B$7*12,H596+C597,0)</f>
        <v>0</v>
      </c>
      <c r="I597" s="15">
        <f t="shared" si="28"/>
        <v>0</v>
      </c>
    </row>
    <row r="598" spans="1:9" hidden="1" x14ac:dyDescent="0.25">
      <c r="A598" s="14">
        <v>595</v>
      </c>
      <c r="B598" s="14">
        <f t="shared" si="27"/>
        <v>50</v>
      </c>
      <c r="C598" s="15">
        <f>IF(A598&lt;=SIMULADOR!$B$7*12,SIMULADOR!$B$5,0)</f>
        <v>0</v>
      </c>
      <c r="D598" s="15">
        <f t="shared" si="29"/>
        <v>0</v>
      </c>
      <c r="E598" s="15">
        <f>D598*SIMULADOR!$G$4</f>
        <v>0</v>
      </c>
      <c r="F598" s="15">
        <f>IF(A598&lt;=SIMULADOR!$B$7*12,D598+E598+C598,0)</f>
        <v>0</v>
      </c>
      <c r="G598" s="15">
        <f>F598*SIMULADOR!$G$5</f>
        <v>0</v>
      </c>
      <c r="H598" s="15">
        <f>IF(A598&lt;=SIMULADOR!$B$7*12,H597+C598,0)</f>
        <v>0</v>
      </c>
      <c r="I598" s="15">
        <f t="shared" si="28"/>
        <v>0</v>
      </c>
    </row>
    <row r="599" spans="1:9" hidden="1" x14ac:dyDescent="0.25">
      <c r="A599" s="14">
        <v>596</v>
      </c>
      <c r="B599" s="14">
        <f t="shared" si="27"/>
        <v>50</v>
      </c>
      <c r="C599" s="15">
        <f>IF(A599&lt;=SIMULADOR!$B$7*12,SIMULADOR!$B$5,0)</f>
        <v>0</v>
      </c>
      <c r="D599" s="15">
        <f t="shared" si="29"/>
        <v>0</v>
      </c>
      <c r="E599" s="15">
        <f>D599*SIMULADOR!$G$4</f>
        <v>0</v>
      </c>
      <c r="F599" s="15">
        <f>IF(A599&lt;=SIMULADOR!$B$7*12,D599+E599+C599,0)</f>
        <v>0</v>
      </c>
      <c r="G599" s="15">
        <f>F599*SIMULADOR!$G$5</f>
        <v>0</v>
      </c>
      <c r="H599" s="15">
        <f>IF(A599&lt;=SIMULADOR!$B$7*12,H598+C599,0)</f>
        <v>0</v>
      </c>
      <c r="I599" s="15">
        <f t="shared" si="28"/>
        <v>0</v>
      </c>
    </row>
    <row r="600" spans="1:9" hidden="1" x14ac:dyDescent="0.25">
      <c r="A600" s="14">
        <v>597</v>
      </c>
      <c r="B600" s="14">
        <f t="shared" si="27"/>
        <v>50</v>
      </c>
      <c r="C600" s="15">
        <f>IF(A600&lt;=SIMULADOR!$B$7*12,SIMULADOR!$B$5,0)</f>
        <v>0</v>
      </c>
      <c r="D600" s="15">
        <f t="shared" si="29"/>
        <v>0</v>
      </c>
      <c r="E600" s="15">
        <f>D600*SIMULADOR!$G$4</f>
        <v>0</v>
      </c>
      <c r="F600" s="15">
        <f>IF(A600&lt;=SIMULADOR!$B$7*12,D600+E600+C600,0)</f>
        <v>0</v>
      </c>
      <c r="G600" s="15">
        <f>F600*SIMULADOR!$G$5</f>
        <v>0</v>
      </c>
      <c r="H600" s="15">
        <f>IF(A600&lt;=SIMULADOR!$B$7*12,H599+C600,0)</f>
        <v>0</v>
      </c>
      <c r="I600" s="15">
        <f t="shared" si="28"/>
        <v>0</v>
      </c>
    </row>
    <row r="601" spans="1:9" hidden="1" x14ac:dyDescent="0.25">
      <c r="A601" s="14">
        <v>598</v>
      </c>
      <c r="B601" s="14">
        <f t="shared" si="27"/>
        <v>50</v>
      </c>
      <c r="C601" s="15">
        <f>IF(A601&lt;=SIMULADOR!$B$7*12,SIMULADOR!$B$5,0)</f>
        <v>0</v>
      </c>
      <c r="D601" s="15">
        <f t="shared" si="29"/>
        <v>0</v>
      </c>
      <c r="E601" s="15">
        <f>D601*SIMULADOR!$G$4</f>
        <v>0</v>
      </c>
      <c r="F601" s="15">
        <f>IF(A601&lt;=SIMULADOR!$B$7*12,D601+E601+C601,0)</f>
        <v>0</v>
      </c>
      <c r="G601" s="15">
        <f>F601*SIMULADOR!$G$5</f>
        <v>0</v>
      </c>
      <c r="H601" s="15">
        <f>IF(A601&lt;=SIMULADOR!$B$7*12,H600+C601,0)</f>
        <v>0</v>
      </c>
      <c r="I601" s="15">
        <f t="shared" si="28"/>
        <v>0</v>
      </c>
    </row>
    <row r="602" spans="1:9" hidden="1" x14ac:dyDescent="0.25">
      <c r="A602" s="14">
        <v>599</v>
      </c>
      <c r="B602" s="14">
        <f t="shared" si="27"/>
        <v>50</v>
      </c>
      <c r="C602" s="15">
        <f>IF(A602&lt;=SIMULADOR!$B$7*12,SIMULADOR!$B$5,0)</f>
        <v>0</v>
      </c>
      <c r="D602" s="15">
        <f t="shared" si="29"/>
        <v>0</v>
      </c>
      <c r="E602" s="15">
        <f>D602*SIMULADOR!$G$4</f>
        <v>0</v>
      </c>
      <c r="F602" s="15">
        <f>IF(A602&lt;=SIMULADOR!$B$7*12,D602+E602+C602,0)</f>
        <v>0</v>
      </c>
      <c r="G602" s="15">
        <f>F602*SIMULADOR!$G$5</f>
        <v>0</v>
      </c>
      <c r="H602" s="15">
        <f>IF(A602&lt;=SIMULADOR!$B$7*12,H601+C602,0)</f>
        <v>0</v>
      </c>
      <c r="I602" s="15">
        <f t="shared" si="28"/>
        <v>0</v>
      </c>
    </row>
    <row r="603" spans="1:9" hidden="1" x14ac:dyDescent="0.25">
      <c r="A603" s="14">
        <v>600</v>
      </c>
      <c r="B603" s="14">
        <f t="shared" si="27"/>
        <v>50</v>
      </c>
      <c r="C603" s="15">
        <f>IF(A603&lt;=SIMULADOR!$B$7*12,SIMULADOR!$B$5,0)</f>
        <v>0</v>
      </c>
      <c r="D603" s="15">
        <f t="shared" si="29"/>
        <v>0</v>
      </c>
      <c r="E603" s="15">
        <f>D603*SIMULADOR!$G$4</f>
        <v>0</v>
      </c>
      <c r="F603" s="15">
        <f>IF(A603&lt;=SIMULADOR!$B$7*12,D603+E603+C603,0)</f>
        <v>0</v>
      </c>
      <c r="G603" s="15">
        <f>F603*SIMULADOR!$G$5</f>
        <v>0</v>
      </c>
      <c r="H603" s="15">
        <f>IF(A603&lt;=SIMULADOR!$B$7*12,H602+C603,0)</f>
        <v>0</v>
      </c>
      <c r="I603" s="15">
        <f t="shared" si="28"/>
        <v>0</v>
      </c>
    </row>
  </sheetData>
  <mergeCells count="1">
    <mergeCell ref="A1:I1"/>
  </mergeCells>
  <conditionalFormatting sqref="F4:F603">
    <cfRule type="colorScale" priority="1">
      <colorScale>
        <cfvo type="min"/>
        <cfvo type="percentile" val="50"/>
        <cfvo type="max"/>
        <color rgb="FFFDECEC"/>
        <color rgb="FFFFF4D6"/>
        <color rgb="FFE8F5E9"/>
      </colorScale>
    </cfRule>
  </conditionalFormatting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5"/>
  <sheetViews>
    <sheetView showGridLines="0" workbookViewId="0">
      <selection activeCell="B20" sqref="B20"/>
    </sheetView>
  </sheetViews>
  <sheetFormatPr defaultRowHeight="15" x14ac:dyDescent="0.25"/>
  <cols>
    <col min="1" max="1" width="22" customWidth="1"/>
    <col min="2" max="4" width="16" customWidth="1"/>
    <col min="5" max="5" width="4" customWidth="1"/>
    <col min="6" max="6" width="65" customWidth="1"/>
    <col min="7" max="7" width="4" customWidth="1"/>
  </cols>
  <sheetData>
    <row r="1" spans="1:7" ht="38.1" customHeight="1" x14ac:dyDescent="0.25">
      <c r="A1" s="42" t="s">
        <v>64</v>
      </c>
      <c r="B1" s="32"/>
      <c r="C1" s="32"/>
      <c r="D1" s="32"/>
      <c r="E1" s="32"/>
      <c r="F1" s="32"/>
      <c r="G1" s="32"/>
    </row>
    <row r="3" spans="1:7" x14ac:dyDescent="0.25">
      <c r="A3" s="16" t="s">
        <v>65</v>
      </c>
      <c r="B3" s="16" t="s">
        <v>66</v>
      </c>
      <c r="C3" s="16" t="s">
        <v>67</v>
      </c>
      <c r="D3" s="16" t="s">
        <v>68</v>
      </c>
      <c r="F3" s="16" t="s">
        <v>69</v>
      </c>
    </row>
    <row r="4" spans="1:7" x14ac:dyDescent="0.25">
      <c r="A4" s="2" t="s">
        <v>70</v>
      </c>
      <c r="B4" s="17">
        <v>0.3</v>
      </c>
      <c r="C4" s="17">
        <v>0.32</v>
      </c>
      <c r="D4" s="17">
        <v>0.5</v>
      </c>
      <c r="E4" s="18"/>
      <c r="F4" s="19" t="s">
        <v>71</v>
      </c>
    </row>
    <row r="5" spans="1:7" x14ac:dyDescent="0.25">
      <c r="A5" s="2" t="s">
        <v>72</v>
      </c>
      <c r="B5" s="17">
        <v>0.5</v>
      </c>
      <c r="C5" s="17">
        <v>0.35</v>
      </c>
      <c r="D5" s="17">
        <v>0.1</v>
      </c>
      <c r="E5" s="18"/>
      <c r="F5" s="19" t="s">
        <v>73</v>
      </c>
    </row>
    <row r="6" spans="1:7" x14ac:dyDescent="0.25">
      <c r="A6" s="2" t="s">
        <v>74</v>
      </c>
      <c r="B6" s="17">
        <v>0.1</v>
      </c>
      <c r="C6" s="17">
        <v>0.08</v>
      </c>
      <c r="D6" s="17">
        <v>0.05</v>
      </c>
      <c r="E6" s="18"/>
      <c r="F6" s="19" t="s">
        <v>75</v>
      </c>
    </row>
    <row r="7" spans="1:7" x14ac:dyDescent="0.25">
      <c r="A7" s="2" t="s">
        <v>76</v>
      </c>
      <c r="B7" s="17">
        <v>0.1</v>
      </c>
      <c r="C7" s="17">
        <v>0.05</v>
      </c>
      <c r="D7" s="17">
        <v>0.05</v>
      </c>
      <c r="E7" s="18"/>
      <c r="F7" s="19" t="s">
        <v>77</v>
      </c>
    </row>
    <row r="8" spans="1:7" x14ac:dyDescent="0.25">
      <c r="A8" s="2" t="s">
        <v>78</v>
      </c>
      <c r="B8" s="17">
        <v>0</v>
      </c>
      <c r="C8" s="17">
        <v>0.1</v>
      </c>
      <c r="D8" s="17">
        <v>0.2</v>
      </c>
      <c r="E8" s="18"/>
      <c r="F8" s="19" t="s">
        <v>79</v>
      </c>
    </row>
    <row r="9" spans="1:7" x14ac:dyDescent="0.25">
      <c r="A9" s="2" t="s">
        <v>80</v>
      </c>
      <c r="B9" s="17">
        <v>0</v>
      </c>
      <c r="C9" s="17">
        <v>0.1</v>
      </c>
      <c r="D9" s="17">
        <v>0.1</v>
      </c>
      <c r="E9" s="18"/>
      <c r="F9" s="19" t="s">
        <v>81</v>
      </c>
    </row>
    <row r="11" spans="1:7" x14ac:dyDescent="0.25">
      <c r="A11" s="20" t="s">
        <v>82</v>
      </c>
      <c r="B11" s="21">
        <f>SUM(B4:B9)</f>
        <v>1</v>
      </c>
      <c r="C11" s="21">
        <f>SUM(C4:C9)</f>
        <v>0.99999999999999989</v>
      </c>
      <c r="D11" s="21">
        <f>SUM(D4:D9)</f>
        <v>1.0000000000000002</v>
      </c>
    </row>
    <row r="14" spans="1:7" x14ac:dyDescent="0.25">
      <c r="A14" s="22" t="s">
        <v>83</v>
      </c>
      <c r="B14" s="23" t="str">
        <f>SIMULADOR!B8</f>
        <v>Agressivo</v>
      </c>
    </row>
    <row r="15" spans="1:7" x14ac:dyDescent="0.25">
      <c r="A15" s="22" t="s">
        <v>26</v>
      </c>
      <c r="B15" s="24">
        <f>SIMULADOR!B5</f>
        <v>1500</v>
      </c>
    </row>
    <row r="16" spans="1:7" x14ac:dyDescent="0.25">
      <c r="A16" s="22" t="s">
        <v>84</v>
      </c>
      <c r="B16" s="23" t="str">
        <f>IF(SUM(B11:D11)=300%,"OK","VERIFICAR")</f>
        <v>OK</v>
      </c>
    </row>
    <row r="19" spans="1:3" x14ac:dyDescent="0.25">
      <c r="A19" s="25" t="s">
        <v>65</v>
      </c>
      <c r="B19" s="25" t="s">
        <v>85</v>
      </c>
      <c r="C19" s="25" t="s">
        <v>86</v>
      </c>
    </row>
    <row r="20" spans="1:3" x14ac:dyDescent="0.25">
      <c r="A20" s="2" t="s">
        <v>70</v>
      </c>
      <c r="B20" s="26">
        <f>IF(SIMULADOR!$B$8="Conservador",B4,IF(SIMULADOR!$B$8="Moderado",C4,D4))</f>
        <v>0.5</v>
      </c>
      <c r="C20" s="3">
        <f>SIMULADOR!$B$5*B20</f>
        <v>750</v>
      </c>
    </row>
    <row r="21" spans="1:3" x14ac:dyDescent="0.25">
      <c r="A21" s="2" t="s">
        <v>72</v>
      </c>
      <c r="B21" s="26">
        <f>IF(SIMULADOR!$B$8="Conservador",B5,IF(SIMULADOR!$B$8="Moderado",C5,D5))</f>
        <v>0.1</v>
      </c>
      <c r="C21" s="3">
        <f>SIMULADOR!$B$5*B21</f>
        <v>150</v>
      </c>
    </row>
    <row r="22" spans="1:3" x14ac:dyDescent="0.25">
      <c r="A22" s="2" t="s">
        <v>74</v>
      </c>
      <c r="B22" s="26">
        <f>IF(SIMULADOR!$B$8="Conservador",B6,IF(SIMULADOR!$B$8="Moderado",C6,D6))</f>
        <v>0.05</v>
      </c>
      <c r="C22" s="3">
        <f>SIMULADOR!$B$5*B22</f>
        <v>75</v>
      </c>
    </row>
    <row r="23" spans="1:3" x14ac:dyDescent="0.25">
      <c r="A23" s="2" t="s">
        <v>76</v>
      </c>
      <c r="B23" s="26">
        <f>IF(SIMULADOR!$B$8="Conservador",B7,IF(SIMULADOR!$B$8="Moderado",C7,D7))</f>
        <v>0.05</v>
      </c>
      <c r="C23" s="3">
        <f>SIMULADOR!$B$5*B23</f>
        <v>75</v>
      </c>
    </row>
    <row r="24" spans="1:3" x14ac:dyDescent="0.25">
      <c r="A24" s="2" t="s">
        <v>78</v>
      </c>
      <c r="B24" s="26">
        <f>IF(SIMULADOR!$B$8="Conservador",B8,IF(SIMULADOR!$B$8="Moderado",C8,D8))</f>
        <v>0.2</v>
      </c>
      <c r="C24" s="3">
        <f>SIMULADOR!$B$5*B24</f>
        <v>300</v>
      </c>
    </row>
    <row r="25" spans="1:3" x14ac:dyDescent="0.25">
      <c r="A25" s="2" t="s">
        <v>80</v>
      </c>
      <c r="B25" s="26">
        <f>IF(SIMULADOR!$B$8="Conservador",B9,IF(SIMULADOR!$B$8="Moderado",C9,D9))</f>
        <v>0.1</v>
      </c>
      <c r="C25" s="3">
        <f>SIMULADOR!$B$5*B25</f>
        <v>150</v>
      </c>
    </row>
  </sheetData>
  <mergeCells count="1">
    <mergeCell ref="A1:G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9"/>
  <sheetViews>
    <sheetView showGridLines="0" workbookViewId="0">
      <selection activeCell="B5" sqref="B5"/>
    </sheetView>
  </sheetViews>
  <sheetFormatPr defaultRowHeight="15" x14ac:dyDescent="0.25"/>
  <cols>
    <col min="1" max="1" width="38" customWidth="1"/>
    <col min="2" max="2" width="18" customWidth="1"/>
    <col min="3" max="3" width="55" customWidth="1"/>
  </cols>
  <sheetData>
    <row r="1" spans="1:4" ht="26.25" x14ac:dyDescent="0.25">
      <c r="A1" s="42" t="s">
        <v>87</v>
      </c>
      <c r="B1" s="32"/>
      <c r="C1" s="32"/>
      <c r="D1" s="32"/>
    </row>
    <row r="3" spans="1:4" x14ac:dyDescent="0.25">
      <c r="A3" s="25" t="s">
        <v>13</v>
      </c>
      <c r="B3" s="25" t="s">
        <v>14</v>
      </c>
      <c r="C3" s="25" t="s">
        <v>88</v>
      </c>
      <c r="D3" s="27"/>
    </row>
    <row r="4" spans="1:4" x14ac:dyDescent="0.25">
      <c r="A4" s="2" t="s">
        <v>89</v>
      </c>
      <c r="B4" s="4">
        <v>8.0000000000000002E-3</v>
      </c>
      <c r="C4" s="19" t="s">
        <v>90</v>
      </c>
    </row>
    <row r="5" spans="1:4" x14ac:dyDescent="0.25">
      <c r="A5" s="2" t="s">
        <v>91</v>
      </c>
      <c r="B5" s="4">
        <v>7.0000000000000001E-3</v>
      </c>
      <c r="C5" s="19" t="s">
        <v>90</v>
      </c>
    </row>
    <row r="6" spans="1:4" x14ac:dyDescent="0.25">
      <c r="A6" s="2" t="s">
        <v>92</v>
      </c>
      <c r="B6" s="4">
        <v>0.2</v>
      </c>
      <c r="C6" s="19" t="s">
        <v>93</v>
      </c>
    </row>
    <row r="7" spans="1:4" x14ac:dyDescent="0.25">
      <c r="A7" s="2" t="s">
        <v>94</v>
      </c>
      <c r="B7" s="28">
        <v>5</v>
      </c>
      <c r="C7" s="19" t="s">
        <v>95</v>
      </c>
    </row>
    <row r="8" spans="1:4" x14ac:dyDescent="0.25">
      <c r="A8" s="2" t="s">
        <v>96</v>
      </c>
      <c r="B8" s="28">
        <v>10</v>
      </c>
      <c r="C8" s="19" t="s">
        <v>95</v>
      </c>
    </row>
    <row r="9" spans="1:4" x14ac:dyDescent="0.25">
      <c r="A9" s="2" t="s">
        <v>97</v>
      </c>
      <c r="B9" s="28">
        <v>20</v>
      </c>
      <c r="C9" s="19" t="s">
        <v>95</v>
      </c>
    </row>
  </sheetData>
  <mergeCells count="1">
    <mergeCell ref="A1:D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DASHBOARD</vt:lpstr>
      <vt:lpstr>SIMULADOR</vt:lpstr>
      <vt:lpstr>EVOLUÇÃO</vt:lpstr>
      <vt:lpstr>PERFIL_FII</vt:lpstr>
      <vt:lpstr>BASE</vt:lpstr>
      <vt:lpstr>APORTE_MENSAL</vt:lpstr>
      <vt:lpstr>PERFIL_INVESTIDOR</vt:lpstr>
      <vt:lpstr>PRAZO_INVESTIMENTO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Simulador Profissional de Investimentos em Fundos Imobiliários</dc:title>
  <dc:subject>Simulação de aportes, patrimônio e dividendos de FIIs</dc:subject>
  <dc:creator>OpenAI</dc:creator>
  <cp:lastModifiedBy>Claudio Gomes</cp:lastModifiedBy>
  <dcterms:created xsi:type="dcterms:W3CDTF">2026-09-14T20:45:39Z</dcterms:created>
  <dcterms:modified xsi:type="dcterms:W3CDTF">2026-09-15T17:29:19Z</dcterms:modified>
</cp:coreProperties>
</file>