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motors-model/"/>
    </mc:Choice>
  </mc:AlternateContent>
  <xr:revisionPtr revIDLastSave="2456" documentId="13_ncr:40009_{0671732F-258B-4210-9941-D67CF2995BAF}" xr6:coauthVersionLast="47" xr6:coauthVersionMax="47" xr10:uidLastSave="{F7394419-9E86-4194-9B84-872C2C6C7CC3}"/>
  <bookViews>
    <workbookView xWindow="-9312" yWindow="3060" windowWidth="17280" windowHeight="8964" firstSheet="1" activeTab="3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wmot1!$S$5:$T$5</definedName>
    <definedName name="solver_adj" localSheetId="2" hidden="1">wmot2!$S$5:$T$5</definedName>
    <definedName name="solver_adj" localSheetId="3" hidden="1">wmot3!$S$5:$T$5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wmot1!$V$5</definedName>
    <definedName name="solver_opt" localSheetId="2" hidden="1">wmot2!$V$5</definedName>
    <definedName name="solver_opt" localSheetId="3" hidden="1">wmot3!$V$5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T2" i="4"/>
  <c r="R5" i="4" s="1"/>
  <c r="S2" i="4"/>
  <c r="R2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Q199" i="4" s="1"/>
  <c r="P200" i="4"/>
  <c r="P201" i="4"/>
  <c r="P202" i="4"/>
  <c r="P203" i="4"/>
  <c r="Q203" i="4" s="1"/>
  <c r="P204" i="4"/>
  <c r="P205" i="4"/>
  <c r="P206" i="4"/>
  <c r="P207" i="4"/>
  <c r="P208" i="4"/>
  <c r="P209" i="4"/>
  <c r="Q209" i="4" s="1"/>
  <c r="P210" i="4"/>
  <c r="P211" i="4"/>
  <c r="Q211" i="4" s="1"/>
  <c r="P212" i="4"/>
  <c r="P213" i="4"/>
  <c r="P214" i="4"/>
  <c r="P215" i="4"/>
  <c r="Q215" i="4" s="1"/>
  <c r="P216" i="4"/>
  <c r="Q216" i="4" s="1"/>
  <c r="P217" i="4"/>
  <c r="P218" i="4"/>
  <c r="P219" i="4"/>
  <c r="P220" i="4"/>
  <c r="P221" i="4"/>
  <c r="P222" i="4"/>
  <c r="P223" i="4"/>
  <c r="Q223" i="4" s="1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D143" i="4" s="1"/>
  <c r="C144" i="4"/>
  <c r="C145" i="4"/>
  <c r="C146" i="4"/>
  <c r="C147" i="4"/>
  <c r="C148" i="4"/>
  <c r="C149" i="4"/>
  <c r="C150" i="4"/>
  <c r="C151" i="4"/>
  <c r="C152" i="4"/>
  <c r="C153" i="4"/>
  <c r="C154" i="4"/>
  <c r="C155" i="4"/>
  <c r="D155" i="4" s="1"/>
  <c r="C156" i="4"/>
  <c r="D156" i="4" s="1"/>
  <c r="C157" i="4"/>
  <c r="C158" i="4"/>
  <c r="C159" i="4"/>
  <c r="C160" i="4"/>
  <c r="C161" i="4"/>
  <c r="D161" i="4" s="1"/>
  <c r="C162" i="4"/>
  <c r="C163" i="4"/>
  <c r="C164" i="4"/>
  <c r="C165" i="4"/>
  <c r="C166" i="4"/>
  <c r="D166" i="4" s="1"/>
  <c r="C167" i="4"/>
  <c r="D167" i="4" s="1"/>
  <c r="C168" i="4"/>
  <c r="D168" i="4" s="1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H2" i="4"/>
  <c r="G2" i="4"/>
  <c r="E5" i="4" s="1"/>
  <c r="E210" i="4" s="1"/>
  <c r="F2" i="4"/>
  <c r="E2" i="4"/>
  <c r="R223" i="4"/>
  <c r="N223" i="4"/>
  <c r="R222" i="4"/>
  <c r="Q222" i="4"/>
  <c r="N222" i="4"/>
  <c r="R221" i="4"/>
  <c r="Q221" i="4"/>
  <c r="N221" i="4"/>
  <c r="R220" i="4"/>
  <c r="S220" i="4" s="1"/>
  <c r="Q220" i="4"/>
  <c r="N220" i="4"/>
  <c r="R219" i="4"/>
  <c r="Q219" i="4"/>
  <c r="N219" i="4"/>
  <c r="R218" i="4"/>
  <c r="Q218" i="4"/>
  <c r="N218" i="4"/>
  <c r="R217" i="4"/>
  <c r="Q217" i="4"/>
  <c r="N217" i="4"/>
  <c r="R216" i="4"/>
  <c r="N216" i="4"/>
  <c r="R215" i="4"/>
  <c r="N215" i="4"/>
  <c r="R214" i="4"/>
  <c r="Q214" i="4"/>
  <c r="N214" i="4"/>
  <c r="D214" i="4"/>
  <c r="A214" i="4"/>
  <c r="R213" i="4"/>
  <c r="Q213" i="4"/>
  <c r="N213" i="4"/>
  <c r="D213" i="4"/>
  <c r="A213" i="4"/>
  <c r="R212" i="4"/>
  <c r="Q212" i="4"/>
  <c r="N212" i="4"/>
  <c r="D212" i="4"/>
  <c r="A212" i="4"/>
  <c r="R211" i="4"/>
  <c r="N211" i="4"/>
  <c r="D211" i="4"/>
  <c r="A211" i="4"/>
  <c r="R210" i="4"/>
  <c r="Q210" i="4"/>
  <c r="N210" i="4"/>
  <c r="D210" i="4"/>
  <c r="A210" i="4"/>
  <c r="R209" i="4"/>
  <c r="N209" i="4"/>
  <c r="D209" i="4"/>
  <c r="A209" i="4"/>
  <c r="R208" i="4"/>
  <c r="Q208" i="4"/>
  <c r="N208" i="4"/>
  <c r="D208" i="4"/>
  <c r="A208" i="4"/>
  <c r="R207" i="4"/>
  <c r="Q207" i="4"/>
  <c r="N207" i="4"/>
  <c r="D207" i="4"/>
  <c r="A207" i="4"/>
  <c r="R206" i="4"/>
  <c r="Q206" i="4"/>
  <c r="N206" i="4"/>
  <c r="D206" i="4"/>
  <c r="A206" i="4"/>
  <c r="R205" i="4"/>
  <c r="S205" i="4" s="1"/>
  <c r="Q205" i="4"/>
  <c r="N205" i="4"/>
  <c r="D205" i="4"/>
  <c r="A205" i="4"/>
  <c r="R204" i="4"/>
  <c r="Q204" i="4"/>
  <c r="N204" i="4"/>
  <c r="D204" i="4"/>
  <c r="A204" i="4"/>
  <c r="R203" i="4"/>
  <c r="N203" i="4"/>
  <c r="D203" i="4"/>
  <c r="A203" i="4"/>
  <c r="R202" i="4"/>
  <c r="Q202" i="4"/>
  <c r="N202" i="4"/>
  <c r="D202" i="4"/>
  <c r="A202" i="4"/>
  <c r="R201" i="4"/>
  <c r="Q201" i="4"/>
  <c r="N201" i="4"/>
  <c r="D201" i="4"/>
  <c r="A201" i="4"/>
  <c r="R200" i="4"/>
  <c r="Q200" i="4"/>
  <c r="N200" i="4"/>
  <c r="E200" i="4"/>
  <c r="D200" i="4"/>
  <c r="A200" i="4"/>
  <c r="R199" i="4"/>
  <c r="N199" i="4"/>
  <c r="D199" i="4"/>
  <c r="A199" i="4"/>
  <c r="R198" i="4"/>
  <c r="Q198" i="4"/>
  <c r="N198" i="4"/>
  <c r="E198" i="4"/>
  <c r="D198" i="4"/>
  <c r="A198" i="4"/>
  <c r="R197" i="4"/>
  <c r="Q197" i="4"/>
  <c r="N197" i="4"/>
  <c r="D197" i="4"/>
  <c r="A197" i="4"/>
  <c r="R196" i="4"/>
  <c r="Q196" i="4"/>
  <c r="N196" i="4"/>
  <c r="D196" i="4"/>
  <c r="A196" i="4"/>
  <c r="R195" i="4"/>
  <c r="Q195" i="4"/>
  <c r="N195" i="4"/>
  <c r="D195" i="4"/>
  <c r="A195" i="4"/>
  <c r="R194" i="4"/>
  <c r="Q194" i="4"/>
  <c r="N194" i="4"/>
  <c r="E194" i="4"/>
  <c r="D194" i="4"/>
  <c r="A194" i="4"/>
  <c r="R193" i="4"/>
  <c r="S193" i="4" s="1"/>
  <c r="Q193" i="4"/>
  <c r="N193" i="4"/>
  <c r="D193" i="4"/>
  <c r="A193" i="4"/>
  <c r="R192" i="4"/>
  <c r="Q192" i="4"/>
  <c r="N192" i="4"/>
  <c r="D192" i="4"/>
  <c r="A192" i="4"/>
  <c r="R191" i="4"/>
  <c r="Q191" i="4"/>
  <c r="N191" i="4"/>
  <c r="D191" i="4"/>
  <c r="A191" i="4"/>
  <c r="R190" i="4"/>
  <c r="Q190" i="4"/>
  <c r="N190" i="4"/>
  <c r="D190" i="4"/>
  <c r="A190" i="4"/>
  <c r="R189" i="4"/>
  <c r="S189" i="4" s="1"/>
  <c r="Q189" i="4"/>
  <c r="N189" i="4"/>
  <c r="D189" i="4"/>
  <c r="A189" i="4"/>
  <c r="R188" i="4"/>
  <c r="Q188" i="4"/>
  <c r="N188" i="4"/>
  <c r="D188" i="4"/>
  <c r="A188" i="4"/>
  <c r="R187" i="4"/>
  <c r="S187" i="4" s="1"/>
  <c r="Q187" i="4"/>
  <c r="N187" i="4"/>
  <c r="D187" i="4"/>
  <c r="A187" i="4"/>
  <c r="R186" i="4"/>
  <c r="Q186" i="4"/>
  <c r="N186" i="4"/>
  <c r="D186" i="4"/>
  <c r="A186" i="4"/>
  <c r="R185" i="4"/>
  <c r="Q185" i="4"/>
  <c r="N185" i="4"/>
  <c r="D185" i="4"/>
  <c r="A185" i="4"/>
  <c r="R184" i="4"/>
  <c r="Q184" i="4"/>
  <c r="N184" i="4"/>
  <c r="D184" i="4"/>
  <c r="A184" i="4"/>
  <c r="R183" i="4"/>
  <c r="Q183" i="4"/>
  <c r="N183" i="4"/>
  <c r="D183" i="4"/>
  <c r="A183" i="4"/>
  <c r="R182" i="4"/>
  <c r="Q182" i="4"/>
  <c r="N182" i="4"/>
  <c r="D182" i="4"/>
  <c r="A182" i="4"/>
  <c r="R181" i="4"/>
  <c r="S181" i="4" s="1"/>
  <c r="Q181" i="4"/>
  <c r="N181" i="4"/>
  <c r="D181" i="4"/>
  <c r="A181" i="4"/>
  <c r="R180" i="4"/>
  <c r="Q180" i="4"/>
  <c r="N180" i="4"/>
  <c r="D180" i="4"/>
  <c r="A180" i="4"/>
  <c r="R179" i="4"/>
  <c r="Q179" i="4"/>
  <c r="N179" i="4"/>
  <c r="D179" i="4"/>
  <c r="A179" i="4"/>
  <c r="R178" i="4"/>
  <c r="Q178" i="4"/>
  <c r="N178" i="4"/>
  <c r="E178" i="4"/>
  <c r="D178" i="4"/>
  <c r="A178" i="4"/>
  <c r="R177" i="4"/>
  <c r="Q177" i="4"/>
  <c r="N177" i="4"/>
  <c r="D177" i="4"/>
  <c r="A177" i="4"/>
  <c r="R176" i="4"/>
  <c r="Q176" i="4"/>
  <c r="N176" i="4"/>
  <c r="D176" i="4"/>
  <c r="A176" i="4"/>
  <c r="R175" i="4"/>
  <c r="S175" i="4" s="1"/>
  <c r="Q175" i="4"/>
  <c r="N175" i="4"/>
  <c r="D175" i="4"/>
  <c r="A175" i="4"/>
  <c r="R174" i="4"/>
  <c r="Q174" i="4"/>
  <c r="N174" i="4"/>
  <c r="E174" i="4"/>
  <c r="D174" i="4"/>
  <c r="A174" i="4"/>
  <c r="R173" i="4"/>
  <c r="Q173" i="4"/>
  <c r="N173" i="4"/>
  <c r="D173" i="4"/>
  <c r="A173" i="4"/>
  <c r="R172" i="4"/>
  <c r="Q172" i="4"/>
  <c r="N172" i="4"/>
  <c r="E172" i="4"/>
  <c r="D172" i="4"/>
  <c r="A172" i="4"/>
  <c r="R171" i="4"/>
  <c r="S171" i="4" s="1"/>
  <c r="Q171" i="4"/>
  <c r="N171" i="4"/>
  <c r="D171" i="4"/>
  <c r="A171" i="4"/>
  <c r="R170" i="4"/>
  <c r="Q170" i="4"/>
  <c r="N170" i="4"/>
  <c r="E170" i="4"/>
  <c r="D170" i="4"/>
  <c r="A170" i="4"/>
  <c r="R169" i="4"/>
  <c r="Q169" i="4"/>
  <c r="N169" i="4"/>
  <c r="D169" i="4"/>
  <c r="A169" i="4"/>
  <c r="R168" i="4"/>
  <c r="Q168" i="4"/>
  <c r="N168" i="4"/>
  <c r="E168" i="4"/>
  <c r="A168" i="4"/>
  <c r="R167" i="4"/>
  <c r="Q167" i="4"/>
  <c r="N167" i="4"/>
  <c r="A167" i="4"/>
  <c r="R166" i="4"/>
  <c r="Q166" i="4"/>
  <c r="N166" i="4"/>
  <c r="A166" i="4"/>
  <c r="R165" i="4"/>
  <c r="Q165" i="4"/>
  <c r="N165" i="4"/>
  <c r="D165" i="4"/>
  <c r="A165" i="4"/>
  <c r="R164" i="4"/>
  <c r="Q164" i="4"/>
  <c r="N164" i="4"/>
  <c r="D164" i="4"/>
  <c r="A164" i="4"/>
  <c r="R163" i="4"/>
  <c r="Q163" i="4"/>
  <c r="N163" i="4"/>
  <c r="D163" i="4"/>
  <c r="A163" i="4"/>
  <c r="R162" i="4"/>
  <c r="Q162" i="4"/>
  <c r="N162" i="4"/>
  <c r="D162" i="4"/>
  <c r="A162" i="4"/>
  <c r="R161" i="4"/>
  <c r="Q161" i="4"/>
  <c r="N161" i="4"/>
  <c r="A161" i="4"/>
  <c r="R160" i="4"/>
  <c r="Q160" i="4"/>
  <c r="N160" i="4"/>
  <c r="D160" i="4"/>
  <c r="A160" i="4"/>
  <c r="R159" i="4"/>
  <c r="Q159" i="4"/>
  <c r="N159" i="4"/>
  <c r="D159" i="4"/>
  <c r="A159" i="4"/>
  <c r="R158" i="4"/>
  <c r="S158" i="4" s="1"/>
  <c r="Q158" i="4"/>
  <c r="N158" i="4"/>
  <c r="D158" i="4"/>
  <c r="A158" i="4"/>
  <c r="R157" i="4"/>
  <c r="Q157" i="4"/>
  <c r="N157" i="4"/>
  <c r="D157" i="4"/>
  <c r="A157" i="4"/>
  <c r="R156" i="4"/>
  <c r="Q156" i="4"/>
  <c r="N156" i="4"/>
  <c r="A156" i="4"/>
  <c r="R155" i="4"/>
  <c r="S155" i="4" s="1"/>
  <c r="Q155" i="4"/>
  <c r="N155" i="4"/>
  <c r="E155" i="4"/>
  <c r="A155" i="4"/>
  <c r="R154" i="4"/>
  <c r="Q154" i="4"/>
  <c r="N154" i="4"/>
  <c r="D154" i="4"/>
  <c r="A154" i="4"/>
  <c r="R153" i="4"/>
  <c r="Q153" i="4"/>
  <c r="N153" i="4"/>
  <c r="E153" i="4"/>
  <c r="D153" i="4"/>
  <c r="A153" i="4"/>
  <c r="R152" i="4"/>
  <c r="S152" i="4" s="1"/>
  <c r="Q152" i="4"/>
  <c r="N152" i="4"/>
  <c r="D152" i="4"/>
  <c r="A152" i="4"/>
  <c r="R151" i="4"/>
  <c r="Q151" i="4"/>
  <c r="N151" i="4"/>
  <c r="E151" i="4"/>
  <c r="D151" i="4"/>
  <c r="A151" i="4"/>
  <c r="R150" i="4"/>
  <c r="Q150" i="4"/>
  <c r="N150" i="4"/>
  <c r="D150" i="4"/>
  <c r="A150" i="4"/>
  <c r="R149" i="4"/>
  <c r="Q149" i="4"/>
  <c r="N149" i="4"/>
  <c r="E149" i="4"/>
  <c r="F149" i="4" s="1"/>
  <c r="D149" i="4"/>
  <c r="A149" i="4"/>
  <c r="R148" i="4"/>
  <c r="S148" i="4" s="1"/>
  <c r="Q148" i="4"/>
  <c r="N148" i="4"/>
  <c r="D148" i="4"/>
  <c r="A148" i="4"/>
  <c r="R147" i="4"/>
  <c r="Q147" i="4"/>
  <c r="N147" i="4"/>
  <c r="E147" i="4"/>
  <c r="D147" i="4"/>
  <c r="A147" i="4"/>
  <c r="R146" i="4"/>
  <c r="Q146" i="4"/>
  <c r="N146" i="4"/>
  <c r="D146" i="4"/>
  <c r="A146" i="4"/>
  <c r="R145" i="4"/>
  <c r="Q145" i="4"/>
  <c r="N145" i="4"/>
  <c r="D145" i="4"/>
  <c r="A145" i="4"/>
  <c r="R144" i="4"/>
  <c r="Q144" i="4"/>
  <c r="N144" i="4"/>
  <c r="D144" i="4"/>
  <c r="A144" i="4"/>
  <c r="R143" i="4"/>
  <c r="Q143" i="4"/>
  <c r="N143" i="4"/>
  <c r="E143" i="4"/>
  <c r="A143" i="4"/>
  <c r="R142" i="4"/>
  <c r="Q142" i="4"/>
  <c r="N142" i="4"/>
  <c r="D142" i="4"/>
  <c r="A142" i="4"/>
  <c r="R141" i="4"/>
  <c r="Q141" i="4"/>
  <c r="N141" i="4"/>
  <c r="D141" i="4"/>
  <c r="A141" i="4"/>
  <c r="R140" i="4"/>
  <c r="Q140" i="4"/>
  <c r="N140" i="4"/>
  <c r="D140" i="4"/>
  <c r="A140" i="4"/>
  <c r="R139" i="4"/>
  <c r="Q139" i="4"/>
  <c r="N139" i="4"/>
  <c r="E139" i="4"/>
  <c r="F139" i="4" s="1"/>
  <c r="D139" i="4"/>
  <c r="A139" i="4"/>
  <c r="R138" i="4"/>
  <c r="Q138" i="4"/>
  <c r="N138" i="4"/>
  <c r="D138" i="4"/>
  <c r="A138" i="4"/>
  <c r="R137" i="4"/>
  <c r="Q137" i="4"/>
  <c r="N137" i="4"/>
  <c r="E137" i="4"/>
  <c r="F137" i="4" s="1"/>
  <c r="D137" i="4"/>
  <c r="A137" i="4"/>
  <c r="R136" i="4"/>
  <c r="Q136" i="4"/>
  <c r="N136" i="4"/>
  <c r="D136" i="4"/>
  <c r="A136" i="4"/>
  <c r="R135" i="4"/>
  <c r="Q135" i="4"/>
  <c r="N135" i="4"/>
  <c r="D135" i="4"/>
  <c r="A135" i="4"/>
  <c r="E135" i="4" s="1"/>
  <c r="R134" i="4"/>
  <c r="Q134" i="4"/>
  <c r="N134" i="4"/>
  <c r="D134" i="4"/>
  <c r="A134" i="4"/>
  <c r="R133" i="4"/>
  <c r="Q133" i="4"/>
  <c r="N133" i="4"/>
  <c r="D133" i="4"/>
  <c r="A133" i="4"/>
  <c r="E133" i="4" s="1"/>
  <c r="F133" i="4" s="1"/>
  <c r="Q132" i="4"/>
  <c r="N132" i="4"/>
  <c r="R132" i="4" s="1"/>
  <c r="D132" i="4"/>
  <c r="A132" i="4"/>
  <c r="R131" i="4"/>
  <c r="Q131" i="4"/>
  <c r="N131" i="4"/>
  <c r="D131" i="4"/>
  <c r="A131" i="4"/>
  <c r="R130" i="4"/>
  <c r="Q130" i="4"/>
  <c r="N130" i="4"/>
  <c r="E130" i="4"/>
  <c r="D130" i="4"/>
  <c r="A130" i="4"/>
  <c r="R129" i="4"/>
  <c r="Q129" i="4"/>
  <c r="N129" i="4"/>
  <c r="D129" i="4"/>
  <c r="A129" i="4"/>
  <c r="R128" i="4"/>
  <c r="Q128" i="4"/>
  <c r="N128" i="4"/>
  <c r="E128" i="4"/>
  <c r="F128" i="4" s="1"/>
  <c r="D128" i="4"/>
  <c r="A128" i="4"/>
  <c r="Q127" i="4"/>
  <c r="N127" i="4"/>
  <c r="R127" i="4" s="1"/>
  <c r="S127" i="4" s="1"/>
  <c r="E127" i="4"/>
  <c r="F127" i="4" s="1"/>
  <c r="D127" i="4"/>
  <c r="A127" i="4"/>
  <c r="Q126" i="4"/>
  <c r="N126" i="4"/>
  <c r="R126" i="4" s="1"/>
  <c r="D126" i="4"/>
  <c r="A126" i="4"/>
  <c r="E126" i="4" s="1"/>
  <c r="Q125" i="4"/>
  <c r="N125" i="4"/>
  <c r="R125" i="4" s="1"/>
  <c r="E125" i="4"/>
  <c r="D125" i="4"/>
  <c r="A125" i="4"/>
  <c r="R124" i="4"/>
  <c r="Q124" i="4"/>
  <c r="N124" i="4"/>
  <c r="D124" i="4"/>
  <c r="A124" i="4"/>
  <c r="R123" i="4"/>
  <c r="Q123" i="4"/>
  <c r="N123" i="4"/>
  <c r="E123" i="4"/>
  <c r="F123" i="4" s="1"/>
  <c r="D123" i="4"/>
  <c r="A123" i="4"/>
  <c r="Q122" i="4"/>
  <c r="N122" i="4"/>
  <c r="R122" i="4" s="1"/>
  <c r="D122" i="4"/>
  <c r="A122" i="4"/>
  <c r="R121" i="4"/>
  <c r="Q121" i="4"/>
  <c r="N121" i="4"/>
  <c r="D121" i="4"/>
  <c r="A121" i="4"/>
  <c r="E121" i="4" s="1"/>
  <c r="F121" i="4" s="1"/>
  <c r="Q120" i="4"/>
  <c r="N120" i="4"/>
  <c r="R120" i="4" s="1"/>
  <c r="S120" i="4" s="1"/>
  <c r="D120" i="4"/>
  <c r="A120" i="4"/>
  <c r="E120" i="4" s="1"/>
  <c r="F120" i="4" s="1"/>
  <c r="R119" i="4"/>
  <c r="Q119" i="4"/>
  <c r="N119" i="4"/>
  <c r="D119" i="4"/>
  <c r="A119" i="4"/>
  <c r="E119" i="4" s="1"/>
  <c r="F119" i="4" s="1"/>
  <c r="R118" i="4"/>
  <c r="Q118" i="4"/>
  <c r="N118" i="4"/>
  <c r="E118" i="4"/>
  <c r="D118" i="4"/>
  <c r="A118" i="4"/>
  <c r="R117" i="4"/>
  <c r="S117" i="4" s="1"/>
  <c r="Q117" i="4"/>
  <c r="N117" i="4"/>
  <c r="D117" i="4"/>
  <c r="A117" i="4"/>
  <c r="R116" i="4"/>
  <c r="Q116" i="4"/>
  <c r="N116" i="4"/>
  <c r="E116" i="4"/>
  <c r="D116" i="4"/>
  <c r="A116" i="4"/>
  <c r="Q115" i="4"/>
  <c r="N115" i="4"/>
  <c r="R115" i="4" s="1"/>
  <c r="E115" i="4"/>
  <c r="D115" i="4"/>
  <c r="A115" i="4"/>
  <c r="Q114" i="4"/>
  <c r="N114" i="4"/>
  <c r="R114" i="4" s="1"/>
  <c r="S114" i="4" s="1"/>
  <c r="D114" i="4"/>
  <c r="A114" i="4"/>
  <c r="E114" i="4" s="1"/>
  <c r="F114" i="4" s="1"/>
  <c r="Q113" i="4"/>
  <c r="N113" i="4"/>
  <c r="R113" i="4" s="1"/>
  <c r="S113" i="4" s="1"/>
  <c r="E113" i="4"/>
  <c r="D113" i="4"/>
  <c r="A113" i="4"/>
  <c r="R112" i="4"/>
  <c r="Q112" i="4"/>
  <c r="N112" i="4"/>
  <c r="D112" i="4"/>
  <c r="A112" i="4"/>
  <c r="R111" i="4"/>
  <c r="S111" i="4" s="1"/>
  <c r="Q111" i="4"/>
  <c r="N111" i="4"/>
  <c r="D111" i="4"/>
  <c r="A111" i="4"/>
  <c r="E111" i="4" s="1"/>
  <c r="F111" i="4" s="1"/>
  <c r="Q110" i="4"/>
  <c r="N110" i="4"/>
  <c r="R110" i="4" s="1"/>
  <c r="D110" i="4"/>
  <c r="A110" i="4"/>
  <c r="R109" i="4"/>
  <c r="Q109" i="4"/>
  <c r="N109" i="4"/>
  <c r="D109" i="4"/>
  <c r="A109" i="4"/>
  <c r="E109" i="4" s="1"/>
  <c r="Q108" i="4"/>
  <c r="N108" i="4"/>
  <c r="R108" i="4" s="1"/>
  <c r="S108" i="4" s="1"/>
  <c r="D108" i="4"/>
  <c r="A108" i="4"/>
  <c r="E108" i="4" s="1"/>
  <c r="R107" i="4"/>
  <c r="Q107" i="4"/>
  <c r="N107" i="4"/>
  <c r="D107" i="4"/>
  <c r="A107" i="4"/>
  <c r="E107" i="4" s="1"/>
  <c r="F107" i="4" s="1"/>
  <c r="Q106" i="4"/>
  <c r="N106" i="4"/>
  <c r="R106" i="4" s="1"/>
  <c r="S106" i="4" s="1"/>
  <c r="E106" i="4"/>
  <c r="D106" i="4"/>
  <c r="A106" i="4"/>
  <c r="R105" i="4"/>
  <c r="Q105" i="4"/>
  <c r="N105" i="4"/>
  <c r="D105" i="4"/>
  <c r="A105" i="4"/>
  <c r="R104" i="4"/>
  <c r="Q104" i="4"/>
  <c r="N104" i="4"/>
  <c r="E104" i="4"/>
  <c r="D104" i="4"/>
  <c r="A104" i="4"/>
  <c r="Q103" i="4"/>
  <c r="N103" i="4"/>
  <c r="R103" i="4" s="1"/>
  <c r="E103" i="4"/>
  <c r="D103" i="4"/>
  <c r="A103" i="4"/>
  <c r="Q102" i="4"/>
  <c r="N102" i="4"/>
  <c r="R102" i="4" s="1"/>
  <c r="D102" i="4"/>
  <c r="A102" i="4"/>
  <c r="E102" i="4" s="1"/>
  <c r="F102" i="4" s="1"/>
  <c r="R101" i="4"/>
  <c r="S101" i="4" s="1"/>
  <c r="Q101" i="4"/>
  <c r="N101" i="4"/>
  <c r="E101" i="4"/>
  <c r="F101" i="4" s="1"/>
  <c r="D101" i="4"/>
  <c r="A101" i="4"/>
  <c r="R100" i="4"/>
  <c r="Q100" i="4"/>
  <c r="N100" i="4"/>
  <c r="D100" i="4"/>
  <c r="A100" i="4"/>
  <c r="E100" i="4" s="1"/>
  <c r="F100" i="4" s="1"/>
  <c r="R99" i="4"/>
  <c r="Q99" i="4"/>
  <c r="N99" i="4"/>
  <c r="E99" i="4"/>
  <c r="D99" i="4"/>
  <c r="A99" i="4"/>
  <c r="Q98" i="4"/>
  <c r="N98" i="4"/>
  <c r="R98" i="4" s="1"/>
  <c r="D98" i="4"/>
  <c r="A98" i="4"/>
  <c r="R97" i="4"/>
  <c r="Q97" i="4"/>
  <c r="N97" i="4"/>
  <c r="E97" i="4"/>
  <c r="F97" i="4" s="1"/>
  <c r="D97" i="4"/>
  <c r="A97" i="4"/>
  <c r="Q96" i="4"/>
  <c r="N96" i="4"/>
  <c r="R96" i="4" s="1"/>
  <c r="S96" i="4" s="1"/>
  <c r="D96" i="4"/>
  <c r="A96" i="4"/>
  <c r="E96" i="4" s="1"/>
  <c r="R95" i="4"/>
  <c r="Q95" i="4"/>
  <c r="N95" i="4"/>
  <c r="D95" i="4"/>
  <c r="A95" i="4"/>
  <c r="E95" i="4" s="1"/>
  <c r="R94" i="4"/>
  <c r="S94" i="4" s="1"/>
  <c r="Q94" i="4"/>
  <c r="N94" i="4"/>
  <c r="E94" i="4"/>
  <c r="D94" i="4"/>
  <c r="A94" i="4"/>
  <c r="Q93" i="4"/>
  <c r="N93" i="4"/>
  <c r="R93" i="4" s="1"/>
  <c r="D93" i="4"/>
  <c r="A93" i="4"/>
  <c r="R92" i="4"/>
  <c r="Q92" i="4"/>
  <c r="N92" i="4"/>
  <c r="D92" i="4"/>
  <c r="A92" i="4"/>
  <c r="E92" i="4" s="1"/>
  <c r="F92" i="4" s="1"/>
  <c r="Q91" i="4"/>
  <c r="N91" i="4"/>
  <c r="R91" i="4" s="1"/>
  <c r="E91" i="4"/>
  <c r="D91" i="4"/>
  <c r="A91" i="4"/>
  <c r="R90" i="4"/>
  <c r="Q90" i="4"/>
  <c r="N90" i="4"/>
  <c r="D90" i="4"/>
  <c r="A90" i="4"/>
  <c r="E90" i="4" s="1"/>
  <c r="F90" i="4" s="1"/>
  <c r="Q89" i="4"/>
  <c r="N89" i="4"/>
  <c r="R89" i="4" s="1"/>
  <c r="S89" i="4" s="1"/>
  <c r="E89" i="4"/>
  <c r="D89" i="4"/>
  <c r="A89" i="4"/>
  <c r="R88" i="4"/>
  <c r="Q88" i="4"/>
  <c r="N88" i="4"/>
  <c r="D88" i="4"/>
  <c r="A88" i="4"/>
  <c r="Q87" i="4"/>
  <c r="N87" i="4"/>
  <c r="R87" i="4" s="1"/>
  <c r="S87" i="4" s="1"/>
  <c r="D87" i="4"/>
  <c r="A87" i="4"/>
  <c r="E87" i="4" s="1"/>
  <c r="Q86" i="4"/>
  <c r="N86" i="4"/>
  <c r="R86" i="4" s="1"/>
  <c r="S86" i="4" s="1"/>
  <c r="D86" i="4"/>
  <c r="A86" i="4"/>
  <c r="Q85" i="4"/>
  <c r="N85" i="4"/>
  <c r="R85" i="4" s="1"/>
  <c r="S85" i="4" s="1"/>
  <c r="D85" i="4"/>
  <c r="A85" i="4"/>
  <c r="E85" i="4" s="1"/>
  <c r="Q84" i="4"/>
  <c r="N84" i="4"/>
  <c r="R84" i="4" s="1"/>
  <c r="S84" i="4" s="1"/>
  <c r="D84" i="4"/>
  <c r="A84" i="4"/>
  <c r="E84" i="4" s="1"/>
  <c r="Q83" i="4"/>
  <c r="N83" i="4"/>
  <c r="R83" i="4" s="1"/>
  <c r="D83" i="4"/>
  <c r="A83" i="4"/>
  <c r="Q82" i="4"/>
  <c r="N82" i="4"/>
  <c r="R82" i="4" s="1"/>
  <c r="S82" i="4" s="1"/>
  <c r="D82" i="4"/>
  <c r="A82" i="4"/>
  <c r="E82" i="4" s="1"/>
  <c r="Q81" i="4"/>
  <c r="N81" i="4"/>
  <c r="R81" i="4" s="1"/>
  <c r="S81" i="4" s="1"/>
  <c r="D81" i="4"/>
  <c r="A81" i="4"/>
  <c r="E81" i="4" s="1"/>
  <c r="Q80" i="4"/>
  <c r="N80" i="4"/>
  <c r="R80" i="4" s="1"/>
  <c r="D80" i="4"/>
  <c r="A80" i="4"/>
  <c r="Q79" i="4"/>
  <c r="N79" i="4"/>
  <c r="R79" i="4" s="1"/>
  <c r="S79" i="4" s="1"/>
  <c r="D79" i="4"/>
  <c r="A79" i="4"/>
  <c r="E79" i="4" s="1"/>
  <c r="Q78" i="4"/>
  <c r="N78" i="4"/>
  <c r="R78" i="4" s="1"/>
  <c r="S78" i="4" s="1"/>
  <c r="D78" i="4"/>
  <c r="A78" i="4"/>
  <c r="E78" i="4" s="1"/>
  <c r="Q77" i="4"/>
  <c r="N77" i="4"/>
  <c r="R77" i="4" s="1"/>
  <c r="D77" i="4"/>
  <c r="A77" i="4"/>
  <c r="Q76" i="4"/>
  <c r="N76" i="4"/>
  <c r="R76" i="4" s="1"/>
  <c r="S76" i="4" s="1"/>
  <c r="D76" i="4"/>
  <c r="A76" i="4"/>
  <c r="E76" i="4" s="1"/>
  <c r="Q75" i="4"/>
  <c r="N75" i="4"/>
  <c r="R75" i="4" s="1"/>
  <c r="S75" i="4" s="1"/>
  <c r="D75" i="4"/>
  <c r="A75" i="4"/>
  <c r="E75" i="4" s="1"/>
  <c r="F75" i="4" s="1"/>
  <c r="Q74" i="4"/>
  <c r="N74" i="4"/>
  <c r="R74" i="4" s="1"/>
  <c r="D74" i="4"/>
  <c r="A74" i="4"/>
  <c r="Q73" i="4"/>
  <c r="N73" i="4"/>
  <c r="R73" i="4" s="1"/>
  <c r="S73" i="4" s="1"/>
  <c r="D73" i="4"/>
  <c r="A73" i="4"/>
  <c r="E73" i="4" s="1"/>
  <c r="Q72" i="4"/>
  <c r="N72" i="4"/>
  <c r="R72" i="4" s="1"/>
  <c r="S72" i="4" s="1"/>
  <c r="D72" i="4"/>
  <c r="A72" i="4"/>
  <c r="E72" i="4" s="1"/>
  <c r="Q71" i="4"/>
  <c r="N71" i="4"/>
  <c r="R71" i="4" s="1"/>
  <c r="D71" i="4"/>
  <c r="A71" i="4"/>
  <c r="Q70" i="4"/>
  <c r="N70" i="4"/>
  <c r="R70" i="4" s="1"/>
  <c r="S70" i="4" s="1"/>
  <c r="D70" i="4"/>
  <c r="A70" i="4"/>
  <c r="E70" i="4" s="1"/>
  <c r="Q69" i="4"/>
  <c r="N69" i="4"/>
  <c r="R69" i="4" s="1"/>
  <c r="S69" i="4" s="1"/>
  <c r="D69" i="4"/>
  <c r="A69" i="4"/>
  <c r="E69" i="4" s="1"/>
  <c r="F69" i="4" s="1"/>
  <c r="Q68" i="4"/>
  <c r="N68" i="4"/>
  <c r="R68" i="4" s="1"/>
  <c r="D68" i="4"/>
  <c r="A68" i="4"/>
  <c r="Q67" i="4"/>
  <c r="N67" i="4"/>
  <c r="R67" i="4" s="1"/>
  <c r="S67" i="4" s="1"/>
  <c r="D67" i="4"/>
  <c r="A67" i="4"/>
  <c r="E67" i="4" s="1"/>
  <c r="Q66" i="4"/>
  <c r="N66" i="4"/>
  <c r="R66" i="4" s="1"/>
  <c r="S66" i="4" s="1"/>
  <c r="D66" i="4"/>
  <c r="A66" i="4"/>
  <c r="E66" i="4" s="1"/>
  <c r="Q65" i="4"/>
  <c r="N65" i="4"/>
  <c r="R65" i="4" s="1"/>
  <c r="D65" i="4"/>
  <c r="A65" i="4"/>
  <c r="Q64" i="4"/>
  <c r="N64" i="4"/>
  <c r="R64" i="4" s="1"/>
  <c r="S64" i="4" s="1"/>
  <c r="D64" i="4"/>
  <c r="A64" i="4"/>
  <c r="E64" i="4" s="1"/>
  <c r="Q63" i="4"/>
  <c r="N63" i="4"/>
  <c r="R63" i="4" s="1"/>
  <c r="S63" i="4" s="1"/>
  <c r="D63" i="4"/>
  <c r="A63" i="4"/>
  <c r="E63" i="4" s="1"/>
  <c r="F63" i="4" s="1"/>
  <c r="Q62" i="4"/>
  <c r="N62" i="4"/>
  <c r="R62" i="4" s="1"/>
  <c r="D62" i="4"/>
  <c r="A62" i="4"/>
  <c r="Q61" i="4"/>
  <c r="N61" i="4"/>
  <c r="R61" i="4" s="1"/>
  <c r="S61" i="4" s="1"/>
  <c r="D61" i="4"/>
  <c r="A61" i="4"/>
  <c r="E61" i="4" s="1"/>
  <c r="Q60" i="4"/>
  <c r="N60" i="4"/>
  <c r="R60" i="4" s="1"/>
  <c r="S60" i="4" s="1"/>
  <c r="D60" i="4"/>
  <c r="A60" i="4"/>
  <c r="E60" i="4" s="1"/>
  <c r="Q59" i="4"/>
  <c r="N59" i="4"/>
  <c r="R59" i="4" s="1"/>
  <c r="D59" i="4"/>
  <c r="A59" i="4"/>
  <c r="Q58" i="4"/>
  <c r="N58" i="4"/>
  <c r="R58" i="4" s="1"/>
  <c r="S58" i="4" s="1"/>
  <c r="D58" i="4"/>
  <c r="A58" i="4"/>
  <c r="E58" i="4" s="1"/>
  <c r="Q57" i="4"/>
  <c r="N57" i="4"/>
  <c r="R57" i="4" s="1"/>
  <c r="S57" i="4" s="1"/>
  <c r="D57" i="4"/>
  <c r="A57" i="4"/>
  <c r="E57" i="4" s="1"/>
  <c r="F57" i="4" s="1"/>
  <c r="Q56" i="4"/>
  <c r="N56" i="4"/>
  <c r="R56" i="4" s="1"/>
  <c r="D56" i="4"/>
  <c r="A56" i="4"/>
  <c r="Q55" i="4"/>
  <c r="N55" i="4"/>
  <c r="R55" i="4" s="1"/>
  <c r="S55" i="4" s="1"/>
  <c r="D55" i="4"/>
  <c r="A55" i="4"/>
  <c r="E55" i="4" s="1"/>
  <c r="Q54" i="4"/>
  <c r="N54" i="4"/>
  <c r="R54" i="4" s="1"/>
  <c r="S54" i="4" s="1"/>
  <c r="D54" i="4"/>
  <c r="A54" i="4"/>
  <c r="E54" i="4" s="1"/>
  <c r="Q53" i="4"/>
  <c r="N53" i="4"/>
  <c r="R53" i="4" s="1"/>
  <c r="D53" i="4"/>
  <c r="A53" i="4"/>
  <c r="Q52" i="4"/>
  <c r="N52" i="4"/>
  <c r="R52" i="4" s="1"/>
  <c r="S52" i="4" s="1"/>
  <c r="D52" i="4"/>
  <c r="A52" i="4"/>
  <c r="E52" i="4" s="1"/>
  <c r="Q51" i="4"/>
  <c r="N51" i="4"/>
  <c r="R51" i="4" s="1"/>
  <c r="S51" i="4" s="1"/>
  <c r="D51" i="4"/>
  <c r="A51" i="4"/>
  <c r="E51" i="4" s="1"/>
  <c r="F51" i="4" s="1"/>
  <c r="Q50" i="4"/>
  <c r="N50" i="4"/>
  <c r="R50" i="4" s="1"/>
  <c r="D50" i="4"/>
  <c r="A50" i="4"/>
  <c r="Q49" i="4"/>
  <c r="N49" i="4"/>
  <c r="R49" i="4" s="1"/>
  <c r="S49" i="4" s="1"/>
  <c r="D49" i="4"/>
  <c r="A49" i="4"/>
  <c r="E49" i="4" s="1"/>
  <c r="Q48" i="4"/>
  <c r="N48" i="4"/>
  <c r="R48" i="4" s="1"/>
  <c r="S48" i="4" s="1"/>
  <c r="E48" i="4"/>
  <c r="D48" i="4"/>
  <c r="A48" i="4"/>
  <c r="R47" i="4"/>
  <c r="S47" i="4" s="1"/>
  <c r="Q47" i="4"/>
  <c r="N47" i="4"/>
  <c r="D47" i="4"/>
  <c r="A47" i="4"/>
  <c r="Q46" i="4"/>
  <c r="N46" i="4"/>
  <c r="R46" i="4" s="1"/>
  <c r="S46" i="4" s="1"/>
  <c r="D46" i="4"/>
  <c r="A46" i="4"/>
  <c r="E46" i="4" s="1"/>
  <c r="F46" i="4" s="1"/>
  <c r="Q45" i="4"/>
  <c r="N45" i="4"/>
  <c r="R45" i="4" s="1"/>
  <c r="D45" i="4"/>
  <c r="A45" i="4"/>
  <c r="E45" i="4" s="1"/>
  <c r="Q44" i="4"/>
  <c r="N44" i="4"/>
  <c r="R44" i="4" s="1"/>
  <c r="S44" i="4" s="1"/>
  <c r="E44" i="4"/>
  <c r="D44" i="4"/>
  <c r="A44" i="4"/>
  <c r="R43" i="4"/>
  <c r="Q43" i="4"/>
  <c r="N43" i="4"/>
  <c r="E43" i="4"/>
  <c r="F43" i="4" s="1"/>
  <c r="D43" i="4"/>
  <c r="A43" i="4"/>
  <c r="R42" i="4"/>
  <c r="S42" i="4" s="1"/>
  <c r="Q42" i="4"/>
  <c r="N42" i="4"/>
  <c r="E42" i="4"/>
  <c r="D42" i="4"/>
  <c r="A42" i="4"/>
  <c r="R41" i="4"/>
  <c r="Q41" i="4"/>
  <c r="N41" i="4"/>
  <c r="E41" i="4"/>
  <c r="D41" i="4"/>
  <c r="A41" i="4"/>
  <c r="Q40" i="4"/>
  <c r="N40" i="4"/>
  <c r="R40" i="4" s="1"/>
  <c r="S40" i="4" s="1"/>
  <c r="D40" i="4"/>
  <c r="A40" i="4"/>
  <c r="E40" i="4" s="1"/>
  <c r="Q39" i="4"/>
  <c r="N39" i="4"/>
  <c r="R39" i="4" s="1"/>
  <c r="D39" i="4"/>
  <c r="A39" i="4"/>
  <c r="E39" i="4" s="1"/>
  <c r="F39" i="4" s="1"/>
  <c r="Q38" i="4"/>
  <c r="N38" i="4"/>
  <c r="R38" i="4" s="1"/>
  <c r="S38" i="4" s="1"/>
  <c r="D38" i="4"/>
  <c r="A38" i="4"/>
  <c r="E38" i="4" s="1"/>
  <c r="R37" i="4"/>
  <c r="Q37" i="4"/>
  <c r="N37" i="4"/>
  <c r="E37" i="4"/>
  <c r="F37" i="4" s="1"/>
  <c r="D37" i="4"/>
  <c r="A37" i="4"/>
  <c r="R36" i="4"/>
  <c r="Q36" i="4"/>
  <c r="N36" i="4"/>
  <c r="E36" i="4"/>
  <c r="F36" i="4" s="1"/>
  <c r="D36" i="4"/>
  <c r="A36" i="4"/>
  <c r="R35" i="4"/>
  <c r="Q35" i="4"/>
  <c r="N35" i="4"/>
  <c r="E35" i="4"/>
  <c r="D35" i="4"/>
  <c r="A35" i="4"/>
  <c r="R34" i="4"/>
  <c r="Q34" i="4"/>
  <c r="N34" i="4"/>
  <c r="E34" i="4"/>
  <c r="D34" i="4"/>
  <c r="A34" i="4"/>
  <c r="R33" i="4"/>
  <c r="Q33" i="4"/>
  <c r="N33" i="4"/>
  <c r="E33" i="4"/>
  <c r="F33" i="4" s="1"/>
  <c r="D33" i="4"/>
  <c r="A33" i="4"/>
  <c r="R32" i="4"/>
  <c r="Q32" i="4"/>
  <c r="N32" i="4"/>
  <c r="E32" i="4"/>
  <c r="F32" i="4" s="1"/>
  <c r="D32" i="4"/>
  <c r="A32" i="4"/>
  <c r="R31" i="4"/>
  <c r="Q31" i="4"/>
  <c r="N31" i="4"/>
  <c r="E31" i="4"/>
  <c r="D31" i="4"/>
  <c r="A31" i="4"/>
  <c r="R30" i="4"/>
  <c r="Q30" i="4"/>
  <c r="N30" i="4"/>
  <c r="E30" i="4"/>
  <c r="D30" i="4"/>
  <c r="A30" i="4"/>
  <c r="R29" i="4"/>
  <c r="Q29" i="4"/>
  <c r="N29" i="4"/>
  <c r="E29" i="4"/>
  <c r="D29" i="4"/>
  <c r="A29" i="4"/>
  <c r="R28" i="4"/>
  <c r="Q28" i="4"/>
  <c r="N28" i="4"/>
  <c r="E28" i="4"/>
  <c r="D28" i="4"/>
  <c r="A28" i="4"/>
  <c r="R27" i="4"/>
  <c r="Q27" i="4"/>
  <c r="N27" i="4"/>
  <c r="E27" i="4"/>
  <c r="D27" i="4"/>
  <c r="A27" i="4"/>
  <c r="R26" i="4"/>
  <c r="Q26" i="4"/>
  <c r="N26" i="4"/>
  <c r="E26" i="4"/>
  <c r="F26" i="4" s="1"/>
  <c r="D26" i="4"/>
  <c r="A26" i="4"/>
  <c r="R25" i="4"/>
  <c r="Q25" i="4"/>
  <c r="N25" i="4"/>
  <c r="E25" i="4"/>
  <c r="D25" i="4"/>
  <c r="A25" i="4"/>
  <c r="R24" i="4"/>
  <c r="Q24" i="4"/>
  <c r="N24" i="4"/>
  <c r="E24" i="4"/>
  <c r="D24" i="4"/>
  <c r="A24" i="4"/>
  <c r="R23" i="4"/>
  <c r="Q23" i="4"/>
  <c r="N23" i="4"/>
  <c r="E23" i="4"/>
  <c r="D23" i="4"/>
  <c r="A23" i="4"/>
  <c r="R22" i="4"/>
  <c r="Q22" i="4"/>
  <c r="N22" i="4"/>
  <c r="E22" i="4"/>
  <c r="D22" i="4"/>
  <c r="A22" i="4"/>
  <c r="R21" i="4"/>
  <c r="Q21" i="4"/>
  <c r="N21" i="4"/>
  <c r="E21" i="4"/>
  <c r="F21" i="4" s="1"/>
  <c r="D21" i="4"/>
  <c r="A21" i="4"/>
  <c r="R20" i="4"/>
  <c r="Q20" i="4"/>
  <c r="N20" i="4"/>
  <c r="E20" i="4"/>
  <c r="F20" i="4" s="1"/>
  <c r="D20" i="4"/>
  <c r="A20" i="4"/>
  <c r="R19" i="4"/>
  <c r="Q19" i="4"/>
  <c r="N19" i="4"/>
  <c r="E19" i="4"/>
  <c r="F19" i="4" s="1"/>
  <c r="D19" i="4"/>
  <c r="A19" i="4"/>
  <c r="R18" i="4"/>
  <c r="Q18" i="4"/>
  <c r="N18" i="4"/>
  <c r="E18" i="4"/>
  <c r="D18" i="4"/>
  <c r="A18" i="4"/>
  <c r="R17" i="4"/>
  <c r="Q17" i="4"/>
  <c r="N17" i="4"/>
  <c r="E17" i="4"/>
  <c r="D17" i="4"/>
  <c r="A17" i="4"/>
  <c r="R16" i="4"/>
  <c r="Q16" i="4"/>
  <c r="N16" i="4"/>
  <c r="E16" i="4"/>
  <c r="D16" i="4"/>
  <c r="A16" i="4"/>
  <c r="R15" i="4"/>
  <c r="Q15" i="4"/>
  <c r="N15" i="4"/>
  <c r="E15" i="4"/>
  <c r="D15" i="4"/>
  <c r="A15" i="4"/>
  <c r="R14" i="4"/>
  <c r="Q14" i="4"/>
  <c r="N14" i="4"/>
  <c r="E14" i="4"/>
  <c r="D14" i="4"/>
  <c r="A14" i="4"/>
  <c r="R13" i="4"/>
  <c r="Q13" i="4"/>
  <c r="N13" i="4"/>
  <c r="E13" i="4"/>
  <c r="D13" i="4"/>
  <c r="A13" i="4"/>
  <c r="R12" i="4"/>
  <c r="Q12" i="4"/>
  <c r="N12" i="4"/>
  <c r="E12" i="4"/>
  <c r="D12" i="4"/>
  <c r="A12" i="4"/>
  <c r="R11" i="4"/>
  <c r="Q11" i="4"/>
  <c r="N11" i="4"/>
  <c r="E11" i="4"/>
  <c r="D11" i="4"/>
  <c r="A11" i="4"/>
  <c r="R10" i="4"/>
  <c r="Q10" i="4"/>
  <c r="N10" i="4"/>
  <c r="E10" i="4"/>
  <c r="D10" i="4"/>
  <c r="A10" i="4"/>
  <c r="R9" i="4"/>
  <c r="Q9" i="4"/>
  <c r="N9" i="4"/>
  <c r="E9" i="4"/>
  <c r="F9" i="4" s="1"/>
  <c r="D9" i="4"/>
  <c r="A9" i="4"/>
  <c r="C6" i="4"/>
  <c r="Y5" i="4"/>
  <c r="L5" i="4"/>
  <c r="U2" i="3"/>
  <c r="T2" i="3"/>
  <c r="R5" i="3" s="1"/>
  <c r="R221" i="3" s="1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Q223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D120" i="3" s="1"/>
  <c r="C121" i="3"/>
  <c r="C122" i="3"/>
  <c r="C123" i="3"/>
  <c r="C124" i="3"/>
  <c r="C125" i="3"/>
  <c r="C126" i="3"/>
  <c r="C127" i="3"/>
  <c r="D127" i="3" s="1"/>
  <c r="C128" i="3"/>
  <c r="C129" i="3"/>
  <c r="C130" i="3"/>
  <c r="C131" i="3"/>
  <c r="D131" i="3" s="1"/>
  <c r="C132" i="3"/>
  <c r="C133" i="3"/>
  <c r="C134" i="3"/>
  <c r="C135" i="3"/>
  <c r="C136" i="3"/>
  <c r="C137" i="3"/>
  <c r="C138" i="3"/>
  <c r="C139" i="3"/>
  <c r="D139" i="3" s="1"/>
  <c r="C140" i="3"/>
  <c r="C141" i="3"/>
  <c r="C142" i="3"/>
  <c r="C143" i="3"/>
  <c r="C144" i="3"/>
  <c r="C145" i="3"/>
  <c r="C146" i="3"/>
  <c r="C147" i="3"/>
  <c r="C148" i="3"/>
  <c r="C149" i="3"/>
  <c r="D149" i="3" s="1"/>
  <c r="C150" i="3"/>
  <c r="D150" i="3" s="1"/>
  <c r="C151" i="3"/>
  <c r="D151" i="3" s="1"/>
  <c r="C152" i="3"/>
  <c r="C153" i="3"/>
  <c r="C154" i="3"/>
  <c r="C155" i="3"/>
  <c r="C156" i="3"/>
  <c r="C157" i="3"/>
  <c r="C158" i="3"/>
  <c r="C159" i="3"/>
  <c r="C160" i="3"/>
  <c r="C161" i="3"/>
  <c r="C162" i="3"/>
  <c r="D162" i="3" s="1"/>
  <c r="C163" i="3"/>
  <c r="D163" i="3" s="1"/>
  <c r="C164" i="3"/>
  <c r="C165" i="3"/>
  <c r="C166" i="3"/>
  <c r="D166" i="3" s="1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H2" i="3"/>
  <c r="G2" i="3"/>
  <c r="E5" i="3" s="1"/>
  <c r="E214" i="3" s="1"/>
  <c r="F214" i="3" s="1"/>
  <c r="F2" i="3"/>
  <c r="E2" i="3"/>
  <c r="N223" i="3"/>
  <c r="Q222" i="3"/>
  <c r="N222" i="3"/>
  <c r="Q221" i="3"/>
  <c r="N221" i="3"/>
  <c r="Q220" i="3"/>
  <c r="N220" i="3"/>
  <c r="Q219" i="3"/>
  <c r="N219" i="3"/>
  <c r="Q218" i="3"/>
  <c r="N218" i="3"/>
  <c r="Q217" i="3"/>
  <c r="N217" i="3"/>
  <c r="Q216" i="3"/>
  <c r="N216" i="3"/>
  <c r="Q215" i="3"/>
  <c r="N215" i="3"/>
  <c r="Q214" i="3"/>
  <c r="N214" i="3"/>
  <c r="D214" i="3"/>
  <c r="A214" i="3"/>
  <c r="Q213" i="3"/>
  <c r="N213" i="3"/>
  <c r="E213" i="3"/>
  <c r="D213" i="3"/>
  <c r="A213" i="3"/>
  <c r="Q212" i="3"/>
  <c r="N212" i="3"/>
  <c r="D212" i="3"/>
  <c r="A212" i="3"/>
  <c r="Q211" i="3"/>
  <c r="N211" i="3"/>
  <c r="D211" i="3"/>
  <c r="A211" i="3"/>
  <c r="Q210" i="3"/>
  <c r="N210" i="3"/>
  <c r="D210" i="3"/>
  <c r="A210" i="3"/>
  <c r="Q209" i="3"/>
  <c r="N209" i="3"/>
  <c r="E209" i="3"/>
  <c r="D209" i="3"/>
  <c r="A209" i="3"/>
  <c r="Q208" i="3"/>
  <c r="N208" i="3"/>
  <c r="D208" i="3"/>
  <c r="A208" i="3"/>
  <c r="Q207" i="3"/>
  <c r="N207" i="3"/>
  <c r="E207" i="3"/>
  <c r="D207" i="3"/>
  <c r="A207" i="3"/>
  <c r="Q206" i="3"/>
  <c r="N206" i="3"/>
  <c r="D206" i="3"/>
  <c r="A206" i="3"/>
  <c r="Q205" i="3"/>
  <c r="N205" i="3"/>
  <c r="E205" i="3"/>
  <c r="D205" i="3"/>
  <c r="A205" i="3"/>
  <c r="Q204" i="3"/>
  <c r="N204" i="3"/>
  <c r="D204" i="3"/>
  <c r="A204" i="3"/>
  <c r="Q203" i="3"/>
  <c r="N203" i="3"/>
  <c r="E203" i="3"/>
  <c r="D203" i="3"/>
  <c r="A203" i="3"/>
  <c r="Q202" i="3"/>
  <c r="N202" i="3"/>
  <c r="D202" i="3"/>
  <c r="A202" i="3"/>
  <c r="Q201" i="3"/>
  <c r="N201" i="3"/>
  <c r="E201" i="3"/>
  <c r="D201" i="3"/>
  <c r="A201" i="3"/>
  <c r="Q200" i="3"/>
  <c r="N200" i="3"/>
  <c r="D200" i="3"/>
  <c r="A200" i="3"/>
  <c r="Q199" i="3"/>
  <c r="N199" i="3"/>
  <c r="E199" i="3"/>
  <c r="D199" i="3"/>
  <c r="A199" i="3"/>
  <c r="Q198" i="3"/>
  <c r="N198" i="3"/>
  <c r="D198" i="3"/>
  <c r="A198" i="3"/>
  <c r="Q197" i="3"/>
  <c r="N197" i="3"/>
  <c r="E197" i="3"/>
  <c r="D197" i="3"/>
  <c r="A197" i="3"/>
  <c r="Q196" i="3"/>
  <c r="N196" i="3"/>
  <c r="D196" i="3"/>
  <c r="A196" i="3"/>
  <c r="Q195" i="3"/>
  <c r="N195" i="3"/>
  <c r="E195" i="3"/>
  <c r="D195" i="3"/>
  <c r="A195" i="3"/>
  <c r="Q194" i="3"/>
  <c r="N194" i="3"/>
  <c r="D194" i="3"/>
  <c r="A194" i="3"/>
  <c r="Q193" i="3"/>
  <c r="N193" i="3"/>
  <c r="E193" i="3"/>
  <c r="D193" i="3"/>
  <c r="A193" i="3"/>
  <c r="Q192" i="3"/>
  <c r="N192" i="3"/>
  <c r="D192" i="3"/>
  <c r="A192" i="3"/>
  <c r="Q191" i="3"/>
  <c r="N191" i="3"/>
  <c r="E191" i="3"/>
  <c r="D191" i="3"/>
  <c r="A191" i="3"/>
  <c r="Q190" i="3"/>
  <c r="N190" i="3"/>
  <c r="D190" i="3"/>
  <c r="A190" i="3"/>
  <c r="Q189" i="3"/>
  <c r="N189" i="3"/>
  <c r="E189" i="3"/>
  <c r="D189" i="3"/>
  <c r="A189" i="3"/>
  <c r="Q188" i="3"/>
  <c r="N188" i="3"/>
  <c r="D188" i="3"/>
  <c r="A188" i="3"/>
  <c r="Q187" i="3"/>
  <c r="N187" i="3"/>
  <c r="E187" i="3"/>
  <c r="D187" i="3"/>
  <c r="A187" i="3"/>
  <c r="Q186" i="3"/>
  <c r="N186" i="3"/>
  <c r="D186" i="3"/>
  <c r="A186" i="3"/>
  <c r="Q185" i="3"/>
  <c r="N185" i="3"/>
  <c r="E185" i="3"/>
  <c r="D185" i="3"/>
  <c r="A185" i="3"/>
  <c r="Q184" i="3"/>
  <c r="N184" i="3"/>
  <c r="D184" i="3"/>
  <c r="A184" i="3"/>
  <c r="Q183" i="3"/>
  <c r="N183" i="3"/>
  <c r="E183" i="3"/>
  <c r="D183" i="3"/>
  <c r="A183" i="3"/>
  <c r="Q182" i="3"/>
  <c r="N182" i="3"/>
  <c r="D182" i="3"/>
  <c r="A182" i="3"/>
  <c r="Q181" i="3"/>
  <c r="N181" i="3"/>
  <c r="E181" i="3"/>
  <c r="D181" i="3"/>
  <c r="A181" i="3"/>
  <c r="Q180" i="3"/>
  <c r="N180" i="3"/>
  <c r="D180" i="3"/>
  <c r="A180" i="3"/>
  <c r="Q179" i="3"/>
  <c r="N179" i="3"/>
  <c r="E179" i="3"/>
  <c r="D179" i="3"/>
  <c r="A179" i="3"/>
  <c r="Q178" i="3"/>
  <c r="N178" i="3"/>
  <c r="D178" i="3"/>
  <c r="A178" i="3"/>
  <c r="Q177" i="3"/>
  <c r="N177" i="3"/>
  <c r="E177" i="3"/>
  <c r="D177" i="3"/>
  <c r="A177" i="3"/>
  <c r="Q176" i="3"/>
  <c r="N176" i="3"/>
  <c r="D176" i="3"/>
  <c r="A176" i="3"/>
  <c r="Q175" i="3"/>
  <c r="N175" i="3"/>
  <c r="E175" i="3"/>
  <c r="D175" i="3"/>
  <c r="A175" i="3"/>
  <c r="Q174" i="3"/>
  <c r="N174" i="3"/>
  <c r="D174" i="3"/>
  <c r="A174" i="3"/>
  <c r="Q173" i="3"/>
  <c r="N173" i="3"/>
  <c r="E173" i="3"/>
  <c r="D173" i="3"/>
  <c r="A173" i="3"/>
  <c r="Q172" i="3"/>
  <c r="N172" i="3"/>
  <c r="D172" i="3"/>
  <c r="A172" i="3"/>
  <c r="Q171" i="3"/>
  <c r="N171" i="3"/>
  <c r="E171" i="3"/>
  <c r="D171" i="3"/>
  <c r="A171" i="3"/>
  <c r="Q170" i="3"/>
  <c r="N170" i="3"/>
  <c r="E170" i="3"/>
  <c r="D170" i="3"/>
  <c r="A170" i="3"/>
  <c r="Q169" i="3"/>
  <c r="N169" i="3"/>
  <c r="D169" i="3"/>
  <c r="A169" i="3"/>
  <c r="Q168" i="3"/>
  <c r="N168" i="3"/>
  <c r="D168" i="3"/>
  <c r="A168" i="3"/>
  <c r="Q167" i="3"/>
  <c r="N167" i="3"/>
  <c r="E167" i="3"/>
  <c r="D167" i="3"/>
  <c r="A167" i="3"/>
  <c r="Q166" i="3"/>
  <c r="N166" i="3"/>
  <c r="E166" i="3"/>
  <c r="A166" i="3"/>
  <c r="Q165" i="3"/>
  <c r="N165" i="3"/>
  <c r="E165" i="3"/>
  <c r="F165" i="3" s="1"/>
  <c r="D165" i="3"/>
  <c r="A165" i="3"/>
  <c r="Q164" i="3"/>
  <c r="N164" i="3"/>
  <c r="D164" i="3"/>
  <c r="A164" i="3"/>
  <c r="Q163" i="3"/>
  <c r="N163" i="3"/>
  <c r="E163" i="3"/>
  <c r="A163" i="3"/>
  <c r="Q162" i="3"/>
  <c r="N162" i="3"/>
  <c r="E162" i="3"/>
  <c r="A162" i="3"/>
  <c r="Q161" i="3"/>
  <c r="N161" i="3"/>
  <c r="D161" i="3"/>
  <c r="A161" i="3"/>
  <c r="Q160" i="3"/>
  <c r="N160" i="3"/>
  <c r="D160" i="3"/>
  <c r="A160" i="3"/>
  <c r="Q159" i="3"/>
  <c r="N159" i="3"/>
  <c r="E159" i="3"/>
  <c r="D159" i="3"/>
  <c r="A159" i="3"/>
  <c r="Q158" i="3"/>
  <c r="N158" i="3"/>
  <c r="E158" i="3"/>
  <c r="D158" i="3"/>
  <c r="A158" i="3"/>
  <c r="Q157" i="3"/>
  <c r="N157" i="3"/>
  <c r="E157" i="3"/>
  <c r="D157" i="3"/>
  <c r="A157" i="3"/>
  <c r="Q156" i="3"/>
  <c r="N156" i="3"/>
  <c r="E156" i="3"/>
  <c r="D156" i="3"/>
  <c r="A156" i="3"/>
  <c r="Q155" i="3"/>
  <c r="N155" i="3"/>
  <c r="E155" i="3"/>
  <c r="D155" i="3"/>
  <c r="A155" i="3"/>
  <c r="Q154" i="3"/>
  <c r="N154" i="3"/>
  <c r="D154" i="3"/>
  <c r="A154" i="3"/>
  <c r="Q153" i="3"/>
  <c r="N153" i="3"/>
  <c r="E153" i="3"/>
  <c r="D153" i="3"/>
  <c r="A153" i="3"/>
  <c r="Q152" i="3"/>
  <c r="N152" i="3"/>
  <c r="D152" i="3"/>
  <c r="A152" i="3"/>
  <c r="Q151" i="3"/>
  <c r="N151" i="3"/>
  <c r="E151" i="3"/>
  <c r="A151" i="3"/>
  <c r="Q150" i="3"/>
  <c r="N150" i="3"/>
  <c r="A150" i="3"/>
  <c r="R149" i="3"/>
  <c r="Q149" i="3"/>
  <c r="N149" i="3"/>
  <c r="A149" i="3"/>
  <c r="Q148" i="3"/>
  <c r="N148" i="3"/>
  <c r="E148" i="3"/>
  <c r="D148" i="3"/>
  <c r="A148" i="3"/>
  <c r="Q147" i="3"/>
  <c r="N147" i="3"/>
  <c r="E147" i="3"/>
  <c r="D147" i="3"/>
  <c r="A147" i="3"/>
  <c r="Q146" i="3"/>
  <c r="N146" i="3"/>
  <c r="D146" i="3"/>
  <c r="A146" i="3"/>
  <c r="Q145" i="3"/>
  <c r="N145" i="3"/>
  <c r="E145" i="3"/>
  <c r="F145" i="3" s="1"/>
  <c r="D145" i="3"/>
  <c r="A145" i="3"/>
  <c r="Q144" i="3"/>
  <c r="N144" i="3"/>
  <c r="E144" i="3"/>
  <c r="D144" i="3"/>
  <c r="A144" i="3"/>
  <c r="Q143" i="3"/>
  <c r="N143" i="3"/>
  <c r="E143" i="3"/>
  <c r="D143" i="3"/>
  <c r="A143" i="3"/>
  <c r="Q142" i="3"/>
  <c r="N142" i="3"/>
  <c r="D142" i="3"/>
  <c r="A142" i="3"/>
  <c r="E142" i="3" s="1"/>
  <c r="F142" i="3" s="1"/>
  <c r="Q141" i="3"/>
  <c r="N141" i="3"/>
  <c r="D141" i="3"/>
  <c r="A141" i="3"/>
  <c r="E141" i="3" s="1"/>
  <c r="Q140" i="3"/>
  <c r="N140" i="3"/>
  <c r="E140" i="3"/>
  <c r="D140" i="3"/>
  <c r="A140" i="3"/>
  <c r="Q139" i="3"/>
  <c r="N139" i="3"/>
  <c r="E139" i="3"/>
  <c r="A139" i="3"/>
  <c r="Q138" i="3"/>
  <c r="N138" i="3"/>
  <c r="E138" i="3"/>
  <c r="D138" i="3"/>
  <c r="A138" i="3"/>
  <c r="Q137" i="3"/>
  <c r="N137" i="3"/>
  <c r="D137" i="3"/>
  <c r="A137" i="3"/>
  <c r="Q136" i="3"/>
  <c r="N136" i="3"/>
  <c r="D136" i="3"/>
  <c r="A136" i="3"/>
  <c r="Q135" i="3"/>
  <c r="N135" i="3"/>
  <c r="D135" i="3"/>
  <c r="A135" i="3"/>
  <c r="E135" i="3" s="1"/>
  <c r="F135" i="3" s="1"/>
  <c r="R134" i="3"/>
  <c r="S134" i="3" s="1"/>
  <c r="Q134" i="3"/>
  <c r="N134" i="3"/>
  <c r="D134" i="3"/>
  <c r="A134" i="3"/>
  <c r="Q133" i="3"/>
  <c r="N133" i="3"/>
  <c r="D133" i="3"/>
  <c r="A133" i="3"/>
  <c r="E133" i="3" s="1"/>
  <c r="F133" i="3" s="1"/>
  <c r="Q132" i="3"/>
  <c r="N132" i="3"/>
  <c r="D132" i="3"/>
  <c r="A132" i="3"/>
  <c r="E132" i="3" s="1"/>
  <c r="Q131" i="3"/>
  <c r="N131" i="3"/>
  <c r="A131" i="3"/>
  <c r="E131" i="3" s="1"/>
  <c r="Q130" i="3"/>
  <c r="N130" i="3"/>
  <c r="D130" i="3"/>
  <c r="A130" i="3"/>
  <c r="E130" i="3" s="1"/>
  <c r="R129" i="3"/>
  <c r="Q129" i="3"/>
  <c r="N129" i="3"/>
  <c r="D129" i="3"/>
  <c r="A129" i="3"/>
  <c r="Q128" i="3"/>
  <c r="N128" i="3"/>
  <c r="D128" i="3"/>
  <c r="A128" i="3"/>
  <c r="E128" i="3" s="1"/>
  <c r="Q127" i="3"/>
  <c r="N127" i="3"/>
  <c r="A127" i="3"/>
  <c r="Q126" i="3"/>
  <c r="N126" i="3"/>
  <c r="D126" i="3"/>
  <c r="A126" i="3"/>
  <c r="E126" i="3" s="1"/>
  <c r="Q125" i="3"/>
  <c r="N125" i="3"/>
  <c r="D125" i="3"/>
  <c r="A125" i="3"/>
  <c r="E125" i="3" s="1"/>
  <c r="R124" i="3"/>
  <c r="Q124" i="3"/>
  <c r="N124" i="3"/>
  <c r="D124" i="3"/>
  <c r="A124" i="3"/>
  <c r="Q123" i="3"/>
  <c r="N123" i="3"/>
  <c r="D123" i="3"/>
  <c r="A123" i="3"/>
  <c r="E123" i="3" s="1"/>
  <c r="F123" i="3" s="1"/>
  <c r="Q122" i="3"/>
  <c r="N122" i="3"/>
  <c r="D122" i="3"/>
  <c r="A122" i="3"/>
  <c r="E122" i="3" s="1"/>
  <c r="Q121" i="3"/>
  <c r="N121" i="3"/>
  <c r="D121" i="3"/>
  <c r="A121" i="3"/>
  <c r="E121" i="3" s="1"/>
  <c r="F121" i="3" s="1"/>
  <c r="Q120" i="3"/>
  <c r="N120" i="3"/>
  <c r="A120" i="3"/>
  <c r="E120" i="3" s="1"/>
  <c r="R119" i="3"/>
  <c r="Q119" i="3"/>
  <c r="N119" i="3"/>
  <c r="D119" i="3"/>
  <c r="A119" i="3"/>
  <c r="Q118" i="3"/>
  <c r="N118" i="3"/>
  <c r="D118" i="3"/>
  <c r="A118" i="3"/>
  <c r="E118" i="3" s="1"/>
  <c r="F118" i="3" s="1"/>
  <c r="Q117" i="3"/>
  <c r="N117" i="3"/>
  <c r="D117" i="3"/>
  <c r="A117" i="3"/>
  <c r="E117" i="3" s="1"/>
  <c r="Q116" i="3"/>
  <c r="N116" i="3"/>
  <c r="D116" i="3"/>
  <c r="A116" i="3"/>
  <c r="E116" i="3" s="1"/>
  <c r="Q115" i="3"/>
  <c r="N115" i="3"/>
  <c r="D115" i="3"/>
  <c r="A115" i="3"/>
  <c r="E115" i="3" s="1"/>
  <c r="Q114" i="3"/>
  <c r="N114" i="3"/>
  <c r="D114" i="3"/>
  <c r="A114" i="3"/>
  <c r="E114" i="3" s="1"/>
  <c r="Q113" i="3"/>
  <c r="N113" i="3"/>
  <c r="D113" i="3"/>
  <c r="A113" i="3"/>
  <c r="E113" i="3" s="1"/>
  <c r="Q112" i="3"/>
  <c r="N112" i="3"/>
  <c r="D112" i="3"/>
  <c r="A112" i="3"/>
  <c r="E112" i="3" s="1"/>
  <c r="F112" i="3" s="1"/>
  <c r="Q111" i="3"/>
  <c r="N111" i="3"/>
  <c r="D111" i="3"/>
  <c r="A111" i="3"/>
  <c r="E111" i="3" s="1"/>
  <c r="F111" i="3" s="1"/>
  <c r="Q110" i="3"/>
  <c r="N110" i="3"/>
  <c r="D110" i="3"/>
  <c r="A110" i="3"/>
  <c r="Q109" i="3"/>
  <c r="N109" i="3"/>
  <c r="D109" i="3"/>
  <c r="A109" i="3"/>
  <c r="E109" i="3" s="1"/>
  <c r="Q108" i="3"/>
  <c r="N108" i="3"/>
  <c r="D108" i="3"/>
  <c r="A108" i="3"/>
  <c r="E108" i="3" s="1"/>
  <c r="R107" i="3"/>
  <c r="Q107" i="3"/>
  <c r="N107" i="3"/>
  <c r="D107" i="3"/>
  <c r="A107" i="3"/>
  <c r="E107" i="3" s="1"/>
  <c r="Q106" i="3"/>
  <c r="N106" i="3"/>
  <c r="D106" i="3"/>
  <c r="A106" i="3"/>
  <c r="E106" i="3" s="1"/>
  <c r="F106" i="3" s="1"/>
  <c r="Q105" i="3"/>
  <c r="N105" i="3"/>
  <c r="D105" i="3"/>
  <c r="A105" i="3"/>
  <c r="E105" i="3" s="1"/>
  <c r="F105" i="3" s="1"/>
  <c r="Q104" i="3"/>
  <c r="N104" i="3"/>
  <c r="D104" i="3"/>
  <c r="A104" i="3"/>
  <c r="E104" i="3" s="1"/>
  <c r="Q103" i="3"/>
  <c r="N103" i="3"/>
  <c r="D103" i="3"/>
  <c r="A103" i="3"/>
  <c r="E103" i="3" s="1"/>
  <c r="Q102" i="3"/>
  <c r="N102" i="3"/>
  <c r="D102" i="3"/>
  <c r="A102" i="3"/>
  <c r="E102" i="3" s="1"/>
  <c r="Q101" i="3"/>
  <c r="N101" i="3"/>
  <c r="D101" i="3"/>
  <c r="A101" i="3"/>
  <c r="E101" i="3" s="1"/>
  <c r="Q100" i="3"/>
  <c r="N100" i="3"/>
  <c r="D100" i="3"/>
  <c r="A100" i="3"/>
  <c r="E100" i="3" s="1"/>
  <c r="F100" i="3" s="1"/>
  <c r="Q99" i="3"/>
  <c r="N99" i="3"/>
  <c r="D99" i="3"/>
  <c r="A99" i="3"/>
  <c r="E99" i="3" s="1"/>
  <c r="Q98" i="3"/>
  <c r="N98" i="3"/>
  <c r="D98" i="3"/>
  <c r="A98" i="3"/>
  <c r="E98" i="3" s="1"/>
  <c r="Q97" i="3"/>
  <c r="N97" i="3"/>
  <c r="D97" i="3"/>
  <c r="A97" i="3"/>
  <c r="E97" i="3" s="1"/>
  <c r="Q96" i="3"/>
  <c r="N96" i="3"/>
  <c r="D96" i="3"/>
  <c r="A96" i="3"/>
  <c r="E96" i="3" s="1"/>
  <c r="R95" i="3"/>
  <c r="Q95" i="3"/>
  <c r="N95" i="3"/>
  <c r="D95" i="3"/>
  <c r="A95" i="3"/>
  <c r="E95" i="3" s="1"/>
  <c r="Q94" i="3"/>
  <c r="N94" i="3"/>
  <c r="D94" i="3"/>
  <c r="A94" i="3"/>
  <c r="E94" i="3" s="1"/>
  <c r="F94" i="3" s="1"/>
  <c r="Q93" i="3"/>
  <c r="N93" i="3"/>
  <c r="D93" i="3"/>
  <c r="A93" i="3"/>
  <c r="E93" i="3" s="1"/>
  <c r="F93" i="3" s="1"/>
  <c r="Q92" i="3"/>
  <c r="N92" i="3"/>
  <c r="D92" i="3"/>
  <c r="A92" i="3"/>
  <c r="E92" i="3" s="1"/>
  <c r="Q91" i="3"/>
  <c r="N91" i="3"/>
  <c r="D91" i="3"/>
  <c r="A91" i="3"/>
  <c r="E91" i="3" s="1"/>
  <c r="Q90" i="3"/>
  <c r="N90" i="3"/>
  <c r="D90" i="3"/>
  <c r="A90" i="3"/>
  <c r="E90" i="3" s="1"/>
  <c r="Q89" i="3"/>
  <c r="N89" i="3"/>
  <c r="D89" i="3"/>
  <c r="A89" i="3"/>
  <c r="E89" i="3" s="1"/>
  <c r="Q88" i="3"/>
  <c r="N88" i="3"/>
  <c r="D88" i="3"/>
  <c r="A88" i="3"/>
  <c r="E88" i="3" s="1"/>
  <c r="F88" i="3" s="1"/>
  <c r="Q87" i="3"/>
  <c r="N87" i="3"/>
  <c r="D87" i="3"/>
  <c r="A87" i="3"/>
  <c r="E87" i="3" s="1"/>
  <c r="F87" i="3" s="1"/>
  <c r="Q86" i="3"/>
  <c r="N86" i="3"/>
  <c r="D86" i="3"/>
  <c r="A86" i="3"/>
  <c r="E86" i="3" s="1"/>
  <c r="Q85" i="3"/>
  <c r="N85" i="3"/>
  <c r="E85" i="3"/>
  <c r="D85" i="3"/>
  <c r="A85" i="3"/>
  <c r="Q84" i="3"/>
  <c r="N84" i="3"/>
  <c r="D84" i="3"/>
  <c r="A84" i="3"/>
  <c r="E84" i="3" s="1"/>
  <c r="F84" i="3" s="1"/>
  <c r="Q83" i="3"/>
  <c r="N83" i="3"/>
  <c r="R83" i="3" s="1"/>
  <c r="D83" i="3"/>
  <c r="A83" i="3"/>
  <c r="E83" i="3" s="1"/>
  <c r="Q82" i="3"/>
  <c r="N82" i="3"/>
  <c r="E82" i="3"/>
  <c r="D82" i="3"/>
  <c r="A82" i="3"/>
  <c r="Q81" i="3"/>
  <c r="N81" i="3"/>
  <c r="E81" i="3"/>
  <c r="F81" i="3" s="1"/>
  <c r="D81" i="3"/>
  <c r="A81" i="3"/>
  <c r="Q80" i="3"/>
  <c r="N80" i="3"/>
  <c r="E80" i="3"/>
  <c r="D80" i="3"/>
  <c r="A80" i="3"/>
  <c r="Q79" i="3"/>
  <c r="N79" i="3"/>
  <c r="E79" i="3"/>
  <c r="D79" i="3"/>
  <c r="A79" i="3"/>
  <c r="Q78" i="3"/>
  <c r="N78" i="3"/>
  <c r="E78" i="3"/>
  <c r="D78" i="3"/>
  <c r="A78" i="3"/>
  <c r="Q77" i="3"/>
  <c r="N77" i="3"/>
  <c r="E77" i="3"/>
  <c r="D77" i="3"/>
  <c r="A77" i="3"/>
  <c r="Q76" i="3"/>
  <c r="N76" i="3"/>
  <c r="E76" i="3"/>
  <c r="D76" i="3"/>
  <c r="A76" i="3"/>
  <c r="Q75" i="3"/>
  <c r="N75" i="3"/>
  <c r="E75" i="3"/>
  <c r="F75" i="3" s="1"/>
  <c r="D75" i="3"/>
  <c r="A75" i="3"/>
  <c r="Q74" i="3"/>
  <c r="N74" i="3"/>
  <c r="E74" i="3"/>
  <c r="F74" i="3" s="1"/>
  <c r="D74" i="3"/>
  <c r="A74" i="3"/>
  <c r="Q73" i="3"/>
  <c r="N73" i="3"/>
  <c r="E73" i="3"/>
  <c r="D73" i="3"/>
  <c r="A73" i="3"/>
  <c r="Q72" i="3"/>
  <c r="N72" i="3"/>
  <c r="E72" i="3"/>
  <c r="D72" i="3"/>
  <c r="A72" i="3"/>
  <c r="Q71" i="3"/>
  <c r="N71" i="3"/>
  <c r="E71" i="3"/>
  <c r="D71" i="3"/>
  <c r="A71" i="3"/>
  <c r="Q70" i="3"/>
  <c r="N70" i="3"/>
  <c r="E70" i="3"/>
  <c r="F70" i="3" s="1"/>
  <c r="D70" i="3"/>
  <c r="A70" i="3"/>
  <c r="Q69" i="3"/>
  <c r="N69" i="3"/>
  <c r="E69" i="3"/>
  <c r="D69" i="3"/>
  <c r="A69" i="3"/>
  <c r="Q68" i="3"/>
  <c r="N68" i="3"/>
  <c r="E68" i="3"/>
  <c r="D68" i="3"/>
  <c r="A68" i="3"/>
  <c r="Q67" i="3"/>
  <c r="N67" i="3"/>
  <c r="E67" i="3"/>
  <c r="D67" i="3"/>
  <c r="A67" i="3"/>
  <c r="Q66" i="3"/>
  <c r="N66" i="3"/>
  <c r="E66" i="3"/>
  <c r="D66" i="3"/>
  <c r="A66" i="3"/>
  <c r="Q65" i="3"/>
  <c r="N65" i="3"/>
  <c r="D65" i="3"/>
  <c r="A65" i="3"/>
  <c r="E65" i="3" s="1"/>
  <c r="F65" i="3" s="1"/>
  <c r="Q64" i="3"/>
  <c r="N64" i="3"/>
  <c r="D64" i="3"/>
  <c r="A64" i="3"/>
  <c r="E64" i="3" s="1"/>
  <c r="Q63" i="3"/>
  <c r="N63" i="3"/>
  <c r="D63" i="3"/>
  <c r="A63" i="3"/>
  <c r="E63" i="3" s="1"/>
  <c r="F63" i="3" s="1"/>
  <c r="Q62" i="3"/>
  <c r="N62" i="3"/>
  <c r="E62" i="3"/>
  <c r="F62" i="3" s="1"/>
  <c r="D62" i="3"/>
  <c r="A62" i="3"/>
  <c r="Q61" i="3"/>
  <c r="N61" i="3"/>
  <c r="E61" i="3"/>
  <c r="D61" i="3"/>
  <c r="A61" i="3"/>
  <c r="Q60" i="3"/>
  <c r="N60" i="3"/>
  <c r="E60" i="3"/>
  <c r="D60" i="3"/>
  <c r="A60" i="3"/>
  <c r="Q59" i="3"/>
  <c r="N59" i="3"/>
  <c r="D59" i="3"/>
  <c r="A59" i="3"/>
  <c r="E59" i="3" s="1"/>
  <c r="F59" i="3" s="1"/>
  <c r="Q58" i="3"/>
  <c r="N58" i="3"/>
  <c r="D58" i="3"/>
  <c r="A58" i="3"/>
  <c r="E58" i="3" s="1"/>
  <c r="F58" i="3" s="1"/>
  <c r="Q57" i="3"/>
  <c r="N57" i="3"/>
  <c r="D57" i="3"/>
  <c r="A57" i="3"/>
  <c r="E57" i="3" s="1"/>
  <c r="F57" i="3" s="1"/>
  <c r="Q56" i="3"/>
  <c r="N56" i="3"/>
  <c r="E56" i="3"/>
  <c r="D56" i="3"/>
  <c r="A56" i="3"/>
  <c r="Q55" i="3"/>
  <c r="N55" i="3"/>
  <c r="E55" i="3"/>
  <c r="D55" i="3"/>
  <c r="A55" i="3"/>
  <c r="Q54" i="3"/>
  <c r="N54" i="3"/>
  <c r="E54" i="3"/>
  <c r="F54" i="3" s="1"/>
  <c r="D54" i="3"/>
  <c r="A54" i="3"/>
  <c r="Q53" i="3"/>
  <c r="N53" i="3"/>
  <c r="D53" i="3"/>
  <c r="A53" i="3"/>
  <c r="E53" i="3" s="1"/>
  <c r="F53" i="3" s="1"/>
  <c r="Q52" i="3"/>
  <c r="N52" i="3"/>
  <c r="D52" i="3"/>
  <c r="A52" i="3"/>
  <c r="E52" i="3" s="1"/>
  <c r="R51" i="3"/>
  <c r="S51" i="3" s="1"/>
  <c r="Q51" i="3"/>
  <c r="N51" i="3"/>
  <c r="E51" i="3"/>
  <c r="D51" i="3"/>
  <c r="A51" i="3"/>
  <c r="Q50" i="3"/>
  <c r="N50" i="3"/>
  <c r="E50" i="3"/>
  <c r="F50" i="3" s="1"/>
  <c r="D50" i="3"/>
  <c r="A50" i="3"/>
  <c r="R49" i="3"/>
  <c r="S49" i="3" s="1"/>
  <c r="Q49" i="3"/>
  <c r="N49" i="3"/>
  <c r="E49" i="3"/>
  <c r="D49" i="3"/>
  <c r="A49" i="3"/>
  <c r="Q48" i="3"/>
  <c r="N48" i="3"/>
  <c r="E48" i="3"/>
  <c r="D48" i="3"/>
  <c r="A48" i="3"/>
  <c r="R47" i="3"/>
  <c r="S47" i="3" s="1"/>
  <c r="Q47" i="3"/>
  <c r="N47" i="3"/>
  <c r="D47" i="3"/>
  <c r="A47" i="3"/>
  <c r="E47" i="3" s="1"/>
  <c r="Q46" i="3"/>
  <c r="N46" i="3"/>
  <c r="D46" i="3"/>
  <c r="A46" i="3"/>
  <c r="E46" i="3" s="1"/>
  <c r="Q45" i="3"/>
  <c r="N45" i="3"/>
  <c r="E45" i="3"/>
  <c r="F45" i="3" s="1"/>
  <c r="D45" i="3"/>
  <c r="A45" i="3"/>
  <c r="Q44" i="3"/>
  <c r="N44" i="3"/>
  <c r="D44" i="3"/>
  <c r="A44" i="3"/>
  <c r="E44" i="3" s="1"/>
  <c r="Q43" i="3"/>
  <c r="N43" i="3"/>
  <c r="E43" i="3"/>
  <c r="F43" i="3" s="1"/>
  <c r="D43" i="3"/>
  <c r="A43" i="3"/>
  <c r="Q42" i="3"/>
  <c r="N42" i="3"/>
  <c r="E42" i="3"/>
  <c r="F42" i="3" s="1"/>
  <c r="D42" i="3"/>
  <c r="A42" i="3"/>
  <c r="Q41" i="3"/>
  <c r="N41" i="3"/>
  <c r="E41" i="3"/>
  <c r="D41" i="3"/>
  <c r="A41" i="3"/>
  <c r="Q40" i="3"/>
  <c r="N40" i="3"/>
  <c r="E40" i="3"/>
  <c r="D40" i="3"/>
  <c r="A40" i="3"/>
  <c r="Q39" i="3"/>
  <c r="N39" i="3"/>
  <c r="E39" i="3"/>
  <c r="F39" i="3" s="1"/>
  <c r="D39" i="3"/>
  <c r="A39" i="3"/>
  <c r="Q38" i="3"/>
  <c r="N38" i="3"/>
  <c r="E38" i="3"/>
  <c r="D38" i="3"/>
  <c r="A38" i="3"/>
  <c r="Q37" i="3"/>
  <c r="N37" i="3"/>
  <c r="D37" i="3"/>
  <c r="A37" i="3"/>
  <c r="E37" i="3" s="1"/>
  <c r="Q36" i="3"/>
  <c r="N36" i="3"/>
  <c r="D36" i="3"/>
  <c r="A36" i="3"/>
  <c r="E36" i="3" s="1"/>
  <c r="Q35" i="3"/>
  <c r="N35" i="3"/>
  <c r="D35" i="3"/>
  <c r="A35" i="3"/>
  <c r="E35" i="3" s="1"/>
  <c r="Q34" i="3"/>
  <c r="N34" i="3"/>
  <c r="E34" i="3"/>
  <c r="D34" i="3"/>
  <c r="A34" i="3"/>
  <c r="Q33" i="3"/>
  <c r="N33" i="3"/>
  <c r="E33" i="3"/>
  <c r="D33" i="3"/>
  <c r="A33" i="3"/>
  <c r="Q32" i="3"/>
  <c r="N32" i="3"/>
  <c r="D32" i="3"/>
  <c r="A32" i="3"/>
  <c r="E32" i="3" s="1"/>
  <c r="Q31" i="3"/>
  <c r="N31" i="3"/>
  <c r="E31" i="3"/>
  <c r="F31" i="3" s="1"/>
  <c r="D31" i="3"/>
  <c r="A31" i="3"/>
  <c r="Q30" i="3"/>
  <c r="N30" i="3"/>
  <c r="D30" i="3"/>
  <c r="A30" i="3"/>
  <c r="E30" i="3" s="1"/>
  <c r="Q29" i="3"/>
  <c r="N29" i="3"/>
  <c r="E29" i="3"/>
  <c r="D29" i="3"/>
  <c r="A29" i="3"/>
  <c r="Q28" i="3"/>
  <c r="N28" i="3"/>
  <c r="E28" i="3"/>
  <c r="D28" i="3"/>
  <c r="A28" i="3"/>
  <c r="Q27" i="3"/>
  <c r="N27" i="3"/>
  <c r="E27" i="3"/>
  <c r="F27" i="3" s="1"/>
  <c r="D27" i="3"/>
  <c r="A27" i="3"/>
  <c r="Q26" i="3"/>
  <c r="N26" i="3"/>
  <c r="E26" i="3"/>
  <c r="F26" i="3" s="1"/>
  <c r="D26" i="3"/>
  <c r="A26" i="3"/>
  <c r="Q25" i="3"/>
  <c r="N25" i="3"/>
  <c r="D25" i="3"/>
  <c r="A25" i="3"/>
  <c r="E25" i="3" s="1"/>
  <c r="F25" i="3" s="1"/>
  <c r="Q24" i="3"/>
  <c r="N24" i="3"/>
  <c r="D24" i="3"/>
  <c r="A24" i="3"/>
  <c r="E24" i="3" s="1"/>
  <c r="Q23" i="3"/>
  <c r="N23" i="3"/>
  <c r="D23" i="3"/>
  <c r="A23" i="3"/>
  <c r="E23" i="3" s="1"/>
  <c r="Q22" i="3"/>
  <c r="N22" i="3"/>
  <c r="D22" i="3"/>
  <c r="A22" i="3"/>
  <c r="E22" i="3" s="1"/>
  <c r="Q21" i="3"/>
  <c r="N21" i="3"/>
  <c r="E21" i="3"/>
  <c r="D21" i="3"/>
  <c r="A21" i="3"/>
  <c r="Q20" i="3"/>
  <c r="N20" i="3"/>
  <c r="D20" i="3"/>
  <c r="A20" i="3"/>
  <c r="E20" i="3" s="1"/>
  <c r="F20" i="3" s="1"/>
  <c r="Q19" i="3"/>
  <c r="N19" i="3"/>
  <c r="E19" i="3"/>
  <c r="D19" i="3"/>
  <c r="A19" i="3"/>
  <c r="Q18" i="3"/>
  <c r="N18" i="3"/>
  <c r="D18" i="3"/>
  <c r="A18" i="3"/>
  <c r="E18" i="3" s="1"/>
  <c r="F18" i="3" s="1"/>
  <c r="Q17" i="3"/>
  <c r="N17" i="3"/>
  <c r="E17" i="3"/>
  <c r="D17" i="3"/>
  <c r="A17" i="3"/>
  <c r="Q16" i="3"/>
  <c r="N16" i="3"/>
  <c r="E16" i="3"/>
  <c r="D16" i="3"/>
  <c r="A16" i="3"/>
  <c r="Q15" i="3"/>
  <c r="N15" i="3"/>
  <c r="E15" i="3"/>
  <c r="D15" i="3"/>
  <c r="A15" i="3"/>
  <c r="Q14" i="3"/>
  <c r="N14" i="3"/>
  <c r="E14" i="3"/>
  <c r="D14" i="3"/>
  <c r="A14" i="3"/>
  <c r="Q13" i="3"/>
  <c r="N13" i="3"/>
  <c r="D13" i="3"/>
  <c r="A13" i="3"/>
  <c r="E13" i="3" s="1"/>
  <c r="F13" i="3" s="1"/>
  <c r="Q12" i="3"/>
  <c r="N12" i="3"/>
  <c r="D12" i="3"/>
  <c r="A12" i="3"/>
  <c r="E12" i="3" s="1"/>
  <c r="F12" i="3" s="1"/>
  <c r="Q11" i="3"/>
  <c r="N11" i="3"/>
  <c r="D11" i="3"/>
  <c r="A11" i="3"/>
  <c r="E11" i="3" s="1"/>
  <c r="F11" i="3" s="1"/>
  <c r="Q10" i="3"/>
  <c r="N10" i="3"/>
  <c r="E10" i="3"/>
  <c r="D10" i="3"/>
  <c r="A10" i="3"/>
  <c r="Q9" i="3"/>
  <c r="N9" i="3"/>
  <c r="E9" i="3"/>
  <c r="F9" i="3" s="1"/>
  <c r="D9" i="3"/>
  <c r="A9" i="3"/>
  <c r="C6" i="3"/>
  <c r="Y5" i="3"/>
  <c r="L5" i="3"/>
  <c r="R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Q139" i="2" s="1"/>
  <c r="P140" i="2"/>
  <c r="P141" i="2"/>
  <c r="P142" i="2"/>
  <c r="P143" i="2"/>
  <c r="P144" i="2"/>
  <c r="P145" i="2"/>
  <c r="P146" i="2"/>
  <c r="P147" i="2"/>
  <c r="P148" i="2"/>
  <c r="P149" i="2"/>
  <c r="P150" i="2"/>
  <c r="P151" i="2"/>
  <c r="Q151" i="2" s="1"/>
  <c r="P152" i="2"/>
  <c r="P153" i="2"/>
  <c r="P154" i="2"/>
  <c r="Q154" i="2" s="1"/>
  <c r="P155" i="2"/>
  <c r="P156" i="2"/>
  <c r="Q156" i="2" s="1"/>
  <c r="P157" i="2"/>
  <c r="P158" i="2"/>
  <c r="P159" i="2"/>
  <c r="P160" i="2"/>
  <c r="P161" i="2"/>
  <c r="Q161" i="2" s="1"/>
  <c r="P162" i="2"/>
  <c r="P163" i="2"/>
  <c r="Q163" i="2" s="1"/>
  <c r="P164" i="2"/>
  <c r="P165" i="2"/>
  <c r="P166" i="2"/>
  <c r="Q166" i="2" s="1"/>
  <c r="P167" i="2"/>
  <c r="P168" i="2"/>
  <c r="Q168" i="2" s="1"/>
  <c r="P169" i="2"/>
  <c r="P170" i="2"/>
  <c r="P171" i="2"/>
  <c r="P172" i="2"/>
  <c r="P173" i="2"/>
  <c r="P174" i="2"/>
  <c r="Q174" i="2" s="1"/>
  <c r="P175" i="2"/>
  <c r="P176" i="2"/>
  <c r="P177" i="2"/>
  <c r="P178" i="2"/>
  <c r="Q178" i="2" s="1"/>
  <c r="P179" i="2"/>
  <c r="P180" i="2"/>
  <c r="P181" i="2"/>
  <c r="P182" i="2"/>
  <c r="P183" i="2"/>
  <c r="P184" i="2"/>
  <c r="P185" i="2"/>
  <c r="Q185" i="2" s="1"/>
  <c r="P186" i="2"/>
  <c r="P187" i="2"/>
  <c r="P188" i="2"/>
  <c r="P189" i="2"/>
  <c r="P190" i="2"/>
  <c r="Q190" i="2" s="1"/>
  <c r="P191" i="2"/>
  <c r="P192" i="2"/>
  <c r="Q192" i="2" s="1"/>
  <c r="P193" i="2"/>
  <c r="P194" i="2"/>
  <c r="P195" i="2"/>
  <c r="P196" i="2"/>
  <c r="P197" i="2"/>
  <c r="P198" i="2"/>
  <c r="Q198" i="2" s="1"/>
  <c r="P199" i="2"/>
  <c r="P200" i="2"/>
  <c r="P201" i="2"/>
  <c r="P202" i="2"/>
  <c r="Q202" i="2" s="1"/>
  <c r="P203" i="2"/>
  <c r="P204" i="2"/>
  <c r="Q204" i="2" s="1"/>
  <c r="P205" i="2"/>
  <c r="P206" i="2"/>
  <c r="P207" i="2"/>
  <c r="P208" i="2"/>
  <c r="P209" i="2"/>
  <c r="Q209" i="2" s="1"/>
  <c r="P210" i="2"/>
  <c r="P211" i="2"/>
  <c r="P212" i="2"/>
  <c r="P213" i="2"/>
  <c r="P214" i="2"/>
  <c r="Q214" i="2" s="1"/>
  <c r="P215" i="2"/>
  <c r="P216" i="2"/>
  <c r="P217" i="2"/>
  <c r="P218" i="2"/>
  <c r="P219" i="2"/>
  <c r="P220" i="2"/>
  <c r="P221" i="2"/>
  <c r="Q221" i="2" s="1"/>
  <c r="P222" i="2"/>
  <c r="P223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R155" i="2" s="1"/>
  <c r="N156" i="2"/>
  <c r="N157" i="2"/>
  <c r="N158" i="2"/>
  <c r="N159" i="2"/>
  <c r="N160" i="2"/>
  <c r="N161" i="2"/>
  <c r="N162" i="2"/>
  <c r="N163" i="2"/>
  <c r="N164" i="2"/>
  <c r="N165" i="2"/>
  <c r="N166" i="2"/>
  <c r="N167" i="2"/>
  <c r="R167" i="2" s="1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U2" i="2"/>
  <c r="T2" i="2"/>
  <c r="R5" i="2" s="1"/>
  <c r="S2" i="2"/>
  <c r="E9" i="2"/>
  <c r="F9" i="2" s="1"/>
  <c r="D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D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D108" i="2" s="1"/>
  <c r="C109" i="2"/>
  <c r="C110" i="2"/>
  <c r="D110" i="2" s="1"/>
  <c r="C111" i="2"/>
  <c r="C112" i="2"/>
  <c r="C113" i="2"/>
  <c r="C114" i="2"/>
  <c r="D114" i="2" s="1"/>
  <c r="C115" i="2"/>
  <c r="C116" i="2"/>
  <c r="C117" i="2"/>
  <c r="C118" i="2"/>
  <c r="D118" i="2" s="1"/>
  <c r="C119" i="2"/>
  <c r="D119" i="2" s="1"/>
  <c r="C120" i="2"/>
  <c r="D120" i="2" s="1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D139" i="2" s="1"/>
  <c r="C140" i="2"/>
  <c r="C141" i="2"/>
  <c r="C142" i="2"/>
  <c r="D142" i="2" s="1"/>
  <c r="C143" i="2"/>
  <c r="D143" i="2" s="1"/>
  <c r="C144" i="2"/>
  <c r="D144" i="2" s="1"/>
  <c r="C145" i="2"/>
  <c r="C146" i="2"/>
  <c r="D146" i="2" s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D173" i="2" s="1"/>
  <c r="C174" i="2"/>
  <c r="C175" i="2"/>
  <c r="D175" i="2" s="1"/>
  <c r="C176" i="2"/>
  <c r="C177" i="2"/>
  <c r="C178" i="2"/>
  <c r="C179" i="2"/>
  <c r="D179" i="2" s="1"/>
  <c r="C180" i="2"/>
  <c r="C181" i="2"/>
  <c r="D181" i="2" s="1"/>
  <c r="C182" i="2"/>
  <c r="C183" i="2"/>
  <c r="C184" i="2"/>
  <c r="C185" i="2"/>
  <c r="D185" i="2" s="1"/>
  <c r="C186" i="2"/>
  <c r="C187" i="2"/>
  <c r="D187" i="2" s="1"/>
  <c r="C188" i="2"/>
  <c r="C189" i="2"/>
  <c r="D189" i="2" s="1"/>
  <c r="C190" i="2"/>
  <c r="C191" i="2"/>
  <c r="D191" i="2" s="1"/>
  <c r="C192" i="2"/>
  <c r="C193" i="2"/>
  <c r="D193" i="2" s="1"/>
  <c r="C194" i="2"/>
  <c r="C195" i="2"/>
  <c r="C196" i="2"/>
  <c r="C197" i="2"/>
  <c r="D197" i="2" s="1"/>
  <c r="C198" i="2"/>
  <c r="C199" i="2"/>
  <c r="D199" i="2" s="1"/>
  <c r="C200" i="2"/>
  <c r="C201" i="2"/>
  <c r="D201" i="2" s="1"/>
  <c r="C202" i="2"/>
  <c r="C203" i="2"/>
  <c r="D203" i="2" s="1"/>
  <c r="C204" i="2"/>
  <c r="C205" i="2"/>
  <c r="D205" i="2" s="1"/>
  <c r="C206" i="2"/>
  <c r="C207" i="2"/>
  <c r="C208" i="2"/>
  <c r="C209" i="2"/>
  <c r="D209" i="2" s="1"/>
  <c r="C210" i="2"/>
  <c r="C211" i="2"/>
  <c r="D211" i="2" s="1"/>
  <c r="C212" i="2"/>
  <c r="C213" i="2"/>
  <c r="D213" i="2" s="1"/>
  <c r="C21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H2" i="2"/>
  <c r="G2" i="2"/>
  <c r="E5" i="2" s="1"/>
  <c r="E204" i="2" s="1"/>
  <c r="F2" i="2"/>
  <c r="E2" i="2"/>
  <c r="C6" i="2"/>
  <c r="R223" i="2"/>
  <c r="Q223" i="2"/>
  <c r="Q222" i="2"/>
  <c r="R221" i="2"/>
  <c r="R220" i="2"/>
  <c r="Q220" i="2"/>
  <c r="R219" i="2"/>
  <c r="Q219" i="2"/>
  <c r="Q218" i="2"/>
  <c r="R217" i="2"/>
  <c r="Q217" i="2"/>
  <c r="R216" i="2"/>
  <c r="Q216" i="2"/>
  <c r="R215" i="2"/>
  <c r="Q215" i="2"/>
  <c r="D214" i="2"/>
  <c r="R213" i="2"/>
  <c r="Q213" i="2"/>
  <c r="R212" i="2"/>
  <c r="S212" i="2" s="1"/>
  <c r="Q212" i="2"/>
  <c r="D212" i="2"/>
  <c r="R211" i="2"/>
  <c r="Q211" i="2"/>
  <c r="R210" i="2"/>
  <c r="Q210" i="2"/>
  <c r="D210" i="2"/>
  <c r="R209" i="2"/>
  <c r="E209" i="2"/>
  <c r="R208" i="2"/>
  <c r="Q208" i="2"/>
  <c r="E208" i="2"/>
  <c r="D208" i="2"/>
  <c r="R207" i="2"/>
  <c r="Q207" i="2"/>
  <c r="D207" i="2"/>
  <c r="R206" i="2"/>
  <c r="Q206" i="2"/>
  <c r="D206" i="2"/>
  <c r="R205" i="2"/>
  <c r="Q205" i="2"/>
  <c r="E205" i="2"/>
  <c r="R204" i="2"/>
  <c r="D204" i="2"/>
  <c r="R203" i="2"/>
  <c r="Q203" i="2"/>
  <c r="D202" i="2"/>
  <c r="Q201" i="2"/>
  <c r="R200" i="2"/>
  <c r="Q200" i="2"/>
  <c r="D200" i="2"/>
  <c r="R199" i="2"/>
  <c r="Q199" i="2"/>
  <c r="R198" i="2"/>
  <c r="D198" i="2"/>
  <c r="R197" i="2"/>
  <c r="Q197" i="2"/>
  <c r="E197" i="2"/>
  <c r="R196" i="2"/>
  <c r="Q196" i="2"/>
  <c r="D196" i="2"/>
  <c r="R195" i="2"/>
  <c r="Q195" i="2"/>
  <c r="D195" i="2"/>
  <c r="R194" i="2"/>
  <c r="Q194" i="2"/>
  <c r="D194" i="2"/>
  <c r="R193" i="2"/>
  <c r="Q193" i="2"/>
  <c r="R192" i="2"/>
  <c r="D192" i="2"/>
  <c r="R191" i="2"/>
  <c r="Q191" i="2"/>
  <c r="R190" i="2"/>
  <c r="D190" i="2"/>
  <c r="Q189" i="2"/>
  <c r="R188" i="2"/>
  <c r="Q188" i="2"/>
  <c r="D188" i="2"/>
  <c r="R187" i="2"/>
  <c r="Q187" i="2"/>
  <c r="R186" i="2"/>
  <c r="Q186" i="2"/>
  <c r="E186" i="2"/>
  <c r="F186" i="2" s="1"/>
  <c r="D186" i="2"/>
  <c r="R185" i="2"/>
  <c r="R184" i="2"/>
  <c r="Q184" i="2"/>
  <c r="D184" i="2"/>
  <c r="R183" i="2"/>
  <c r="Q183" i="2"/>
  <c r="E183" i="2"/>
  <c r="F183" i="2" s="1"/>
  <c r="D183" i="2"/>
  <c r="R182" i="2"/>
  <c r="Q182" i="2"/>
  <c r="D182" i="2"/>
  <c r="R181" i="2"/>
  <c r="Q181" i="2"/>
  <c r="Q180" i="2"/>
  <c r="D180" i="2"/>
  <c r="R179" i="2"/>
  <c r="Q179" i="2"/>
  <c r="E179" i="2"/>
  <c r="R178" i="2"/>
  <c r="D178" i="2"/>
  <c r="R177" i="2"/>
  <c r="Q177" i="2"/>
  <c r="D177" i="2"/>
  <c r="R176" i="2"/>
  <c r="Q176" i="2"/>
  <c r="E176" i="2"/>
  <c r="F176" i="2" s="1"/>
  <c r="D176" i="2"/>
  <c r="Q175" i="2"/>
  <c r="E175" i="2"/>
  <c r="R174" i="2"/>
  <c r="D174" i="2"/>
  <c r="R173" i="2"/>
  <c r="Q173" i="2"/>
  <c r="R172" i="2"/>
  <c r="Q172" i="2"/>
  <c r="E172" i="2"/>
  <c r="F172" i="2" s="1"/>
  <c r="D172" i="2"/>
  <c r="R171" i="2"/>
  <c r="Q171" i="2"/>
  <c r="D171" i="2"/>
  <c r="R170" i="2"/>
  <c r="Q170" i="2"/>
  <c r="D170" i="2"/>
  <c r="R169" i="2"/>
  <c r="Q169" i="2"/>
  <c r="D169" i="2"/>
  <c r="E168" i="2"/>
  <c r="D168" i="2"/>
  <c r="Q167" i="2"/>
  <c r="D167" i="2"/>
  <c r="R166" i="2"/>
  <c r="D166" i="2"/>
  <c r="R165" i="2"/>
  <c r="Q165" i="2"/>
  <c r="E165" i="2"/>
  <c r="D165" i="2"/>
  <c r="R164" i="2"/>
  <c r="Q164" i="2"/>
  <c r="D164" i="2"/>
  <c r="R163" i="2"/>
  <c r="D163" i="2"/>
  <c r="R162" i="2"/>
  <c r="Q162" i="2"/>
  <c r="E162" i="2"/>
  <c r="D162" i="2"/>
  <c r="R161" i="2"/>
  <c r="D161" i="2"/>
  <c r="R160" i="2"/>
  <c r="Q160" i="2"/>
  <c r="D160" i="2"/>
  <c r="R159" i="2"/>
  <c r="Q159" i="2"/>
  <c r="D159" i="2"/>
  <c r="Q158" i="2"/>
  <c r="D158" i="2"/>
  <c r="R157" i="2"/>
  <c r="Q157" i="2"/>
  <c r="E157" i="2"/>
  <c r="D157" i="2"/>
  <c r="R156" i="2"/>
  <c r="D156" i="2"/>
  <c r="Q155" i="2"/>
  <c r="E155" i="2"/>
  <c r="D155" i="2"/>
  <c r="R154" i="2"/>
  <c r="E154" i="2"/>
  <c r="D154" i="2"/>
  <c r="R153" i="2"/>
  <c r="Q153" i="2"/>
  <c r="E153" i="2"/>
  <c r="D153" i="2"/>
  <c r="R152" i="2"/>
  <c r="Q152" i="2"/>
  <c r="E152" i="2"/>
  <c r="D152" i="2"/>
  <c r="R151" i="2"/>
  <c r="E151" i="2"/>
  <c r="D151" i="2"/>
  <c r="R150" i="2"/>
  <c r="Q150" i="2"/>
  <c r="D150" i="2"/>
  <c r="E150" i="2"/>
  <c r="R149" i="2"/>
  <c r="Q149" i="2"/>
  <c r="D149" i="2"/>
  <c r="R148" i="2"/>
  <c r="Q148" i="2"/>
  <c r="E148" i="2"/>
  <c r="D148" i="2"/>
  <c r="R147" i="2"/>
  <c r="Q147" i="2"/>
  <c r="E147" i="2"/>
  <c r="D147" i="2"/>
  <c r="R146" i="2"/>
  <c r="Q146" i="2"/>
  <c r="R145" i="2"/>
  <c r="S145" i="2" s="1"/>
  <c r="Q145" i="2"/>
  <c r="D145" i="2"/>
  <c r="R144" i="2"/>
  <c r="Q144" i="2"/>
  <c r="R143" i="2"/>
  <c r="S143" i="2" s="1"/>
  <c r="Q143" i="2"/>
  <c r="E143" i="2"/>
  <c r="R142" i="2"/>
  <c r="Q142" i="2"/>
  <c r="R141" i="2"/>
  <c r="S141" i="2" s="1"/>
  <c r="Q141" i="2"/>
  <c r="D141" i="2"/>
  <c r="R140" i="2"/>
  <c r="Q140" i="2"/>
  <c r="E140" i="2"/>
  <c r="D140" i="2"/>
  <c r="R138" i="2"/>
  <c r="Q138" i="2"/>
  <c r="E138" i="2"/>
  <c r="D138" i="2"/>
  <c r="R137" i="2"/>
  <c r="S137" i="2" s="1"/>
  <c r="Q137" i="2"/>
  <c r="R136" i="2"/>
  <c r="Q136" i="2"/>
  <c r="E136" i="2"/>
  <c r="D136" i="2"/>
  <c r="R135" i="2"/>
  <c r="Q135" i="2"/>
  <c r="E135" i="2"/>
  <c r="D135" i="2"/>
  <c r="R134" i="2"/>
  <c r="S134" i="2" s="1"/>
  <c r="Q134" i="2"/>
  <c r="E134" i="2"/>
  <c r="D134" i="2"/>
  <c r="R133" i="2"/>
  <c r="Q133" i="2"/>
  <c r="D133" i="2"/>
  <c r="R132" i="2"/>
  <c r="S132" i="2" s="1"/>
  <c r="Q132" i="2"/>
  <c r="D132" i="2"/>
  <c r="R131" i="2"/>
  <c r="Q131" i="2"/>
  <c r="E131" i="2"/>
  <c r="D131" i="2"/>
  <c r="R130" i="2"/>
  <c r="Q130" i="2"/>
  <c r="E130" i="2"/>
  <c r="D130" i="2"/>
  <c r="R129" i="2"/>
  <c r="Q129" i="2"/>
  <c r="E129" i="2"/>
  <c r="D129" i="2"/>
  <c r="R128" i="2"/>
  <c r="Q128" i="2"/>
  <c r="E128" i="2"/>
  <c r="D128" i="2"/>
  <c r="R127" i="2"/>
  <c r="Q127" i="2"/>
  <c r="D127" i="2"/>
  <c r="R126" i="2"/>
  <c r="Q126" i="2"/>
  <c r="E126" i="2"/>
  <c r="D126" i="2"/>
  <c r="R125" i="2"/>
  <c r="Q125" i="2"/>
  <c r="E125" i="2"/>
  <c r="D125" i="2"/>
  <c r="R124" i="2"/>
  <c r="Q124" i="2"/>
  <c r="E124" i="2"/>
  <c r="D124" i="2"/>
  <c r="R123" i="2"/>
  <c r="Q123" i="2"/>
  <c r="E123" i="2"/>
  <c r="D123" i="2"/>
  <c r="R122" i="2"/>
  <c r="Q122" i="2"/>
  <c r="E122" i="2"/>
  <c r="D122" i="2"/>
  <c r="R121" i="2"/>
  <c r="Q121" i="2"/>
  <c r="D121" i="2"/>
  <c r="R120" i="2"/>
  <c r="Q120" i="2"/>
  <c r="R119" i="2"/>
  <c r="Q119" i="2"/>
  <c r="E119" i="2"/>
  <c r="R118" i="2"/>
  <c r="Q118" i="2"/>
  <c r="E118" i="2"/>
  <c r="R117" i="2"/>
  <c r="S117" i="2" s="1"/>
  <c r="Q117" i="2"/>
  <c r="E117" i="2"/>
  <c r="D117" i="2"/>
  <c r="R116" i="2"/>
  <c r="Q116" i="2"/>
  <c r="E116" i="2"/>
  <c r="D116" i="2"/>
  <c r="R115" i="2"/>
  <c r="Q115" i="2"/>
  <c r="D115" i="2"/>
  <c r="Q114" i="2"/>
  <c r="E114" i="2"/>
  <c r="R113" i="2"/>
  <c r="S113" i="2" s="1"/>
  <c r="Q113" i="2"/>
  <c r="E113" i="2"/>
  <c r="D113" i="2"/>
  <c r="R112" i="2"/>
  <c r="Q112" i="2"/>
  <c r="E112" i="2"/>
  <c r="D112" i="2"/>
  <c r="R111" i="2"/>
  <c r="Q111" i="2"/>
  <c r="E111" i="2"/>
  <c r="D111" i="2"/>
  <c r="R110" i="2"/>
  <c r="S110" i="2" s="1"/>
  <c r="Q110" i="2"/>
  <c r="E110" i="2"/>
  <c r="R109" i="2"/>
  <c r="Q109" i="2"/>
  <c r="E109" i="2"/>
  <c r="D109" i="2"/>
  <c r="R108" i="2"/>
  <c r="Q108" i="2"/>
  <c r="E108" i="2"/>
  <c r="R107" i="2"/>
  <c r="Q107" i="2"/>
  <c r="E107" i="2"/>
  <c r="D107" i="2"/>
  <c r="R106" i="2"/>
  <c r="Q106" i="2"/>
  <c r="D106" i="2"/>
  <c r="R105" i="2"/>
  <c r="Q105" i="2"/>
  <c r="E105" i="2"/>
  <c r="D105" i="2"/>
  <c r="R104" i="2"/>
  <c r="Q104" i="2"/>
  <c r="E104" i="2"/>
  <c r="D104" i="2"/>
  <c r="R103" i="2"/>
  <c r="Q103" i="2"/>
  <c r="E103" i="2"/>
  <c r="D103" i="2"/>
  <c r="R102" i="2"/>
  <c r="Q102" i="2"/>
  <c r="E102" i="2"/>
  <c r="D102" i="2"/>
  <c r="R101" i="2"/>
  <c r="Q101" i="2"/>
  <c r="D101" i="2"/>
  <c r="R100" i="2"/>
  <c r="S100" i="2" s="1"/>
  <c r="Q100" i="2"/>
  <c r="E100" i="2"/>
  <c r="F100" i="2" s="1"/>
  <c r="D100" i="2"/>
  <c r="R99" i="2"/>
  <c r="Q99" i="2"/>
  <c r="E99" i="2"/>
  <c r="D99" i="2"/>
  <c r="R98" i="2"/>
  <c r="Q98" i="2"/>
  <c r="E98" i="2"/>
  <c r="F98" i="2" s="1"/>
  <c r="D98" i="2"/>
  <c r="R97" i="2"/>
  <c r="Q97" i="2"/>
  <c r="E97" i="2"/>
  <c r="D97" i="2"/>
  <c r="R96" i="2"/>
  <c r="Q96" i="2"/>
  <c r="D96" i="2"/>
  <c r="R95" i="2"/>
  <c r="Q95" i="2"/>
  <c r="D95" i="2"/>
  <c r="R94" i="2"/>
  <c r="Q94" i="2"/>
  <c r="E94" i="2"/>
  <c r="D94" i="2"/>
  <c r="R93" i="2"/>
  <c r="Q93" i="2"/>
  <c r="E93" i="2"/>
  <c r="D93" i="2"/>
  <c r="R92" i="2"/>
  <c r="S92" i="2" s="1"/>
  <c r="Q92" i="2"/>
  <c r="E92" i="2"/>
  <c r="D92" i="2"/>
  <c r="R91" i="2"/>
  <c r="Q91" i="2"/>
  <c r="D91" i="2"/>
  <c r="R90" i="2"/>
  <c r="Q90" i="2"/>
  <c r="D90" i="2"/>
  <c r="R89" i="2"/>
  <c r="Q89" i="2"/>
  <c r="E89" i="2"/>
  <c r="R88" i="2"/>
  <c r="Q88" i="2"/>
  <c r="E88" i="2"/>
  <c r="D88" i="2"/>
  <c r="R87" i="2"/>
  <c r="Q87" i="2"/>
  <c r="E87" i="2"/>
  <c r="F87" i="2" s="1"/>
  <c r="D87" i="2"/>
  <c r="R86" i="2"/>
  <c r="Q86" i="2"/>
  <c r="E86" i="2"/>
  <c r="D86" i="2"/>
  <c r="R85" i="2"/>
  <c r="Q85" i="2"/>
  <c r="E85" i="2"/>
  <c r="F85" i="2" s="1"/>
  <c r="D85" i="2"/>
  <c r="R84" i="2"/>
  <c r="Q84" i="2"/>
  <c r="D84" i="2"/>
  <c r="Q83" i="2"/>
  <c r="R83" i="2"/>
  <c r="S83" i="2" s="1"/>
  <c r="D83" i="2"/>
  <c r="Q82" i="2"/>
  <c r="R82" i="2"/>
  <c r="D82" i="2"/>
  <c r="E82" i="2"/>
  <c r="F82" i="2" s="1"/>
  <c r="R81" i="2"/>
  <c r="Q81" i="2"/>
  <c r="E81" i="2"/>
  <c r="D81" i="2"/>
  <c r="R80" i="2"/>
  <c r="Q80" i="2"/>
  <c r="D80" i="2"/>
  <c r="E80" i="2"/>
  <c r="F80" i="2" s="1"/>
  <c r="Q79" i="2"/>
  <c r="R79" i="2"/>
  <c r="D79" i="2"/>
  <c r="E79" i="2"/>
  <c r="Q78" i="2"/>
  <c r="R78" i="2"/>
  <c r="S78" i="2" s="1"/>
  <c r="E78" i="2"/>
  <c r="F78" i="2" s="1"/>
  <c r="D78" i="2"/>
  <c r="Q77" i="2"/>
  <c r="R77" i="2"/>
  <c r="E77" i="2"/>
  <c r="D77" i="2"/>
  <c r="R76" i="2"/>
  <c r="Q76" i="2"/>
  <c r="E76" i="2"/>
  <c r="D76" i="2"/>
  <c r="Q75" i="2"/>
  <c r="R75" i="2"/>
  <c r="S75" i="2" s="1"/>
  <c r="E75" i="2"/>
  <c r="D75" i="2"/>
  <c r="Q74" i="2"/>
  <c r="R74" i="2"/>
  <c r="E74" i="2"/>
  <c r="D74" i="2"/>
  <c r="Q73" i="2"/>
  <c r="R73" i="2"/>
  <c r="D73" i="2"/>
  <c r="R72" i="2"/>
  <c r="Q72" i="2"/>
  <c r="D72" i="2"/>
  <c r="R71" i="2"/>
  <c r="S71" i="2" s="1"/>
  <c r="Q71" i="2"/>
  <c r="D71" i="2"/>
  <c r="Q70" i="2"/>
  <c r="R70" i="2"/>
  <c r="S70" i="2" s="1"/>
  <c r="D70" i="2"/>
  <c r="E70" i="2"/>
  <c r="F70" i="2" s="1"/>
  <c r="R69" i="2"/>
  <c r="S69" i="2" s="1"/>
  <c r="Q69" i="2"/>
  <c r="D69" i="2"/>
  <c r="E69" i="2"/>
  <c r="R68" i="2"/>
  <c r="Q68" i="2"/>
  <c r="E68" i="2"/>
  <c r="D68" i="2"/>
  <c r="Q67" i="2"/>
  <c r="R67" i="2"/>
  <c r="S67" i="2" s="1"/>
  <c r="D67" i="2"/>
  <c r="E67" i="2"/>
  <c r="Q66" i="2"/>
  <c r="R66" i="2"/>
  <c r="E66" i="2"/>
  <c r="D66" i="2"/>
  <c r="Q65" i="2"/>
  <c r="R65" i="2"/>
  <c r="E65" i="2"/>
  <c r="D65" i="2"/>
  <c r="R64" i="2"/>
  <c r="Q64" i="2"/>
  <c r="E64" i="2"/>
  <c r="D64" i="2"/>
  <c r="Q63" i="2"/>
  <c r="R63" i="2"/>
  <c r="E63" i="2"/>
  <c r="F63" i="2" s="1"/>
  <c r="D63" i="2"/>
  <c r="Q62" i="2"/>
  <c r="R62" i="2"/>
  <c r="S62" i="2" s="1"/>
  <c r="D62" i="2"/>
  <c r="Q61" i="2"/>
  <c r="R61" i="2"/>
  <c r="D61" i="2"/>
  <c r="R60" i="2"/>
  <c r="Q60" i="2"/>
  <c r="D60" i="2"/>
  <c r="E60" i="2"/>
  <c r="F60" i="2" s="1"/>
  <c r="R59" i="2"/>
  <c r="Q59" i="2"/>
  <c r="D59" i="2"/>
  <c r="Q58" i="2"/>
  <c r="R58" i="2"/>
  <c r="D58" i="2"/>
  <c r="E58" i="2"/>
  <c r="F58" i="2" s="1"/>
  <c r="R57" i="2"/>
  <c r="Q57" i="2"/>
  <c r="D57" i="2"/>
  <c r="E57" i="2"/>
  <c r="F57" i="2" s="1"/>
  <c r="R56" i="2"/>
  <c r="Q56" i="2"/>
  <c r="E56" i="2"/>
  <c r="D56" i="2"/>
  <c r="Q55" i="2"/>
  <c r="R55" i="2"/>
  <c r="D55" i="2"/>
  <c r="Q54" i="2"/>
  <c r="R54" i="2"/>
  <c r="S54" i="2" s="1"/>
  <c r="E54" i="2"/>
  <c r="D54" i="2"/>
  <c r="Q53" i="2"/>
  <c r="R53" i="2"/>
  <c r="D53" i="2"/>
  <c r="R52" i="2"/>
  <c r="Q52" i="2"/>
  <c r="E52" i="2"/>
  <c r="D52" i="2"/>
  <c r="Q51" i="2"/>
  <c r="R51" i="2"/>
  <c r="E51" i="2"/>
  <c r="D51" i="2"/>
  <c r="Q50" i="2"/>
  <c r="R50" i="2"/>
  <c r="S50" i="2" s="1"/>
  <c r="D50" i="2"/>
  <c r="E50" i="2"/>
  <c r="F50" i="2" s="1"/>
  <c r="Q49" i="2"/>
  <c r="R49" i="2"/>
  <c r="S49" i="2" s="1"/>
  <c r="D49" i="2"/>
  <c r="E49" i="2"/>
  <c r="R48" i="2"/>
  <c r="Q48" i="2"/>
  <c r="D48" i="2"/>
  <c r="E48" i="2"/>
  <c r="R47" i="2"/>
  <c r="Q47" i="2"/>
  <c r="E47" i="2"/>
  <c r="D47" i="2"/>
  <c r="R46" i="2"/>
  <c r="Q46" i="2"/>
  <c r="D46" i="2"/>
  <c r="E46" i="2"/>
  <c r="F46" i="2" s="1"/>
  <c r="R45" i="2"/>
  <c r="Q45" i="2"/>
  <c r="D45" i="2"/>
  <c r="E45" i="2"/>
  <c r="F45" i="2" s="1"/>
  <c r="R44" i="2"/>
  <c r="Q44" i="2"/>
  <c r="E44" i="2"/>
  <c r="D44" i="2"/>
  <c r="Q43" i="2"/>
  <c r="R43" i="2"/>
  <c r="S43" i="2" s="1"/>
  <c r="D43" i="2"/>
  <c r="Q42" i="2"/>
  <c r="R42" i="2"/>
  <c r="S42" i="2" s="1"/>
  <c r="E42" i="2"/>
  <c r="F42" i="2" s="1"/>
  <c r="D42" i="2"/>
  <c r="Q41" i="2"/>
  <c r="R41" i="2"/>
  <c r="S41" i="2" s="1"/>
  <c r="E41" i="2"/>
  <c r="D41" i="2"/>
  <c r="R40" i="2"/>
  <c r="Q40" i="2"/>
  <c r="E40" i="2"/>
  <c r="D40" i="2"/>
  <c r="Q39" i="2"/>
  <c r="R39" i="2"/>
  <c r="S39" i="2" s="1"/>
  <c r="E39" i="2"/>
  <c r="D39" i="2"/>
  <c r="Q38" i="2"/>
  <c r="R38" i="2"/>
  <c r="S38" i="2" s="1"/>
  <c r="D38" i="2"/>
  <c r="E38" i="2"/>
  <c r="Q37" i="2"/>
  <c r="R37" i="2"/>
  <c r="S37" i="2" s="1"/>
  <c r="D37" i="2"/>
  <c r="E37" i="2"/>
  <c r="Q36" i="2"/>
  <c r="R36" i="2"/>
  <c r="D36" i="2"/>
  <c r="E36" i="2"/>
  <c r="F36" i="2" s="1"/>
  <c r="R35" i="2"/>
  <c r="Q35" i="2"/>
  <c r="E35" i="2"/>
  <c r="D35" i="2"/>
  <c r="R34" i="2"/>
  <c r="Q34" i="2"/>
  <c r="D34" i="2"/>
  <c r="E34" i="2"/>
  <c r="F34" i="2" s="1"/>
  <c r="R33" i="2"/>
  <c r="Q33" i="2"/>
  <c r="D33" i="2"/>
  <c r="E33" i="2"/>
  <c r="F33" i="2" s="1"/>
  <c r="R32" i="2"/>
  <c r="Q32" i="2"/>
  <c r="E32" i="2"/>
  <c r="D32" i="2"/>
  <c r="Q31" i="2"/>
  <c r="R31" i="2"/>
  <c r="S31" i="2" s="1"/>
  <c r="D31" i="2"/>
  <c r="E31" i="2"/>
  <c r="F31" i="2" s="1"/>
  <c r="Q30" i="2"/>
  <c r="R30" i="2"/>
  <c r="S30" i="2" s="1"/>
  <c r="E30" i="2"/>
  <c r="F30" i="2" s="1"/>
  <c r="D30" i="2"/>
  <c r="Q29" i="2"/>
  <c r="R29" i="2"/>
  <c r="S29" i="2" s="1"/>
  <c r="E29" i="2"/>
  <c r="D29" i="2"/>
  <c r="R28" i="2"/>
  <c r="Q28" i="2"/>
  <c r="E28" i="2"/>
  <c r="D28" i="2"/>
  <c r="Q27" i="2"/>
  <c r="R27" i="2"/>
  <c r="S27" i="2" s="1"/>
  <c r="E27" i="2"/>
  <c r="D27" i="2"/>
  <c r="Q26" i="2"/>
  <c r="R26" i="2"/>
  <c r="S26" i="2" s="1"/>
  <c r="D26" i="2"/>
  <c r="E26" i="2"/>
  <c r="Q25" i="2"/>
  <c r="R25" i="2"/>
  <c r="S25" i="2" s="1"/>
  <c r="D25" i="2"/>
  <c r="E25" i="2"/>
  <c r="Q24" i="2"/>
  <c r="R24" i="2"/>
  <c r="D24" i="2"/>
  <c r="E24" i="2"/>
  <c r="F24" i="2" s="1"/>
  <c r="R23" i="2"/>
  <c r="Q23" i="2"/>
  <c r="E23" i="2"/>
  <c r="D23" i="2"/>
  <c r="R22" i="2"/>
  <c r="Q22" i="2"/>
  <c r="D22" i="2"/>
  <c r="E22" i="2"/>
  <c r="F22" i="2" s="1"/>
  <c r="R21" i="2"/>
  <c r="Q21" i="2"/>
  <c r="D21" i="2"/>
  <c r="E21" i="2"/>
  <c r="F21" i="2" s="1"/>
  <c r="R20" i="2"/>
  <c r="Q20" i="2"/>
  <c r="E20" i="2"/>
  <c r="D20" i="2"/>
  <c r="Q19" i="2"/>
  <c r="R19" i="2"/>
  <c r="S19" i="2" s="1"/>
  <c r="D19" i="2"/>
  <c r="E19" i="2"/>
  <c r="Q18" i="2"/>
  <c r="R18" i="2"/>
  <c r="S18" i="2" s="1"/>
  <c r="E18" i="2"/>
  <c r="D18" i="2"/>
  <c r="Q17" i="2"/>
  <c r="R17" i="2"/>
  <c r="S17" i="2" s="1"/>
  <c r="E17" i="2"/>
  <c r="D17" i="2"/>
  <c r="R16" i="2"/>
  <c r="Q16" i="2"/>
  <c r="E16" i="2"/>
  <c r="D16" i="2"/>
  <c r="Q15" i="2"/>
  <c r="R15" i="2"/>
  <c r="S15" i="2" s="1"/>
  <c r="E15" i="2"/>
  <c r="D15" i="2"/>
  <c r="Q14" i="2"/>
  <c r="R14" i="2"/>
  <c r="D14" i="2"/>
  <c r="E14" i="2"/>
  <c r="Q13" i="2"/>
  <c r="R13" i="2"/>
  <c r="S13" i="2" s="1"/>
  <c r="D13" i="2"/>
  <c r="E13" i="2"/>
  <c r="Q12" i="2"/>
  <c r="R12" i="2"/>
  <c r="S12" i="2" s="1"/>
  <c r="D12" i="2"/>
  <c r="E12" i="2"/>
  <c r="F12" i="2" s="1"/>
  <c r="R11" i="2"/>
  <c r="Q11" i="2"/>
  <c r="E11" i="2"/>
  <c r="D11" i="2"/>
  <c r="R10" i="2"/>
  <c r="Q10" i="2"/>
  <c r="E10" i="2"/>
  <c r="D10" i="2"/>
  <c r="R9" i="2"/>
  <c r="Q9" i="2"/>
  <c r="Y5" i="2"/>
  <c r="L5" i="2"/>
  <c r="E152" i="3" l="1"/>
  <c r="E172" i="3"/>
  <c r="E176" i="4"/>
  <c r="E191" i="2"/>
  <c r="E206" i="2"/>
  <c r="F206" i="2" s="1"/>
  <c r="E169" i="2"/>
  <c r="E196" i="4"/>
  <c r="E187" i="2"/>
  <c r="E137" i="3"/>
  <c r="E160" i="3"/>
  <c r="E168" i="3"/>
  <c r="F168" i="3" s="1"/>
  <c r="E192" i="4"/>
  <c r="E213" i="4"/>
  <c r="E190" i="4"/>
  <c r="E158" i="2"/>
  <c r="E62" i="2"/>
  <c r="R214" i="2"/>
  <c r="R202" i="2"/>
  <c r="E145" i="4"/>
  <c r="E188" i="4"/>
  <c r="E211" i="4"/>
  <c r="E212" i="2"/>
  <c r="E166" i="4"/>
  <c r="F166" i="4" s="1"/>
  <c r="E186" i="4"/>
  <c r="E211" i="3"/>
  <c r="E184" i="4"/>
  <c r="E95" i="2"/>
  <c r="E83" i="2"/>
  <c r="E71" i="2"/>
  <c r="F71" i="2" s="1"/>
  <c r="E59" i="2"/>
  <c r="R175" i="2"/>
  <c r="R139" i="2"/>
  <c r="E161" i="3"/>
  <c r="E169" i="3"/>
  <c r="E132" i="4"/>
  <c r="F132" i="4" s="1"/>
  <c r="E141" i="4"/>
  <c r="E164" i="4"/>
  <c r="E182" i="4"/>
  <c r="E213" i="2"/>
  <c r="E136" i="3"/>
  <c r="F136" i="3" s="1"/>
  <c r="E146" i="3"/>
  <c r="E154" i="3"/>
  <c r="E162" i="4"/>
  <c r="E180" i="4"/>
  <c r="E202" i="4"/>
  <c r="E160" i="2"/>
  <c r="E164" i="2"/>
  <c r="F164" i="2" s="1"/>
  <c r="E171" i="2"/>
  <c r="E178" i="2"/>
  <c r="E182" i="2"/>
  <c r="F182" i="2" s="1"/>
  <c r="E189" i="2"/>
  <c r="E200" i="2"/>
  <c r="R180" i="2"/>
  <c r="R168" i="2"/>
  <c r="R19" i="3"/>
  <c r="R21" i="3"/>
  <c r="S21" i="3" s="1"/>
  <c r="R31" i="3"/>
  <c r="R33" i="3"/>
  <c r="S33" i="3" s="1"/>
  <c r="R38" i="3"/>
  <c r="S38" i="3" s="1"/>
  <c r="R64" i="3"/>
  <c r="R85" i="3"/>
  <c r="R90" i="3"/>
  <c r="R102" i="3"/>
  <c r="E110" i="3"/>
  <c r="R114" i="3"/>
  <c r="E127" i="3"/>
  <c r="E164" i="3"/>
  <c r="E157" i="4"/>
  <c r="F157" i="4" s="1"/>
  <c r="E159" i="4"/>
  <c r="E204" i="4"/>
  <c r="E206" i="4"/>
  <c r="F206" i="4" s="1"/>
  <c r="E208" i="4"/>
  <c r="R12" i="3"/>
  <c r="S12" i="3" s="1"/>
  <c r="R24" i="3"/>
  <c r="R60" i="3"/>
  <c r="R62" i="3"/>
  <c r="R88" i="3"/>
  <c r="R100" i="3"/>
  <c r="R112" i="3"/>
  <c r="R143" i="3"/>
  <c r="S143" i="3" s="1"/>
  <c r="R145" i="3"/>
  <c r="R147" i="3"/>
  <c r="R166" i="3"/>
  <c r="S166" i="3" s="1"/>
  <c r="R168" i="3"/>
  <c r="R170" i="3"/>
  <c r="R172" i="3"/>
  <c r="R174" i="3"/>
  <c r="R176" i="3"/>
  <c r="R178" i="3"/>
  <c r="R180" i="3"/>
  <c r="R182" i="3"/>
  <c r="R184" i="3"/>
  <c r="S184" i="3" s="1"/>
  <c r="R186" i="3"/>
  <c r="R188" i="3"/>
  <c r="R190" i="3"/>
  <c r="S190" i="3" s="1"/>
  <c r="R192" i="3"/>
  <c r="R194" i="3"/>
  <c r="R196" i="3"/>
  <c r="R198" i="3"/>
  <c r="R200" i="3"/>
  <c r="R202" i="3"/>
  <c r="R204" i="3"/>
  <c r="R206" i="3"/>
  <c r="R208" i="3"/>
  <c r="S208" i="3" s="1"/>
  <c r="R210" i="3"/>
  <c r="R212" i="3"/>
  <c r="R214" i="3"/>
  <c r="S214" i="3" s="1"/>
  <c r="R218" i="3"/>
  <c r="R222" i="3"/>
  <c r="E190" i="2"/>
  <c r="E194" i="2"/>
  <c r="F194" i="2" s="1"/>
  <c r="E201" i="2"/>
  <c r="E133" i="2"/>
  <c r="E121" i="2"/>
  <c r="E73" i="2"/>
  <c r="E61" i="2"/>
  <c r="F61" i="2" s="1"/>
  <c r="R201" i="2"/>
  <c r="R189" i="2"/>
  <c r="R43" i="3"/>
  <c r="S43" i="3" s="1"/>
  <c r="R45" i="3"/>
  <c r="S45" i="3" s="1"/>
  <c r="R58" i="3"/>
  <c r="R93" i="3"/>
  <c r="R105" i="3"/>
  <c r="R117" i="3"/>
  <c r="R122" i="3"/>
  <c r="S122" i="3" s="1"/>
  <c r="R127" i="3"/>
  <c r="S127" i="3" s="1"/>
  <c r="R132" i="3"/>
  <c r="R141" i="3"/>
  <c r="S141" i="3" s="1"/>
  <c r="E150" i="3"/>
  <c r="R164" i="3"/>
  <c r="E156" i="2"/>
  <c r="F156" i="2" s="1"/>
  <c r="E144" i="2"/>
  <c r="E132" i="2"/>
  <c r="E120" i="2"/>
  <c r="E96" i="2"/>
  <c r="E84" i="2"/>
  <c r="E72" i="2"/>
  <c r="R17" i="3"/>
  <c r="R29" i="3"/>
  <c r="R36" i="3"/>
  <c r="S36" i="3" s="1"/>
  <c r="R98" i="3"/>
  <c r="R110" i="3"/>
  <c r="R139" i="3"/>
  <c r="S139" i="3" s="1"/>
  <c r="R162" i="3"/>
  <c r="R223" i="3"/>
  <c r="R10" i="3"/>
  <c r="R13" i="3"/>
  <c r="S13" i="3" s="1"/>
  <c r="R15" i="3"/>
  <c r="R22" i="3"/>
  <c r="R25" i="3"/>
  <c r="R27" i="3"/>
  <c r="R54" i="3"/>
  <c r="S54" i="3" s="1"/>
  <c r="R56" i="3"/>
  <c r="R65" i="3"/>
  <c r="R67" i="3"/>
  <c r="S67" i="3" s="1"/>
  <c r="R69" i="3"/>
  <c r="R71" i="3"/>
  <c r="R73" i="3"/>
  <c r="R75" i="3"/>
  <c r="R77" i="3"/>
  <c r="R79" i="3"/>
  <c r="R81" i="3"/>
  <c r="R84" i="3"/>
  <c r="S84" i="3" s="1"/>
  <c r="R86" i="3"/>
  <c r="S86" i="3" s="1"/>
  <c r="R91" i="3"/>
  <c r="R103" i="3"/>
  <c r="R115" i="3"/>
  <c r="S115" i="3" s="1"/>
  <c r="R120" i="3"/>
  <c r="R137" i="3"/>
  <c r="R152" i="3"/>
  <c r="R154" i="3"/>
  <c r="R156" i="3"/>
  <c r="R158" i="3"/>
  <c r="R160" i="3"/>
  <c r="R215" i="3"/>
  <c r="R219" i="3"/>
  <c r="S219" i="3" s="1"/>
  <c r="E180" i="2"/>
  <c r="E198" i="2"/>
  <c r="F198" i="2" s="1"/>
  <c r="E202" i="2"/>
  <c r="F202" i="2" s="1"/>
  <c r="E106" i="2"/>
  <c r="R222" i="2"/>
  <c r="R114" i="2"/>
  <c r="R20" i="3"/>
  <c r="R32" i="3"/>
  <c r="S32" i="3" s="1"/>
  <c r="R34" i="3"/>
  <c r="R41" i="3"/>
  <c r="R52" i="3"/>
  <c r="R96" i="3"/>
  <c r="S96" i="3" s="1"/>
  <c r="R108" i="3"/>
  <c r="S108" i="3" s="1"/>
  <c r="R125" i="3"/>
  <c r="S125" i="3" s="1"/>
  <c r="R130" i="3"/>
  <c r="S130" i="3" s="1"/>
  <c r="R135" i="3"/>
  <c r="R150" i="3"/>
  <c r="S150" i="3" s="1"/>
  <c r="E156" i="4"/>
  <c r="E158" i="4"/>
  <c r="F158" i="4" s="1"/>
  <c r="E160" i="4"/>
  <c r="E205" i="4"/>
  <c r="E207" i="4"/>
  <c r="E209" i="4"/>
  <c r="E173" i="2"/>
  <c r="F173" i="2" s="1"/>
  <c r="E195" i="2"/>
  <c r="E203" i="2"/>
  <c r="E210" i="2"/>
  <c r="F210" i="2" s="1"/>
  <c r="R18" i="3"/>
  <c r="R30" i="3"/>
  <c r="S30" i="3" s="1"/>
  <c r="R37" i="3"/>
  <c r="R39" i="3"/>
  <c r="R48" i="3"/>
  <c r="R50" i="3"/>
  <c r="R63" i="3"/>
  <c r="R89" i="3"/>
  <c r="R101" i="3"/>
  <c r="S101" i="3" s="1"/>
  <c r="R113" i="3"/>
  <c r="E201" i="4"/>
  <c r="E203" i="4"/>
  <c r="F203" i="4" s="1"/>
  <c r="E137" i="2"/>
  <c r="E141" i="2"/>
  <c r="E145" i="2"/>
  <c r="E159" i="2"/>
  <c r="E166" i="2"/>
  <c r="E170" i="2"/>
  <c r="E177" i="2"/>
  <c r="E181" i="2"/>
  <c r="E184" i="2"/>
  <c r="F184" i="2" s="1"/>
  <c r="E199" i="2"/>
  <c r="R11" i="3"/>
  <c r="S11" i="3" s="1"/>
  <c r="R23" i="3"/>
  <c r="S23" i="3" s="1"/>
  <c r="R46" i="3"/>
  <c r="R59" i="3"/>
  <c r="S59" i="3" s="1"/>
  <c r="R61" i="3"/>
  <c r="S61" i="3" s="1"/>
  <c r="R87" i="3"/>
  <c r="R94" i="3"/>
  <c r="R106" i="3"/>
  <c r="R118" i="3"/>
  <c r="R123" i="3"/>
  <c r="R128" i="3"/>
  <c r="S128" i="3" s="1"/>
  <c r="R133" i="3"/>
  <c r="S133" i="3" s="1"/>
  <c r="R142" i="3"/>
  <c r="R144" i="3"/>
  <c r="S144" i="3" s="1"/>
  <c r="R146" i="3"/>
  <c r="R148" i="3"/>
  <c r="R167" i="3"/>
  <c r="R169" i="3"/>
  <c r="R171" i="3"/>
  <c r="R173" i="3"/>
  <c r="R175" i="3"/>
  <c r="R177" i="3"/>
  <c r="R179" i="3"/>
  <c r="S179" i="3" s="1"/>
  <c r="R181" i="3"/>
  <c r="R183" i="3"/>
  <c r="R185" i="3"/>
  <c r="S185" i="3" s="1"/>
  <c r="R187" i="3"/>
  <c r="S187" i="3" s="1"/>
  <c r="R189" i="3"/>
  <c r="R191" i="3"/>
  <c r="R193" i="3"/>
  <c r="R195" i="3"/>
  <c r="R197" i="3"/>
  <c r="S197" i="3" s="1"/>
  <c r="R199" i="3"/>
  <c r="S199" i="3" s="1"/>
  <c r="R201" i="3"/>
  <c r="R203" i="3"/>
  <c r="S203" i="3" s="1"/>
  <c r="R205" i="3"/>
  <c r="R207" i="3"/>
  <c r="R209" i="3"/>
  <c r="S209" i="3" s="1"/>
  <c r="R211" i="3"/>
  <c r="S211" i="3" s="1"/>
  <c r="R213" i="3"/>
  <c r="R216" i="3"/>
  <c r="S216" i="3" s="1"/>
  <c r="R220" i="3"/>
  <c r="E88" i="4"/>
  <c r="E93" i="4"/>
  <c r="E112" i="4"/>
  <c r="E117" i="4"/>
  <c r="F117" i="4" s="1"/>
  <c r="E131" i="4"/>
  <c r="F131" i="4" s="1"/>
  <c r="E136" i="4"/>
  <c r="F136" i="4" s="1"/>
  <c r="E144" i="4"/>
  <c r="E146" i="4"/>
  <c r="F146" i="4" s="1"/>
  <c r="E148" i="4"/>
  <c r="E150" i="4"/>
  <c r="F150" i="4" s="1"/>
  <c r="E152" i="4"/>
  <c r="E154" i="4"/>
  <c r="E169" i="4"/>
  <c r="F169" i="4" s="1"/>
  <c r="E171" i="4"/>
  <c r="E173" i="4"/>
  <c r="E175" i="4"/>
  <c r="E177" i="4"/>
  <c r="F177" i="4" s="1"/>
  <c r="E179" i="4"/>
  <c r="E181" i="4"/>
  <c r="E183" i="4"/>
  <c r="F183" i="4" s="1"/>
  <c r="E185" i="4"/>
  <c r="F185" i="4" s="1"/>
  <c r="E187" i="4"/>
  <c r="E189" i="4"/>
  <c r="E191" i="4"/>
  <c r="E193" i="4"/>
  <c r="E195" i="4"/>
  <c r="E197" i="4"/>
  <c r="E199" i="4"/>
  <c r="E188" i="2"/>
  <c r="F188" i="2" s="1"/>
  <c r="E192" i="2"/>
  <c r="E207" i="2"/>
  <c r="F207" i="2" s="1"/>
  <c r="E214" i="2"/>
  <c r="F214" i="2" s="1"/>
  <c r="E163" i="2"/>
  <c r="E139" i="2"/>
  <c r="E127" i="2"/>
  <c r="E115" i="2"/>
  <c r="E91" i="2"/>
  <c r="E55" i="2"/>
  <c r="E43" i="2"/>
  <c r="R16" i="3"/>
  <c r="S16" i="3" s="1"/>
  <c r="R28" i="3"/>
  <c r="S28" i="3" s="1"/>
  <c r="R44" i="3"/>
  <c r="S44" i="3" s="1"/>
  <c r="R82" i="3"/>
  <c r="S82" i="3" s="1"/>
  <c r="R99" i="3"/>
  <c r="S99" i="3" s="1"/>
  <c r="R111" i="3"/>
  <c r="E119" i="3"/>
  <c r="F119" i="3" s="1"/>
  <c r="E124" i="3"/>
  <c r="F124" i="3" s="1"/>
  <c r="E129" i="3"/>
  <c r="F129" i="3" s="1"/>
  <c r="E134" i="3"/>
  <c r="R163" i="3"/>
  <c r="R165" i="3"/>
  <c r="E47" i="4"/>
  <c r="E98" i="4"/>
  <c r="F98" i="4" s="1"/>
  <c r="E105" i="4"/>
  <c r="F105" i="4" s="1"/>
  <c r="E110" i="4"/>
  <c r="E122" i="4"/>
  <c r="F122" i="4" s="1"/>
  <c r="E124" i="4"/>
  <c r="E129" i="4"/>
  <c r="F129" i="4" s="1"/>
  <c r="E138" i="4"/>
  <c r="E140" i="4"/>
  <c r="F140" i="4" s="1"/>
  <c r="E142" i="4"/>
  <c r="E167" i="4"/>
  <c r="F167" i="4" s="1"/>
  <c r="E211" i="2"/>
  <c r="E90" i="2"/>
  <c r="R218" i="2"/>
  <c r="S218" i="2" s="1"/>
  <c r="R158" i="2"/>
  <c r="R14" i="3"/>
  <c r="S14" i="3" s="1"/>
  <c r="R26" i="3"/>
  <c r="S26" i="3" s="1"/>
  <c r="R42" i="3"/>
  <c r="S42" i="3" s="1"/>
  <c r="R57" i="3"/>
  <c r="S57" i="3" s="1"/>
  <c r="R92" i="3"/>
  <c r="R104" i="3"/>
  <c r="R116" i="3"/>
  <c r="R121" i="3"/>
  <c r="R131" i="3"/>
  <c r="R140" i="3"/>
  <c r="E149" i="3"/>
  <c r="F149" i="3" s="1"/>
  <c r="E50" i="4"/>
  <c r="E53" i="4"/>
  <c r="E56" i="4"/>
  <c r="F56" i="4" s="1"/>
  <c r="E59" i="4"/>
  <c r="F59" i="4" s="1"/>
  <c r="E62" i="4"/>
  <c r="F62" i="4" s="1"/>
  <c r="E65" i="4"/>
  <c r="E68" i="4"/>
  <c r="E71" i="4"/>
  <c r="E74" i="4"/>
  <c r="E77" i="4"/>
  <c r="F77" i="4" s="1"/>
  <c r="E80" i="4"/>
  <c r="E83" i="4"/>
  <c r="F83" i="4" s="1"/>
  <c r="E86" i="4"/>
  <c r="E134" i="4"/>
  <c r="E212" i="4"/>
  <c r="F212" i="4" s="1"/>
  <c r="E214" i="4"/>
  <c r="F214" i="4" s="1"/>
  <c r="E142" i="2"/>
  <c r="E146" i="2"/>
  <c r="E149" i="2"/>
  <c r="E167" i="2"/>
  <c r="E174" i="2"/>
  <c r="E185" i="2"/>
  <c r="E193" i="2"/>
  <c r="E196" i="2"/>
  <c r="F196" i="2" s="1"/>
  <c r="E161" i="2"/>
  <c r="E101" i="2"/>
  <c r="E53" i="2"/>
  <c r="F53" i="2" s="1"/>
  <c r="R9" i="3"/>
  <c r="R35" i="3"/>
  <c r="S35" i="3" s="1"/>
  <c r="R40" i="3"/>
  <c r="S40" i="3" s="1"/>
  <c r="R53" i="3"/>
  <c r="R55" i="3"/>
  <c r="R66" i="3"/>
  <c r="R68" i="3"/>
  <c r="R70" i="3"/>
  <c r="R72" i="3"/>
  <c r="S72" i="3" s="1"/>
  <c r="R74" i="3"/>
  <c r="R76" i="3"/>
  <c r="R78" i="3"/>
  <c r="S78" i="3" s="1"/>
  <c r="R80" i="3"/>
  <c r="S80" i="3" s="1"/>
  <c r="R97" i="3"/>
  <c r="R109" i="3"/>
  <c r="R126" i="3"/>
  <c r="R136" i="3"/>
  <c r="R138" i="3"/>
  <c r="R151" i="3"/>
  <c r="R153" i="3"/>
  <c r="R155" i="3"/>
  <c r="S155" i="3" s="1"/>
  <c r="R157" i="3"/>
  <c r="R159" i="3"/>
  <c r="R161" i="3"/>
  <c r="S161" i="3" s="1"/>
  <c r="E174" i="3"/>
  <c r="E176" i="3"/>
  <c r="E178" i="3"/>
  <c r="E180" i="3"/>
  <c r="E182" i="3"/>
  <c r="E184" i="3"/>
  <c r="E186" i="3"/>
  <c r="E188" i="3"/>
  <c r="E190" i="3"/>
  <c r="F190" i="3" s="1"/>
  <c r="E192" i="3"/>
  <c r="E194" i="3"/>
  <c r="E196" i="3"/>
  <c r="F196" i="3" s="1"/>
  <c r="E198" i="3"/>
  <c r="F198" i="3" s="1"/>
  <c r="E200" i="3"/>
  <c r="E202" i="3"/>
  <c r="E204" i="3"/>
  <c r="E206" i="3"/>
  <c r="E208" i="3"/>
  <c r="E210" i="3"/>
  <c r="E212" i="3"/>
  <c r="R217" i="3"/>
  <c r="S217" i="3" s="1"/>
  <c r="E161" i="4"/>
  <c r="F161" i="4" s="1"/>
  <c r="E163" i="4"/>
  <c r="E165" i="4"/>
  <c r="F165" i="4" s="1"/>
  <c r="F112" i="4"/>
  <c r="F143" i="4"/>
  <c r="F113" i="2"/>
  <c r="S90" i="4"/>
  <c r="S43" i="4"/>
  <c r="S109" i="4"/>
  <c r="S118" i="4"/>
  <c r="S124" i="4"/>
  <c r="S131" i="4"/>
  <c r="S129" i="4"/>
  <c r="S91" i="4"/>
  <c r="S130" i="4"/>
  <c r="S121" i="4"/>
  <c r="S133" i="4"/>
  <c r="S95" i="4"/>
  <c r="S88" i="4"/>
  <c r="S100" i="4"/>
  <c r="S107" i="4"/>
  <c r="S112" i="4"/>
  <c r="S119" i="4"/>
  <c r="S125" i="4"/>
  <c r="S132" i="4"/>
  <c r="S99" i="4"/>
  <c r="S149" i="4"/>
  <c r="S170" i="4"/>
  <c r="S172" i="4"/>
  <c r="S176" i="4"/>
  <c r="S180" i="4"/>
  <c r="S182" i="4"/>
  <c r="S192" i="4"/>
  <c r="S204" i="4"/>
  <c r="S218" i="4"/>
  <c r="S116" i="4"/>
  <c r="S137" i="4"/>
  <c r="S97" i="4"/>
  <c r="S128" i="4"/>
  <c r="S135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215" i="4"/>
  <c r="S50" i="4"/>
  <c r="S53" i="4"/>
  <c r="S56" i="4"/>
  <c r="S59" i="4"/>
  <c r="S62" i="4"/>
  <c r="S65" i="4"/>
  <c r="S68" i="4"/>
  <c r="S71" i="4"/>
  <c r="S74" i="4"/>
  <c r="S77" i="4"/>
  <c r="S80" i="4"/>
  <c r="S83" i="4"/>
  <c r="S93" i="4"/>
  <c r="S98" i="4"/>
  <c r="S110" i="4"/>
  <c r="S122" i="4"/>
  <c r="S199" i="4"/>
  <c r="S211" i="4"/>
  <c r="S105" i="4"/>
  <c r="S136" i="4"/>
  <c r="S167" i="4"/>
  <c r="S10" i="4"/>
  <c r="S12" i="4"/>
  <c r="S14" i="4"/>
  <c r="S16" i="4"/>
  <c r="S18" i="4"/>
  <c r="S20" i="4"/>
  <c r="S22" i="4"/>
  <c r="S24" i="4"/>
  <c r="S26" i="4"/>
  <c r="S28" i="4"/>
  <c r="S30" i="4"/>
  <c r="S32" i="4"/>
  <c r="S34" i="4"/>
  <c r="S36" i="4"/>
  <c r="S41" i="4"/>
  <c r="F91" i="4"/>
  <c r="F74" i="4"/>
  <c r="F88" i="4"/>
  <c r="F50" i="4"/>
  <c r="F93" i="4"/>
  <c r="F76" i="4"/>
  <c r="F124" i="4"/>
  <c r="F52" i="4"/>
  <c r="F116" i="4"/>
  <c r="F135" i="4"/>
  <c r="F141" i="4"/>
  <c r="F147" i="4"/>
  <c r="F168" i="4"/>
  <c r="F54" i="4"/>
  <c r="F66" i="4"/>
  <c r="F72" i="4"/>
  <c r="F13" i="4"/>
  <c r="F25" i="4"/>
  <c r="F55" i="4"/>
  <c r="F85" i="4"/>
  <c r="F96" i="4"/>
  <c r="F113" i="4"/>
  <c r="F126" i="4"/>
  <c r="F15" i="4"/>
  <c r="F27" i="4"/>
  <c r="F44" i="4"/>
  <c r="F10" i="4"/>
  <c r="F22" i="4"/>
  <c r="F34" i="4"/>
  <c r="F130" i="4"/>
  <c r="F151" i="4"/>
  <c r="F173" i="4"/>
  <c r="F175" i="4"/>
  <c r="F179" i="4"/>
  <c r="F181" i="4"/>
  <c r="F191" i="4"/>
  <c r="F197" i="4"/>
  <c r="F209" i="4"/>
  <c r="F17" i="4"/>
  <c r="F29" i="4"/>
  <c r="F38" i="4"/>
  <c r="F53" i="4"/>
  <c r="F65" i="4"/>
  <c r="F144" i="4"/>
  <c r="F162" i="4"/>
  <c r="F12" i="4"/>
  <c r="F24" i="4"/>
  <c r="F118" i="4"/>
  <c r="F31" i="4"/>
  <c r="F155" i="4"/>
  <c r="F14" i="4"/>
  <c r="F108" i="4"/>
  <c r="F16" i="4"/>
  <c r="F28" i="4"/>
  <c r="F48" i="4"/>
  <c r="F125" i="4"/>
  <c r="F170" i="4"/>
  <c r="F172" i="4"/>
  <c r="F176" i="4"/>
  <c r="F180" i="4"/>
  <c r="F184" i="4"/>
  <c r="F196" i="4"/>
  <c r="F208" i="4"/>
  <c r="F11" i="4"/>
  <c r="F23" i="4"/>
  <c r="F35" i="4"/>
  <c r="F89" i="4"/>
  <c r="F115" i="4"/>
  <c r="F152" i="4"/>
  <c r="F18" i="4"/>
  <c r="F30" i="4"/>
  <c r="F104" i="4"/>
  <c r="F106" i="4"/>
  <c r="F58" i="4"/>
  <c r="F80" i="4"/>
  <c r="F86" i="4"/>
  <c r="F78" i="4"/>
  <c r="F159" i="4"/>
  <c r="F164" i="4"/>
  <c r="F64" i="4"/>
  <c r="F84" i="4"/>
  <c r="F70" i="4"/>
  <c r="F138" i="4"/>
  <c r="F156" i="4"/>
  <c r="F82" i="4"/>
  <c r="F153" i="4"/>
  <c r="F68" i="4"/>
  <c r="F95" i="4"/>
  <c r="F60" i="4"/>
  <c r="F40" i="4"/>
  <c r="F71" i="4"/>
  <c r="F42" i="4"/>
  <c r="S37" i="4"/>
  <c r="F49" i="4"/>
  <c r="F47" i="4"/>
  <c r="F61" i="4"/>
  <c r="F41" i="4"/>
  <c r="F45" i="4"/>
  <c r="F67" i="4"/>
  <c r="F81" i="4"/>
  <c r="S45" i="4"/>
  <c r="F73" i="4"/>
  <c r="F87" i="4"/>
  <c r="S39" i="4"/>
  <c r="F79" i="4"/>
  <c r="S104" i="4"/>
  <c r="F134" i="4"/>
  <c r="F103" i="4"/>
  <c r="S92" i="4"/>
  <c r="S103" i="4"/>
  <c r="F99" i="4"/>
  <c r="F94" i="4"/>
  <c r="F110" i="4"/>
  <c r="S126" i="4"/>
  <c r="S102" i="4"/>
  <c r="F109" i="4"/>
  <c r="S115" i="4"/>
  <c r="S123" i="4"/>
  <c r="S140" i="4"/>
  <c r="S151" i="4"/>
  <c r="S169" i="4"/>
  <c r="F142" i="4"/>
  <c r="F160" i="4"/>
  <c r="S139" i="4"/>
  <c r="S143" i="4"/>
  <c r="F145" i="4"/>
  <c r="S161" i="4"/>
  <c r="F163" i="4"/>
  <c r="S157" i="4"/>
  <c r="S134" i="4"/>
  <c r="S146" i="4"/>
  <c r="F148" i="4"/>
  <c r="S164" i="4"/>
  <c r="S142" i="4"/>
  <c r="S145" i="4"/>
  <c r="S163" i="4"/>
  <c r="S177" i="4"/>
  <c r="F154" i="4"/>
  <c r="F174" i="4"/>
  <c r="S138" i="4"/>
  <c r="S144" i="4"/>
  <c r="S150" i="4"/>
  <c r="S156" i="4"/>
  <c r="S162" i="4"/>
  <c r="S168" i="4"/>
  <c r="S174" i="4"/>
  <c r="F178" i="4"/>
  <c r="S186" i="4"/>
  <c r="F190" i="4"/>
  <c r="S198" i="4"/>
  <c r="F202" i="4"/>
  <c r="S210" i="4"/>
  <c r="S188" i="4"/>
  <c r="F192" i="4"/>
  <c r="S200" i="4"/>
  <c r="F204" i="4"/>
  <c r="S212" i="4"/>
  <c r="S217" i="4"/>
  <c r="S183" i="4"/>
  <c r="F187" i="4"/>
  <c r="S195" i="4"/>
  <c r="F199" i="4"/>
  <c r="S207" i="4"/>
  <c r="F211" i="4"/>
  <c r="S154" i="4"/>
  <c r="S160" i="4"/>
  <c r="S166" i="4"/>
  <c r="S178" i="4"/>
  <c r="F182" i="4"/>
  <c r="S190" i="4"/>
  <c r="F194" i="4"/>
  <c r="S202" i="4"/>
  <c r="S214" i="4"/>
  <c r="S221" i="4"/>
  <c r="S173" i="4"/>
  <c r="S185" i="4"/>
  <c r="F189" i="4"/>
  <c r="S197" i="4"/>
  <c r="F201" i="4"/>
  <c r="S209" i="4"/>
  <c r="F213" i="4"/>
  <c r="S141" i="4"/>
  <c r="S147" i="4"/>
  <c r="S153" i="4"/>
  <c r="S159" i="4"/>
  <c r="S165" i="4"/>
  <c r="F186" i="4"/>
  <c r="S194" i="4"/>
  <c r="F198" i="4"/>
  <c r="S206" i="4"/>
  <c r="F210" i="4"/>
  <c r="S222" i="4"/>
  <c r="F193" i="4"/>
  <c r="S201" i="4"/>
  <c r="F205" i="4"/>
  <c r="S213" i="4"/>
  <c r="S219" i="4"/>
  <c r="S184" i="4"/>
  <c r="F188" i="4"/>
  <c r="S196" i="4"/>
  <c r="F200" i="4"/>
  <c r="S208" i="4"/>
  <c r="F171" i="4"/>
  <c r="S179" i="4"/>
  <c r="S191" i="4"/>
  <c r="F195" i="4"/>
  <c r="S203" i="4"/>
  <c r="F207" i="4"/>
  <c r="S216" i="4"/>
  <c r="S223" i="4"/>
  <c r="S105" i="3"/>
  <c r="S117" i="3"/>
  <c r="S100" i="3"/>
  <c r="S112" i="3"/>
  <c r="S22" i="3"/>
  <c r="S94" i="3"/>
  <c r="S106" i="3"/>
  <c r="S118" i="3"/>
  <c r="S123" i="3"/>
  <c r="S111" i="3"/>
  <c r="S9" i="3"/>
  <c r="S129" i="3"/>
  <c r="S34" i="3"/>
  <c r="S124" i="3"/>
  <c r="S88" i="3"/>
  <c r="S10" i="3"/>
  <c r="S93" i="3"/>
  <c r="S18" i="3"/>
  <c r="S25" i="3"/>
  <c r="S27" i="3"/>
  <c r="S60" i="3"/>
  <c r="S98" i="3"/>
  <c r="S110" i="3"/>
  <c r="S132" i="3"/>
  <c r="S174" i="3"/>
  <c r="S176" i="3"/>
  <c r="S186" i="3"/>
  <c r="S188" i="3"/>
  <c r="S198" i="3"/>
  <c r="S200" i="3"/>
  <c r="S210" i="3"/>
  <c r="S212" i="3"/>
  <c r="S65" i="3"/>
  <c r="S69" i="3"/>
  <c r="S73" i="3"/>
  <c r="S75" i="3"/>
  <c r="S81" i="3"/>
  <c r="S41" i="3"/>
  <c r="S162" i="3"/>
  <c r="S19" i="3"/>
  <c r="S37" i="3"/>
  <c r="S39" i="3"/>
  <c r="S48" i="3"/>
  <c r="S63" i="3"/>
  <c r="S137" i="3"/>
  <c r="S156" i="3"/>
  <c r="S215" i="3"/>
  <c r="S87" i="3"/>
  <c r="S31" i="3"/>
  <c r="S92" i="3"/>
  <c r="S104" i="3"/>
  <c r="S116" i="3"/>
  <c r="S173" i="3"/>
  <c r="S175" i="3"/>
  <c r="S177" i="3"/>
  <c r="S189" i="3"/>
  <c r="S17" i="3"/>
  <c r="S24" i="3"/>
  <c r="S53" i="3"/>
  <c r="S55" i="3"/>
  <c r="S68" i="3"/>
  <c r="S126" i="3"/>
  <c r="S15" i="3"/>
  <c r="S90" i="3"/>
  <c r="S102" i="3"/>
  <c r="S114" i="3"/>
  <c r="S20" i="3"/>
  <c r="S29" i="3"/>
  <c r="S119" i="3"/>
  <c r="S136" i="3"/>
  <c r="S138" i="3"/>
  <c r="F143" i="3"/>
  <c r="F104" i="3"/>
  <c r="F116" i="3"/>
  <c r="F137" i="3"/>
  <c r="F155" i="3"/>
  <c r="F29" i="3"/>
  <c r="F66" i="3"/>
  <c r="F122" i="3"/>
  <c r="F162" i="3"/>
  <c r="F154" i="3"/>
  <c r="F98" i="3"/>
  <c r="F134" i="3"/>
  <c r="F28" i="3"/>
  <c r="F128" i="3"/>
  <c r="F166" i="3"/>
  <c r="F92" i="3"/>
  <c r="F110" i="3"/>
  <c r="F23" i="3"/>
  <c r="F38" i="3"/>
  <c r="F44" i="3"/>
  <c r="F64" i="3"/>
  <c r="F69" i="3"/>
  <c r="F79" i="3"/>
  <c r="F83" i="3"/>
  <c r="F99" i="3"/>
  <c r="F117" i="3"/>
  <c r="F130" i="3"/>
  <c r="F46" i="3"/>
  <c r="F150" i="3"/>
  <c r="F14" i="3"/>
  <c r="F48" i="3"/>
  <c r="F71" i="3"/>
  <c r="F76" i="3"/>
  <c r="F152" i="3"/>
  <c r="F167" i="3"/>
  <c r="F169" i="3"/>
  <c r="F177" i="3"/>
  <c r="F179" i="3"/>
  <c r="F181" i="3"/>
  <c r="F187" i="3"/>
  <c r="F189" i="3"/>
  <c r="F191" i="3"/>
  <c r="F201" i="3"/>
  <c r="F203" i="3"/>
  <c r="F213" i="3"/>
  <c r="F35" i="3"/>
  <c r="F120" i="3"/>
  <c r="F22" i="3"/>
  <c r="F37" i="3"/>
  <c r="F52" i="3"/>
  <c r="F68" i="3"/>
  <c r="F73" i="3"/>
  <c r="F78" i="3"/>
  <c r="F131" i="3"/>
  <c r="F141" i="3"/>
  <c r="F32" i="3"/>
  <c r="F30" i="3"/>
  <c r="F47" i="3"/>
  <c r="F80" i="3"/>
  <c r="F125" i="3"/>
  <c r="F147" i="3"/>
  <c r="F15" i="3"/>
  <c r="F153" i="3"/>
  <c r="F178" i="3"/>
  <c r="F180" i="3"/>
  <c r="F192" i="3"/>
  <c r="F202" i="3"/>
  <c r="F204" i="3"/>
  <c r="F56" i="3"/>
  <c r="F67" i="3"/>
  <c r="F72" i="3"/>
  <c r="F77" i="3"/>
  <c r="F19" i="3"/>
  <c r="F21" i="3"/>
  <c r="F36" i="3"/>
  <c r="F60" i="3"/>
  <c r="F138" i="3"/>
  <c r="F159" i="3"/>
  <c r="F161" i="3"/>
  <c r="F10" i="3"/>
  <c r="F17" i="3"/>
  <c r="F41" i="3"/>
  <c r="F61" i="3"/>
  <c r="F85" i="3"/>
  <c r="F89" i="3"/>
  <c r="F95" i="3"/>
  <c r="F101" i="3"/>
  <c r="F107" i="3"/>
  <c r="F113" i="3"/>
  <c r="F55" i="3"/>
  <c r="F160" i="3"/>
  <c r="F16" i="3"/>
  <c r="F40" i="3"/>
  <c r="F90" i="3"/>
  <c r="F96" i="3"/>
  <c r="F102" i="3"/>
  <c r="F108" i="3"/>
  <c r="F49" i="3"/>
  <c r="F86" i="3"/>
  <c r="F148" i="3"/>
  <c r="F34" i="3"/>
  <c r="F82" i="3"/>
  <c r="F24" i="3"/>
  <c r="F51" i="3"/>
  <c r="F33" i="3"/>
  <c r="V2" i="3"/>
  <c r="S50" i="3"/>
  <c r="S56" i="3"/>
  <c r="S62" i="3"/>
  <c r="S71" i="3"/>
  <c r="F126" i="3"/>
  <c r="S131" i="3"/>
  <c r="S66" i="3"/>
  <c r="S70" i="3"/>
  <c r="S74" i="3"/>
  <c r="S77" i="3"/>
  <c r="F91" i="3"/>
  <c r="F97" i="3"/>
  <c r="F103" i="3"/>
  <c r="F109" i="3"/>
  <c r="F115" i="3"/>
  <c r="S120" i="3"/>
  <c r="F132" i="3"/>
  <c r="F127" i="3"/>
  <c r="S76" i="3"/>
  <c r="S79" i="3"/>
  <c r="S91" i="3"/>
  <c r="S97" i="3"/>
  <c r="S103" i="3"/>
  <c r="S109" i="3"/>
  <c r="S46" i="3"/>
  <c r="S52" i="3"/>
  <c r="S58" i="3"/>
  <c r="S64" i="3"/>
  <c r="S121" i="3"/>
  <c r="S83" i="3"/>
  <c r="S85" i="3"/>
  <c r="S89" i="3"/>
  <c r="S95" i="3"/>
  <c r="S107" i="3"/>
  <c r="S113" i="3"/>
  <c r="F114" i="3"/>
  <c r="F144" i="3"/>
  <c r="F156" i="3"/>
  <c r="S142" i="3"/>
  <c r="F151" i="3"/>
  <c r="S135" i="3"/>
  <c r="F139" i="3"/>
  <c r="F146" i="3"/>
  <c r="F158" i="3"/>
  <c r="F163" i="3"/>
  <c r="F157" i="3"/>
  <c r="F140" i="3"/>
  <c r="F164" i="3"/>
  <c r="S145" i="3"/>
  <c r="S151" i="3"/>
  <c r="S157" i="3"/>
  <c r="S163" i="3"/>
  <c r="S169" i="3"/>
  <c r="F173" i="3"/>
  <c r="S181" i="3"/>
  <c r="F185" i="3"/>
  <c r="S193" i="3"/>
  <c r="F197" i="3"/>
  <c r="S205" i="3"/>
  <c r="F209" i="3"/>
  <c r="S220" i="3"/>
  <c r="S171" i="3"/>
  <c r="F175" i="3"/>
  <c r="S183" i="3"/>
  <c r="S195" i="3"/>
  <c r="F199" i="3"/>
  <c r="S207" i="3"/>
  <c r="F211" i="3"/>
  <c r="F170" i="3"/>
  <c r="S178" i="3"/>
  <c r="F182" i="3"/>
  <c r="F194" i="3"/>
  <c r="S202" i="3"/>
  <c r="F206" i="3"/>
  <c r="S221" i="3"/>
  <c r="S149" i="3"/>
  <c r="S168" i="3"/>
  <c r="F172" i="3"/>
  <c r="S180" i="3"/>
  <c r="F184" i="3"/>
  <c r="S192" i="3"/>
  <c r="S204" i="3"/>
  <c r="F208" i="3"/>
  <c r="S218" i="3"/>
  <c r="S148" i="3"/>
  <c r="S154" i="3"/>
  <c r="S160" i="3"/>
  <c r="S165" i="3"/>
  <c r="S170" i="3"/>
  <c r="F174" i="3"/>
  <c r="S182" i="3"/>
  <c r="F186" i="3"/>
  <c r="S194" i="3"/>
  <c r="S206" i="3"/>
  <c r="F210" i="3"/>
  <c r="S222" i="3"/>
  <c r="S147" i="3"/>
  <c r="S153" i="3"/>
  <c r="S159" i="3"/>
  <c r="F193" i="3"/>
  <c r="S201" i="3"/>
  <c r="F205" i="3"/>
  <c r="S213" i="3"/>
  <c r="S172" i="3"/>
  <c r="F176" i="3"/>
  <c r="F188" i="3"/>
  <c r="S196" i="3"/>
  <c r="F200" i="3"/>
  <c r="F212" i="3"/>
  <c r="S140" i="3"/>
  <c r="S146" i="3"/>
  <c r="S152" i="3"/>
  <c r="S158" i="3"/>
  <c r="S164" i="3"/>
  <c r="S167" i="3"/>
  <c r="F171" i="3"/>
  <c r="F183" i="3"/>
  <c r="S191" i="3"/>
  <c r="F195" i="3"/>
  <c r="F207" i="3"/>
  <c r="S223" i="3"/>
  <c r="S60" i="2"/>
  <c r="S217" i="2"/>
  <c r="S76" i="2"/>
  <c r="S105" i="2"/>
  <c r="S119" i="2"/>
  <c r="S129" i="2"/>
  <c r="S206" i="2"/>
  <c r="S48" i="2"/>
  <c r="S51" i="2"/>
  <c r="S61" i="2"/>
  <c r="S74" i="2"/>
  <c r="S77" i="2"/>
  <c r="S84" i="2"/>
  <c r="S200" i="2"/>
  <c r="S167" i="2"/>
  <c r="S46" i="2"/>
  <c r="S53" i="2"/>
  <c r="S56" i="2"/>
  <c r="S63" i="2"/>
  <c r="S66" i="2"/>
  <c r="S85" i="2"/>
  <c r="S88" i="2"/>
  <c r="S108" i="2"/>
  <c r="S115" i="2"/>
  <c r="S135" i="2"/>
  <c r="S186" i="2"/>
  <c r="S207" i="2"/>
  <c r="S73" i="2"/>
  <c r="S79" i="2"/>
  <c r="S82" i="2"/>
  <c r="S156" i="2"/>
  <c r="S204" i="2"/>
  <c r="S221" i="2"/>
  <c r="S139" i="2"/>
  <c r="S173" i="2"/>
  <c r="S197" i="2"/>
  <c r="S211" i="2"/>
  <c r="S215" i="2"/>
  <c r="S222" i="2"/>
  <c r="S114" i="2"/>
  <c r="S89" i="2"/>
  <c r="S96" i="2"/>
  <c r="S112" i="2"/>
  <c r="S123" i="2"/>
  <c r="S126" i="2"/>
  <c r="S150" i="2"/>
  <c r="S170" i="2"/>
  <c r="S194" i="2"/>
  <c r="S47" i="2"/>
  <c r="S20" i="2"/>
  <c r="S57" i="2"/>
  <c r="S109" i="2"/>
  <c r="S116" i="2"/>
  <c r="S120" i="2"/>
  <c r="S133" i="2"/>
  <c r="S136" i="2"/>
  <c r="S140" i="2"/>
  <c r="S205" i="2"/>
  <c r="S208" i="2"/>
  <c r="S216" i="2"/>
  <c r="S223" i="2"/>
  <c r="S44" i="2"/>
  <c r="S32" i="2"/>
  <c r="S64" i="2"/>
  <c r="S93" i="2"/>
  <c r="S164" i="2"/>
  <c r="S24" i="2"/>
  <c r="S36" i="2"/>
  <c r="S45" i="2"/>
  <c r="S80" i="2"/>
  <c r="S127" i="2"/>
  <c r="S130" i="2"/>
  <c r="S198" i="2"/>
  <c r="S158" i="2"/>
  <c r="S9" i="2"/>
  <c r="S21" i="2"/>
  <c r="S33" i="2"/>
  <c r="S55" i="2"/>
  <c r="S58" i="2"/>
  <c r="S97" i="2"/>
  <c r="S121" i="2"/>
  <c r="S124" i="2"/>
  <c r="S195" i="2"/>
  <c r="S209" i="2"/>
  <c r="S65" i="2"/>
  <c r="S192" i="2"/>
  <c r="S180" i="2"/>
  <c r="S168" i="2"/>
  <c r="S68" i="2"/>
  <c r="S199" i="2"/>
  <c r="S203" i="2"/>
  <c r="S213" i="2"/>
  <c r="S219" i="2"/>
  <c r="S155" i="2"/>
  <c r="S52" i="2"/>
  <c r="S81" i="2"/>
  <c r="S101" i="2"/>
  <c r="S104" i="2"/>
  <c r="S128" i="2"/>
  <c r="S131" i="2"/>
  <c r="S162" i="2"/>
  <c r="S214" i="2"/>
  <c r="S202" i="2"/>
  <c r="S10" i="2"/>
  <c r="S22" i="2"/>
  <c r="S34" i="2"/>
  <c r="S40" i="2"/>
  <c r="S59" i="2"/>
  <c r="S111" i="2"/>
  <c r="S118" i="2"/>
  <c r="S122" i="2"/>
  <c r="S125" i="2"/>
  <c r="S138" i="2"/>
  <c r="S142" i="2"/>
  <c r="S152" i="2"/>
  <c r="S193" i="2"/>
  <c r="S196" i="2"/>
  <c r="S210" i="2"/>
  <c r="S220" i="2"/>
  <c r="S201" i="2"/>
  <c r="S189" i="2"/>
  <c r="S72" i="2"/>
  <c r="S23" i="2"/>
  <c r="S11" i="2"/>
  <c r="S35" i="2"/>
  <c r="F125" i="2"/>
  <c r="F103" i="2"/>
  <c r="F126" i="2"/>
  <c r="F54" i="2"/>
  <c r="F48" i="2"/>
  <c r="F104" i="2"/>
  <c r="F73" i="2"/>
  <c r="F137" i="2"/>
  <c r="F69" i="2"/>
  <c r="F128" i="2"/>
  <c r="F212" i="2"/>
  <c r="F18" i="2"/>
  <c r="F180" i="2"/>
  <c r="F195" i="2"/>
  <c r="F40" i="2"/>
  <c r="F178" i="2"/>
  <c r="F208" i="2"/>
  <c r="F35" i="2"/>
  <c r="F19" i="2"/>
  <c r="F26" i="2"/>
  <c r="F153" i="2"/>
  <c r="F165" i="2"/>
  <c r="F204" i="2"/>
  <c r="F91" i="2"/>
  <c r="F55" i="2"/>
  <c r="F86" i="2"/>
  <c r="F116" i="2"/>
  <c r="F168" i="2"/>
  <c r="F200" i="2"/>
  <c r="F140" i="2"/>
  <c r="F138" i="2"/>
  <c r="F177" i="2"/>
  <c r="F192" i="2"/>
  <c r="F190" i="2"/>
  <c r="F114" i="2"/>
  <c r="F17" i="2"/>
  <c r="F32" i="2"/>
  <c r="F20" i="2"/>
  <c r="F52" i="2"/>
  <c r="F39" i="2"/>
  <c r="F66" i="2"/>
  <c r="F13" i="2"/>
  <c r="F37" i="2"/>
  <c r="F150" i="2"/>
  <c r="F152" i="2"/>
  <c r="F159" i="2"/>
  <c r="F62" i="2"/>
  <c r="F89" i="2"/>
  <c r="F110" i="2"/>
  <c r="F175" i="2"/>
  <c r="F179" i="2"/>
  <c r="F181" i="2"/>
  <c r="F185" i="2"/>
  <c r="F187" i="2"/>
  <c r="F189" i="2"/>
  <c r="F191" i="2"/>
  <c r="F193" i="2"/>
  <c r="F197" i="2"/>
  <c r="F199" i="2"/>
  <c r="F201" i="2"/>
  <c r="F203" i="2"/>
  <c r="F205" i="2"/>
  <c r="F209" i="2"/>
  <c r="F211" i="2"/>
  <c r="F23" i="2"/>
  <c r="F28" i="2"/>
  <c r="F67" i="2"/>
  <c r="F76" i="2"/>
  <c r="F102" i="2"/>
  <c r="F171" i="2"/>
  <c r="F96" i="2"/>
  <c r="F84" i="2"/>
  <c r="F72" i="2"/>
  <c r="F95" i="2"/>
  <c r="F83" i="2"/>
  <c r="F59" i="2"/>
  <c r="F11" i="2"/>
  <c r="F51" i="2"/>
  <c r="F146" i="2"/>
  <c r="F155" i="2"/>
  <c r="F167" i="2"/>
  <c r="F106" i="2"/>
  <c r="F16" i="2"/>
  <c r="F14" i="2"/>
  <c r="F38" i="2"/>
  <c r="F47" i="2"/>
  <c r="F49" i="2"/>
  <c r="F56" i="2"/>
  <c r="F65" i="2"/>
  <c r="F79" i="2"/>
  <c r="F81" i="2"/>
  <c r="F92" i="2"/>
  <c r="F94" i="2"/>
  <c r="F88" i="2"/>
  <c r="F109" i="2"/>
  <c r="F163" i="2"/>
  <c r="F43" i="2"/>
  <c r="F68" i="2"/>
  <c r="F77" i="2"/>
  <c r="F105" i="2"/>
  <c r="F149" i="2"/>
  <c r="F170" i="2"/>
  <c r="F90" i="2"/>
  <c r="F29" i="2"/>
  <c r="F75" i="2"/>
  <c r="F97" i="2"/>
  <c r="F99" i="2"/>
  <c r="F161" i="2"/>
  <c r="F101" i="2"/>
  <c r="F41" i="2"/>
  <c r="F15" i="2"/>
  <c r="F147" i="2"/>
  <c r="F27" i="2"/>
  <c r="F44" i="2"/>
  <c r="F25" i="2"/>
  <c r="F64" i="2"/>
  <c r="F93" i="2"/>
  <c r="F145" i="2"/>
  <c r="F111" i="2"/>
  <c r="F123" i="2"/>
  <c r="F135" i="2"/>
  <c r="F154" i="2"/>
  <c r="F132" i="2"/>
  <c r="F144" i="2"/>
  <c r="F120" i="2"/>
  <c r="F122" i="2"/>
  <c r="F134" i="2"/>
  <c r="F117" i="2"/>
  <c r="F129" i="2"/>
  <c r="F141" i="2"/>
  <c r="F174" i="2"/>
  <c r="F119" i="2"/>
  <c r="F131" i="2"/>
  <c r="F143" i="2"/>
  <c r="F166" i="2"/>
  <c r="F112" i="2"/>
  <c r="F115" i="2"/>
  <c r="F118" i="2"/>
  <c r="F121" i="2"/>
  <c r="F124" i="2"/>
  <c r="F127" i="2"/>
  <c r="F130" i="2"/>
  <c r="F133" i="2"/>
  <c r="F136" i="2"/>
  <c r="F139" i="2"/>
  <c r="F142" i="2"/>
  <c r="F160" i="2"/>
  <c r="F74" i="2"/>
  <c r="F108" i="2"/>
  <c r="F162" i="2"/>
  <c r="F107" i="2"/>
  <c r="S14" i="2"/>
  <c r="S16" i="2"/>
  <c r="S28" i="2"/>
  <c r="F10" i="2"/>
  <c r="S87" i="2"/>
  <c r="S91" i="2"/>
  <c r="S95" i="2"/>
  <c r="S99" i="2"/>
  <c r="S103" i="2"/>
  <c r="S107" i="2"/>
  <c r="K5" i="2"/>
  <c r="S86" i="2"/>
  <c r="S90" i="2"/>
  <c r="S94" i="2"/>
  <c r="S98" i="2"/>
  <c r="S102" i="2"/>
  <c r="S106" i="2"/>
  <c r="F158" i="2"/>
  <c r="S161" i="2"/>
  <c r="F151" i="2"/>
  <c r="F169" i="2"/>
  <c r="S149" i="2"/>
  <c r="F157" i="2"/>
  <c r="F148" i="2"/>
  <c r="S176" i="2"/>
  <c r="S179" i="2"/>
  <c r="S182" i="2"/>
  <c r="S185" i="2"/>
  <c r="S188" i="2"/>
  <c r="S191" i="2"/>
  <c r="S172" i="2"/>
  <c r="S148" i="2"/>
  <c r="S154" i="2"/>
  <c r="S160" i="2"/>
  <c r="S166" i="2"/>
  <c r="F213" i="2"/>
  <c r="S175" i="2"/>
  <c r="S178" i="2"/>
  <c r="S181" i="2"/>
  <c r="S184" i="2"/>
  <c r="S187" i="2"/>
  <c r="S190" i="2"/>
  <c r="S147" i="2"/>
  <c r="S153" i="2"/>
  <c r="S159" i="2"/>
  <c r="S165" i="2"/>
  <c r="S171" i="2"/>
  <c r="S146" i="2"/>
  <c r="S144" i="2"/>
  <c r="S174" i="2"/>
  <c r="S177" i="2"/>
  <c r="S183" i="2"/>
  <c r="S151" i="2"/>
  <c r="S157" i="2"/>
  <c r="S163" i="2"/>
  <c r="S169" i="2"/>
  <c r="V5" i="4" l="1"/>
  <c r="I5" i="4"/>
  <c r="V2" i="4"/>
  <c r="X5" i="4"/>
  <c r="K5" i="4"/>
  <c r="K3" i="4" s="1"/>
  <c r="I2" i="4"/>
  <c r="V5" i="3"/>
  <c r="I5" i="3"/>
  <c r="K5" i="3"/>
  <c r="I2" i="3"/>
  <c r="X5" i="3"/>
  <c r="V5" i="2"/>
  <c r="V2" i="2"/>
  <c r="X5" i="2"/>
  <c r="I2" i="2"/>
  <c r="I5" i="2"/>
</calcChain>
</file>

<file path=xl/sharedStrings.xml><?xml version="1.0" encoding="utf-8"?>
<sst xmlns="http://schemas.openxmlformats.org/spreadsheetml/2006/main" count="151" uniqueCount="53">
  <si>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</si>
  <si>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</si>
  <si>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</si>
  <si>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</si>
  <si>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</si>
  <si>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</si>
  <si>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</si>
  <si>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</si>
  <si>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</si>
  <si>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</si>
  <si>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</si>
  <si>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</si>
  <si>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</si>
  <si>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</si>
  <si>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</si>
  <si>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</si>
  <si>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</si>
  <si>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</si>
  <si>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</si>
  <si>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</si>
  <si>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</si>
  <si>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</si>
  <si>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</si>
  <si>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</si>
  <si>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</si>
  <si>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</si>
  <si>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</si>
  <si>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</si>
  <si>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</si>
  <si>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1 - 650</t>
  </si>
  <si>
    <t>Index: 3400 - 3989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</si>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</sst>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data_lastRecoveryFile!$Y$2:$Y$651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1.0013489999999999E-3</c:v>
                </c:pt>
                <c:pt idx="3">
                  <c:v>8.2938449999999993E-3</c:v>
                </c:pt>
                <c:pt idx="4">
                  <c:v>1.5860604E-2</c:v>
                </c:pt>
                <c:pt idx="5">
                  <c:v>1.9484655E-2</c:v>
                </c:pt>
                <c:pt idx="6">
                  <c:v>2.2575412E-2</c:v>
                </c:pt>
                <c:pt idx="7">
                  <c:v>2.6180921999999999E-2</c:v>
                </c:pt>
                <c:pt idx="8">
                  <c:v>3.0056846000000002E-2</c:v>
                </c:pt>
                <c:pt idx="9">
                  <c:v>3.4121238999999998E-2</c:v>
                </c:pt>
                <c:pt idx="10">
                  <c:v>3.8406879999999997E-2</c:v>
                </c:pt>
                <c:pt idx="11">
                  <c:v>4.2372941999999997E-2</c:v>
                </c:pt>
                <c:pt idx="12">
                  <c:v>4.5380265000000003E-2</c:v>
                </c:pt>
                <c:pt idx="13">
                  <c:v>4.7625515E-2</c:v>
                </c:pt>
                <c:pt idx="14">
                  <c:v>4.9649516999999997E-2</c:v>
                </c:pt>
                <c:pt idx="15">
                  <c:v>5.1886571999999999E-2</c:v>
                </c:pt>
                <c:pt idx="16">
                  <c:v>5.5131531999999997E-2</c:v>
                </c:pt>
                <c:pt idx="17">
                  <c:v>5.9966193000000001E-2</c:v>
                </c:pt>
                <c:pt idx="18">
                  <c:v>6.5046685000000007E-2</c:v>
                </c:pt>
                <c:pt idx="19">
                  <c:v>7.0323840999999998E-2</c:v>
                </c:pt>
                <c:pt idx="20">
                  <c:v>7.5560026000000002E-2</c:v>
                </c:pt>
                <c:pt idx="21">
                  <c:v>8.0042330999999994E-2</c:v>
                </c:pt>
                <c:pt idx="22">
                  <c:v>8.5286710000000002E-2</c:v>
                </c:pt>
                <c:pt idx="23">
                  <c:v>9.0694974999999997E-2</c:v>
                </c:pt>
                <c:pt idx="24">
                  <c:v>9.6488375000000001E-2</c:v>
                </c:pt>
                <c:pt idx="25">
                  <c:v>0.10265052</c:v>
                </c:pt>
                <c:pt idx="26">
                  <c:v>0.10826364400000001</c:v>
                </c:pt>
                <c:pt idx="27">
                  <c:v>0.11378663</c:v>
                </c:pt>
                <c:pt idx="28">
                  <c:v>0.119727528</c:v>
                </c:pt>
                <c:pt idx="29">
                  <c:v>0.125422596</c:v>
                </c:pt>
                <c:pt idx="30">
                  <c:v>0.13100294300000001</c:v>
                </c:pt>
                <c:pt idx="31">
                  <c:v>0.136271904</c:v>
                </c:pt>
                <c:pt idx="32">
                  <c:v>0.140893513</c:v>
                </c:pt>
                <c:pt idx="33">
                  <c:v>0.14566261999999999</c:v>
                </c:pt>
                <c:pt idx="34">
                  <c:v>0.150423533</c:v>
                </c:pt>
                <c:pt idx="35">
                  <c:v>0.15478292299999999</c:v>
                </c:pt>
                <c:pt idx="36">
                  <c:v>0.158814539</c:v>
                </c:pt>
                <c:pt idx="37">
                  <c:v>0.163665589</c:v>
                </c:pt>
                <c:pt idx="38">
                  <c:v>0.16818886599999999</c:v>
                </c:pt>
                <c:pt idx="39">
                  <c:v>0.173220192</c:v>
                </c:pt>
                <c:pt idx="40">
                  <c:v>0.17844818200000001</c:v>
                </c:pt>
                <c:pt idx="41">
                  <c:v>0.181676752</c:v>
                </c:pt>
                <c:pt idx="42">
                  <c:v>0.18465949300000001</c:v>
                </c:pt>
                <c:pt idx="43">
                  <c:v>0.18652780299999999</c:v>
                </c:pt>
                <c:pt idx="44">
                  <c:v>0.18824861500000001</c:v>
                </c:pt>
                <c:pt idx="45">
                  <c:v>0.190420115</c:v>
                </c:pt>
                <c:pt idx="46">
                  <c:v>0.19210815000000001</c:v>
                </c:pt>
                <c:pt idx="47">
                  <c:v>0.19418131799999999</c:v>
                </c:pt>
                <c:pt idx="48">
                  <c:v>0.195844769</c:v>
                </c:pt>
                <c:pt idx="49">
                  <c:v>0.19752460899999999</c:v>
                </c:pt>
                <c:pt idx="50">
                  <c:v>0.19864723400000001</c:v>
                </c:pt>
                <c:pt idx="51">
                  <c:v>0.19972888699999999</c:v>
                </c:pt>
                <c:pt idx="52">
                  <c:v>0.200114021</c:v>
                </c:pt>
                <c:pt idx="53">
                  <c:v>0.200179576</c:v>
                </c:pt>
                <c:pt idx="54">
                  <c:v>0.202031497</c:v>
                </c:pt>
                <c:pt idx="55">
                  <c:v>0.20430952399999999</c:v>
                </c:pt>
                <c:pt idx="56">
                  <c:v>0.20825919700000001</c:v>
                </c:pt>
                <c:pt idx="57">
                  <c:v>0.211979428</c:v>
                </c:pt>
                <c:pt idx="58">
                  <c:v>0.214536063</c:v>
                </c:pt>
                <c:pt idx="59">
                  <c:v>0.21730575099999999</c:v>
                </c:pt>
                <c:pt idx="60">
                  <c:v>0.219403502</c:v>
                </c:pt>
                <c:pt idx="61">
                  <c:v>0.221902776</c:v>
                </c:pt>
                <c:pt idx="62">
                  <c:v>0.22436927300000001</c:v>
                </c:pt>
                <c:pt idx="63">
                  <c:v>0.226188417</c:v>
                </c:pt>
                <c:pt idx="64">
                  <c:v>0.22772895300000001</c:v>
                </c:pt>
                <c:pt idx="65">
                  <c:v>0.23104766199999999</c:v>
                </c:pt>
                <c:pt idx="66">
                  <c:v>0.23424345499999999</c:v>
                </c:pt>
                <c:pt idx="67">
                  <c:v>0.236357595</c:v>
                </c:pt>
                <c:pt idx="68">
                  <c:v>0.237971881</c:v>
                </c:pt>
                <c:pt idx="69">
                  <c:v>0.23626745800000001</c:v>
                </c:pt>
                <c:pt idx="70">
                  <c:v>0.23498914000000001</c:v>
                </c:pt>
                <c:pt idx="71">
                  <c:v>0.235021918</c:v>
                </c:pt>
                <c:pt idx="72">
                  <c:v>0.23480886500000001</c:v>
                </c:pt>
                <c:pt idx="73">
                  <c:v>0.23540705200000001</c:v>
                </c:pt>
                <c:pt idx="74">
                  <c:v>0.23545621799999999</c:v>
                </c:pt>
                <c:pt idx="75">
                  <c:v>0.23538246900000001</c:v>
                </c:pt>
                <c:pt idx="76">
                  <c:v>0.23593148999999999</c:v>
                </c:pt>
                <c:pt idx="77">
                  <c:v>0.23661981400000001</c:v>
                </c:pt>
                <c:pt idx="78">
                  <c:v>0.23533330299999999</c:v>
                </c:pt>
                <c:pt idx="79">
                  <c:v>0.23401401399999999</c:v>
                </c:pt>
                <c:pt idx="80">
                  <c:v>0.23266194700000001</c:v>
                </c:pt>
                <c:pt idx="81">
                  <c:v>0.23156390499999999</c:v>
                </c:pt>
                <c:pt idx="82">
                  <c:v>0.232522643</c:v>
                </c:pt>
                <c:pt idx="83">
                  <c:v>0.23293236</c:v>
                </c:pt>
                <c:pt idx="84">
                  <c:v>0.234899002</c:v>
                </c:pt>
                <c:pt idx="85">
                  <c:v>0.237078697</c:v>
                </c:pt>
                <c:pt idx="86">
                  <c:v>0.239537</c:v>
                </c:pt>
                <c:pt idx="87">
                  <c:v>0.242323076</c:v>
                </c:pt>
                <c:pt idx="88">
                  <c:v>0.24283112500000001</c:v>
                </c:pt>
                <c:pt idx="89">
                  <c:v>0.24262626700000001</c:v>
                </c:pt>
                <c:pt idx="90">
                  <c:v>0.242298493</c:v>
                </c:pt>
                <c:pt idx="91">
                  <c:v>0.242634461</c:v>
                </c:pt>
                <c:pt idx="92">
                  <c:v>0.24322445400000001</c:v>
                </c:pt>
                <c:pt idx="93">
                  <c:v>0.24546970300000001</c:v>
                </c:pt>
                <c:pt idx="94">
                  <c:v>0.24760842699999999</c:v>
                </c:pt>
                <c:pt idx="95">
                  <c:v>0.24918174000000001</c:v>
                </c:pt>
                <c:pt idx="96">
                  <c:v>0.25112379899999998</c:v>
                </c:pt>
                <c:pt idx="97">
                  <c:v>0.24971437199999999</c:v>
                </c:pt>
                <c:pt idx="98">
                  <c:v>0.24779689699999999</c:v>
                </c:pt>
                <c:pt idx="99">
                  <c:v>0.2453304</c:v>
                </c:pt>
                <c:pt idx="100">
                  <c:v>0.24250335200000001</c:v>
                </c:pt>
                <c:pt idx="101">
                  <c:v>0.24210182899999999</c:v>
                </c:pt>
                <c:pt idx="102">
                  <c:v>0.242159189</c:v>
                </c:pt>
                <c:pt idx="103">
                  <c:v>0.242568906</c:v>
                </c:pt>
                <c:pt idx="104">
                  <c:v>0.24315889900000001</c:v>
                </c:pt>
                <c:pt idx="105">
                  <c:v>0.24330639700000001</c:v>
                </c:pt>
                <c:pt idx="106">
                  <c:v>0.241520031</c:v>
                </c:pt>
                <c:pt idx="107">
                  <c:v>0.23956158299999999</c:v>
                </c:pt>
                <c:pt idx="108">
                  <c:v>0.238012852</c:v>
                </c:pt>
                <c:pt idx="109">
                  <c:v>0.23618551400000001</c:v>
                </c:pt>
                <c:pt idx="110">
                  <c:v>0.23728355600000001</c:v>
                </c:pt>
                <c:pt idx="111">
                  <c:v>0.23830784899999999</c:v>
                </c:pt>
                <c:pt idx="112">
                  <c:v>0.23884048099999999</c:v>
                </c:pt>
                <c:pt idx="113">
                  <c:v>0.239848385</c:v>
                </c:pt>
                <c:pt idx="114">
                  <c:v>0.23936491900000001</c:v>
                </c:pt>
                <c:pt idx="115">
                  <c:v>0.23851270699999999</c:v>
                </c:pt>
                <c:pt idx="116">
                  <c:v>0.237660496</c:v>
                </c:pt>
                <c:pt idx="117">
                  <c:v>0.23700494799999999</c:v>
                </c:pt>
                <c:pt idx="118">
                  <c:v>0.23657064799999999</c:v>
                </c:pt>
                <c:pt idx="119">
                  <c:v>0.238381598</c:v>
                </c:pt>
                <c:pt idx="120">
                  <c:v>0.24024990800000001</c:v>
                </c:pt>
                <c:pt idx="121">
                  <c:v>0.24117586799999999</c:v>
                </c:pt>
                <c:pt idx="122">
                  <c:v>0.24260168400000001</c:v>
                </c:pt>
                <c:pt idx="123">
                  <c:v>0.241372533</c:v>
                </c:pt>
                <c:pt idx="124">
                  <c:v>0.24022532499999999</c:v>
                </c:pt>
                <c:pt idx="125">
                  <c:v>0.23943866799999999</c:v>
                </c:pt>
                <c:pt idx="126">
                  <c:v>0.23793910300000001</c:v>
                </c:pt>
                <c:pt idx="127">
                  <c:v>0.23754577499999999</c:v>
                </c:pt>
                <c:pt idx="128">
                  <c:v>0.23711147499999999</c:v>
                </c:pt>
                <c:pt idx="129">
                  <c:v>0.236439539</c:v>
                </c:pt>
                <c:pt idx="130">
                  <c:v>0.23515302699999999</c:v>
                </c:pt>
                <c:pt idx="131">
                  <c:v>0.233866515</c:v>
                </c:pt>
                <c:pt idx="132">
                  <c:v>0.23156390499999999</c:v>
                </c:pt>
                <c:pt idx="133">
                  <c:v>0.229556292</c:v>
                </c:pt>
                <c:pt idx="134">
                  <c:v>0.22890893900000001</c:v>
                </c:pt>
                <c:pt idx="135">
                  <c:v>0.22804033800000001</c:v>
                </c:pt>
                <c:pt idx="136">
                  <c:v>0.22718812699999999</c:v>
                </c:pt>
                <c:pt idx="137">
                  <c:v>0.22907282500000001</c:v>
                </c:pt>
                <c:pt idx="138">
                  <c:v>0.23348138099999999</c:v>
                </c:pt>
                <c:pt idx="139">
                  <c:v>0.23806201799999999</c:v>
                </c:pt>
                <c:pt idx="140">
                  <c:v>0.24332278600000001</c:v>
                </c:pt>
                <c:pt idx="141">
                  <c:v>0.24592039199999999</c:v>
                </c:pt>
                <c:pt idx="142">
                  <c:v>0.24586303200000001</c:v>
                </c:pt>
                <c:pt idx="143">
                  <c:v>0.24614983400000001</c:v>
                </c:pt>
                <c:pt idx="144">
                  <c:v>0.246510385</c:v>
                </c:pt>
                <c:pt idx="145">
                  <c:v>0.24628913799999999</c:v>
                </c:pt>
                <c:pt idx="146">
                  <c:v>0.24579747699999999</c:v>
                </c:pt>
                <c:pt idx="147">
                  <c:v>0.24443721600000001</c:v>
                </c:pt>
                <c:pt idx="148">
                  <c:v>0.24315889900000001</c:v>
                </c:pt>
                <c:pt idx="149">
                  <c:v>0.24301140099999999</c:v>
                </c:pt>
                <c:pt idx="150">
                  <c:v>0.24034823999999999</c:v>
                </c:pt>
                <c:pt idx="151">
                  <c:v>0.23580038</c:v>
                </c:pt>
                <c:pt idx="152">
                  <c:v>0.23152293400000001</c:v>
                </c:pt>
                <c:pt idx="153">
                  <c:v>0.22731104199999999</c:v>
                </c:pt>
                <c:pt idx="154">
                  <c:v>0.22628674900000001</c:v>
                </c:pt>
                <c:pt idx="155">
                  <c:v>0.22783548000000001</c:v>
                </c:pt>
                <c:pt idx="156">
                  <c:v>0.22944157100000001</c:v>
                </c:pt>
                <c:pt idx="157">
                  <c:v>0.23080183200000001</c:v>
                </c:pt>
                <c:pt idx="158">
                  <c:v>0.23158848800000001</c:v>
                </c:pt>
                <c:pt idx="159">
                  <c:v>0.23243250600000001</c:v>
                </c:pt>
                <c:pt idx="160">
                  <c:v>0.23300610999999999</c:v>
                </c:pt>
                <c:pt idx="161">
                  <c:v>0.23317819100000001</c:v>
                </c:pt>
                <c:pt idx="162">
                  <c:v>0.234628589</c:v>
                </c:pt>
                <c:pt idx="163">
                  <c:v>0.236300235</c:v>
                </c:pt>
                <c:pt idx="164">
                  <c:v>0.239414085</c:v>
                </c:pt>
                <c:pt idx="165">
                  <c:v>0.243126122</c:v>
                </c:pt>
                <c:pt idx="166">
                  <c:v>0.24546970300000001</c:v>
                </c:pt>
                <c:pt idx="167">
                  <c:v>0.24692829599999999</c:v>
                </c:pt>
                <c:pt idx="168">
                  <c:v>0.24457651999999999</c:v>
                </c:pt>
                <c:pt idx="169">
                  <c:v>0.24211002300000001</c:v>
                </c:pt>
                <c:pt idx="170">
                  <c:v>0.242011691</c:v>
                </c:pt>
                <c:pt idx="171">
                  <c:v>0.24249515699999999</c:v>
                </c:pt>
                <c:pt idx="172">
                  <c:v>0.245207484</c:v>
                </c:pt>
                <c:pt idx="173">
                  <c:v>0.24900965899999999</c:v>
                </c:pt>
                <c:pt idx="174">
                  <c:v>0.25063213899999998</c:v>
                </c:pt>
                <c:pt idx="175">
                  <c:v>0.25083699700000001</c:v>
                </c:pt>
                <c:pt idx="176">
                  <c:v>0.25073866500000003</c:v>
                </c:pt>
                <c:pt idx="177">
                  <c:v>0.24765759300000001</c:v>
                </c:pt>
                <c:pt idx="178">
                  <c:v>0.24392097300000001</c:v>
                </c:pt>
                <c:pt idx="179">
                  <c:v>0.241495448</c:v>
                </c:pt>
                <c:pt idx="180">
                  <c:v>0.23978283</c:v>
                </c:pt>
                <c:pt idx="181">
                  <c:v>0.24181502699999999</c:v>
                </c:pt>
                <c:pt idx="182">
                  <c:v>0.243601393</c:v>
                </c:pt>
                <c:pt idx="183">
                  <c:v>0.24303598400000001</c:v>
                </c:pt>
                <c:pt idx="184">
                  <c:v>0.24242960299999999</c:v>
                </c:pt>
                <c:pt idx="185">
                  <c:v>0.239823802</c:v>
                </c:pt>
                <c:pt idx="186">
                  <c:v>0.23666898</c:v>
                </c:pt>
                <c:pt idx="187">
                  <c:v>0.235824963</c:v>
                </c:pt>
                <c:pt idx="188">
                  <c:v>0.23521038699999999</c:v>
                </c:pt>
                <c:pt idx="189">
                  <c:v>0.23480066999999999</c:v>
                </c:pt>
                <c:pt idx="190">
                  <c:v>0.23602162700000001</c:v>
                </c:pt>
                <c:pt idx="191">
                  <c:v>0.237349111</c:v>
                </c:pt>
                <c:pt idx="192">
                  <c:v>0.240626847</c:v>
                </c:pt>
                <c:pt idx="193">
                  <c:v>0.24406847100000001</c:v>
                </c:pt>
                <c:pt idx="194">
                  <c:v>0.24765759300000001</c:v>
                </c:pt>
                <c:pt idx="195">
                  <c:v>0.25221364699999999</c:v>
                </c:pt>
                <c:pt idx="196">
                  <c:v>0.25446709099999998</c:v>
                </c:pt>
                <c:pt idx="197">
                  <c:v>0.256056793</c:v>
                </c:pt>
                <c:pt idx="198">
                  <c:v>0.25717941799999999</c:v>
                </c:pt>
                <c:pt idx="199">
                  <c:v>0.25893300699999999</c:v>
                </c:pt>
                <c:pt idx="200">
                  <c:v>0.26092423199999998</c:v>
                </c:pt>
                <c:pt idx="201">
                  <c:v>0.26272698700000002</c:v>
                </c:pt>
                <c:pt idx="202">
                  <c:v>0.26419377399999999</c:v>
                </c:pt>
                <c:pt idx="203">
                  <c:v>0.26388238899999999</c:v>
                </c:pt>
                <c:pt idx="204">
                  <c:v>0.26339892300000001</c:v>
                </c:pt>
                <c:pt idx="205">
                  <c:v>0.26090784299999997</c:v>
                </c:pt>
                <c:pt idx="206">
                  <c:v>0.25811357299999999</c:v>
                </c:pt>
                <c:pt idx="207">
                  <c:v>0.25509805499999999</c:v>
                </c:pt>
                <c:pt idx="208">
                  <c:v>0.25127949199999999</c:v>
                </c:pt>
                <c:pt idx="209">
                  <c:v>0.24984548200000001</c:v>
                </c:pt>
                <c:pt idx="210">
                  <c:v>0.24936201599999999</c:v>
                </c:pt>
                <c:pt idx="211">
                  <c:v>0.24928826700000001</c:v>
                </c:pt>
                <c:pt idx="212">
                  <c:v>0.248509804</c:v>
                </c:pt>
                <c:pt idx="213">
                  <c:v>0.24722329300000001</c:v>
                </c:pt>
                <c:pt idx="214">
                  <c:v>0.24627274900000001</c:v>
                </c:pt>
                <c:pt idx="215">
                  <c:v>0.2479362</c:v>
                </c:pt>
                <c:pt idx="216">
                  <c:v>0.250968107</c:v>
                </c:pt>
                <c:pt idx="217">
                  <c:v>0.25419667699999998</c:v>
                </c:pt>
                <c:pt idx="218">
                  <c:v>0.25815454500000001</c:v>
                </c:pt>
                <c:pt idx="219">
                  <c:v>0.25945744500000001</c:v>
                </c:pt>
                <c:pt idx="220">
                  <c:v>0.26089145499999999</c:v>
                </c:pt>
                <c:pt idx="221">
                  <c:v>0.26262046100000003</c:v>
                </c:pt>
                <c:pt idx="222">
                  <c:v>0.26284990200000002</c:v>
                </c:pt>
                <c:pt idx="223">
                  <c:v>0.26269420999999998</c:v>
                </c:pt>
                <c:pt idx="224">
                  <c:v>0.262251715</c:v>
                </c:pt>
                <c:pt idx="225">
                  <c:v>0.26160436199999998</c:v>
                </c:pt>
                <c:pt idx="226">
                  <c:v>0.26152241900000001</c:v>
                </c:pt>
                <c:pt idx="227">
                  <c:v>0.26107992499999999</c:v>
                </c:pt>
                <c:pt idx="228">
                  <c:v>0.257998852</c:v>
                </c:pt>
                <c:pt idx="229">
                  <c:v>0.25490139099999998</c:v>
                </c:pt>
                <c:pt idx="230">
                  <c:v>0.25157448799999999</c:v>
                </c:pt>
                <c:pt idx="231">
                  <c:v>0.247583844</c:v>
                </c:pt>
                <c:pt idx="232">
                  <c:v>0.24614983400000001</c:v>
                </c:pt>
                <c:pt idx="233">
                  <c:v>0.24460110299999999</c:v>
                </c:pt>
                <c:pt idx="234">
                  <c:v>0.24272459900000001</c:v>
                </c:pt>
                <c:pt idx="235">
                  <c:v>0.24220835499999999</c:v>
                </c:pt>
                <c:pt idx="236">
                  <c:v>0.242486963</c:v>
                </c:pt>
                <c:pt idx="237">
                  <c:v>0.24517470699999999</c:v>
                </c:pt>
                <c:pt idx="238">
                  <c:v>0.24774773</c:v>
                </c:pt>
                <c:pt idx="239">
                  <c:v>0.250156867</c:v>
                </c:pt>
                <c:pt idx="240">
                  <c:v>0.252656141</c:v>
                </c:pt>
                <c:pt idx="241">
                  <c:v>0.25348377</c:v>
                </c:pt>
                <c:pt idx="242">
                  <c:v>0.254803059</c:v>
                </c:pt>
                <c:pt idx="243">
                  <c:v>0.25599123800000001</c:v>
                </c:pt>
                <c:pt idx="244">
                  <c:v>0.25772024399999999</c:v>
                </c:pt>
                <c:pt idx="245">
                  <c:v>0.259178837</c:v>
                </c:pt>
                <c:pt idx="246">
                  <c:v>0.26069479099999998</c:v>
                </c:pt>
                <c:pt idx="247">
                  <c:v>0.26228449300000001</c:v>
                </c:pt>
                <c:pt idx="248">
                  <c:v>0.26252212899999999</c:v>
                </c:pt>
                <c:pt idx="249">
                  <c:v>0.262210744</c:v>
                </c:pt>
                <c:pt idx="250">
                  <c:v>0.25944925099999999</c:v>
                </c:pt>
                <c:pt idx="251">
                  <c:v>0.257048308</c:v>
                </c:pt>
                <c:pt idx="252">
                  <c:v>0.25482764200000002</c:v>
                </c:pt>
                <c:pt idx="253">
                  <c:v>0.25218906400000002</c:v>
                </c:pt>
                <c:pt idx="254">
                  <c:v>0.25108282799999998</c:v>
                </c:pt>
                <c:pt idx="255">
                  <c:v>0.24932923800000001</c:v>
                </c:pt>
                <c:pt idx="256">
                  <c:v>0.247600232</c:v>
                </c:pt>
                <c:pt idx="257">
                  <c:v>0.24538776000000001</c:v>
                </c:pt>
                <c:pt idx="258">
                  <c:v>0.243683337</c:v>
                </c:pt>
                <c:pt idx="259">
                  <c:v>0.24229029899999999</c:v>
                </c:pt>
                <c:pt idx="260">
                  <c:v>0.241167674</c:v>
                </c:pt>
                <c:pt idx="261">
                  <c:v>0.24161016799999999</c:v>
                </c:pt>
                <c:pt idx="262">
                  <c:v>0.24221655</c:v>
                </c:pt>
                <c:pt idx="263">
                  <c:v>0.24283932</c:v>
                </c:pt>
                <c:pt idx="264">
                  <c:v>0.243478478</c:v>
                </c:pt>
                <c:pt idx="265">
                  <c:v>0.24390458400000001</c:v>
                </c:pt>
                <c:pt idx="266">
                  <c:v>0.24514193000000001</c:v>
                </c:pt>
                <c:pt idx="267">
                  <c:v>0.24960784599999999</c:v>
                </c:pt>
                <c:pt idx="268">
                  <c:v>0.25422126</c:v>
                </c:pt>
                <c:pt idx="269">
                  <c:v>0.25859703899999997</c:v>
                </c:pt>
                <c:pt idx="270">
                  <c:v>0.263136704</c:v>
                </c:pt>
                <c:pt idx="271">
                  <c:v>0.26457071399999998</c:v>
                </c:pt>
                <c:pt idx="272">
                  <c:v>0.26563597900000002</c:v>
                </c:pt>
                <c:pt idx="273">
                  <c:v>0.26647180199999998</c:v>
                </c:pt>
                <c:pt idx="274">
                  <c:v>0.26601291799999999</c:v>
                </c:pt>
                <c:pt idx="275">
                  <c:v>0.265734311</c:v>
                </c:pt>
                <c:pt idx="276">
                  <c:v>0.26579986500000002</c:v>
                </c:pt>
                <c:pt idx="277">
                  <c:v>0.26621777699999999</c:v>
                </c:pt>
                <c:pt idx="278">
                  <c:v>0.26682415799999998</c:v>
                </c:pt>
                <c:pt idx="279">
                  <c:v>0.26666846599999999</c:v>
                </c:pt>
                <c:pt idx="280">
                  <c:v>0.26350544999999997</c:v>
                </c:pt>
                <c:pt idx="281">
                  <c:v>0.26044896000000001</c:v>
                </c:pt>
                <c:pt idx="282">
                  <c:v>0.26021951900000001</c:v>
                </c:pt>
                <c:pt idx="283">
                  <c:v>0.260186741</c:v>
                </c:pt>
                <c:pt idx="284">
                  <c:v>0.26252212899999999</c:v>
                </c:pt>
                <c:pt idx="285">
                  <c:v>0.26430849499999998</c:v>
                </c:pt>
                <c:pt idx="286">
                  <c:v>0.263587393</c:v>
                </c:pt>
                <c:pt idx="287">
                  <c:v>0.26522626199999999</c:v>
                </c:pt>
                <c:pt idx="288">
                  <c:v>0.26678318600000001</c:v>
                </c:pt>
                <c:pt idx="289">
                  <c:v>0.26844663800000002</c:v>
                </c:pt>
                <c:pt idx="290">
                  <c:v>0.26996259099999997</c:v>
                </c:pt>
                <c:pt idx="291">
                  <c:v>0.26983148200000001</c:v>
                </c:pt>
                <c:pt idx="292">
                  <c:v>0.270249393</c:v>
                </c:pt>
                <c:pt idx="293">
                  <c:v>0.27083938600000002</c:v>
                </c:pt>
                <c:pt idx="294">
                  <c:v>0.27091313500000003</c:v>
                </c:pt>
                <c:pt idx="295">
                  <c:v>0.26827455700000002</c:v>
                </c:pt>
                <c:pt idx="296">
                  <c:v>0.264660852</c:v>
                </c:pt>
                <c:pt idx="297">
                  <c:v>0.26403808200000001</c:v>
                </c:pt>
                <c:pt idx="298">
                  <c:v>0.26483293299999999</c:v>
                </c:pt>
                <c:pt idx="299">
                  <c:v>0.26773373</c:v>
                </c:pt>
                <c:pt idx="300">
                  <c:v>0.26914315700000002</c:v>
                </c:pt>
                <c:pt idx="301">
                  <c:v>0.26770914699999998</c:v>
                </c:pt>
                <c:pt idx="302">
                  <c:v>0.26588180900000002</c:v>
                </c:pt>
                <c:pt idx="303">
                  <c:v>0.26378405700000002</c:v>
                </c:pt>
                <c:pt idx="304">
                  <c:v>0.26477557299999999</c:v>
                </c:pt>
                <c:pt idx="305">
                  <c:v>0.26549667500000002</c:v>
                </c:pt>
                <c:pt idx="306">
                  <c:v>0.26570153299999999</c:v>
                </c:pt>
                <c:pt idx="307">
                  <c:v>0.266660271</c:v>
                </c:pt>
                <c:pt idx="308">
                  <c:v>0.26640624699999998</c:v>
                </c:pt>
                <c:pt idx="309">
                  <c:v>0.26611125000000002</c:v>
                </c:pt>
                <c:pt idx="310">
                  <c:v>0.26300559499999998</c:v>
                </c:pt>
                <c:pt idx="311">
                  <c:v>0.25883467500000001</c:v>
                </c:pt>
                <c:pt idx="312">
                  <c:v>0.25501611200000002</c:v>
                </c:pt>
                <c:pt idx="313">
                  <c:v>0.25183670699999999</c:v>
                </c:pt>
                <c:pt idx="314">
                  <c:v>0.25117296500000003</c:v>
                </c:pt>
                <c:pt idx="315">
                  <c:v>0.250533807</c:v>
                </c:pt>
                <c:pt idx="316">
                  <c:v>0.24990284199999999</c:v>
                </c:pt>
                <c:pt idx="317">
                  <c:v>0.248575359</c:v>
                </c:pt>
                <c:pt idx="318">
                  <c:v>0.24756745499999999</c:v>
                </c:pt>
                <c:pt idx="319">
                  <c:v>0.24701843400000001</c:v>
                </c:pt>
                <c:pt idx="320">
                  <c:v>0.24589580899999999</c:v>
                </c:pt>
                <c:pt idx="321">
                  <c:v>0.24689551900000001</c:v>
                </c:pt>
                <c:pt idx="322">
                  <c:v>0.248141059</c:v>
                </c:pt>
                <c:pt idx="323">
                  <c:v>0.24965701200000001</c:v>
                </c:pt>
                <c:pt idx="324">
                  <c:v>0.25399181900000001</c:v>
                </c:pt>
                <c:pt idx="325">
                  <c:v>0.25648289899999999</c:v>
                </c:pt>
                <c:pt idx="326">
                  <c:v>0.25835120900000003</c:v>
                </c:pt>
                <c:pt idx="327">
                  <c:v>0.26038340599999998</c:v>
                </c:pt>
                <c:pt idx="328">
                  <c:v>0.26025229599999999</c:v>
                </c:pt>
                <c:pt idx="329">
                  <c:v>0.25994910500000001</c:v>
                </c:pt>
                <c:pt idx="330">
                  <c:v>0.258556067</c:v>
                </c:pt>
                <c:pt idx="331">
                  <c:v>0.25670414600000002</c:v>
                </c:pt>
                <c:pt idx="332">
                  <c:v>0.25558971600000002</c:v>
                </c:pt>
                <c:pt idx="333">
                  <c:v>0.25597484999999998</c:v>
                </c:pt>
                <c:pt idx="334">
                  <c:v>0.25640914999999997</c:v>
                </c:pt>
                <c:pt idx="335">
                  <c:v>0.25760552399999997</c:v>
                </c:pt>
                <c:pt idx="336">
                  <c:v>0.25986716199999998</c:v>
                </c:pt>
                <c:pt idx="337">
                  <c:v>0.25966230299999998</c:v>
                </c:pt>
                <c:pt idx="338">
                  <c:v>0.261137285</c:v>
                </c:pt>
                <c:pt idx="339">
                  <c:v>0.26367753100000002</c:v>
                </c:pt>
                <c:pt idx="340">
                  <c:v>0.26947093100000002</c:v>
                </c:pt>
                <c:pt idx="341">
                  <c:v>0.27932052899999998</c:v>
                </c:pt>
                <c:pt idx="342">
                  <c:v>0.29153009899999999</c:v>
                </c:pt>
                <c:pt idx="343">
                  <c:v>0.30531298200000001</c:v>
                </c:pt>
                <c:pt idx="344">
                  <c:v>0.31638353800000002</c:v>
                </c:pt>
                <c:pt idx="345">
                  <c:v>0.32678215700000002</c:v>
                </c:pt>
                <c:pt idx="346">
                  <c:v>0.336492452</c:v>
                </c:pt>
                <c:pt idx="347">
                  <c:v>0.34605524900000001</c:v>
                </c:pt>
                <c:pt idx="348">
                  <c:v>0.35597859700000001</c:v>
                </c:pt>
                <c:pt idx="349">
                  <c:v>0.367409704</c:v>
                </c:pt>
                <c:pt idx="350">
                  <c:v>0.37862775799999998</c:v>
                </c:pt>
                <c:pt idx="351">
                  <c:v>0.39029650100000002</c:v>
                </c:pt>
                <c:pt idx="352">
                  <c:v>0.401514555</c:v>
                </c:pt>
                <c:pt idx="353">
                  <c:v>0.407660311</c:v>
                </c:pt>
                <c:pt idx="354">
                  <c:v>0.41255233299999999</c:v>
                </c:pt>
                <c:pt idx="355">
                  <c:v>0.41516632799999997</c:v>
                </c:pt>
                <c:pt idx="356">
                  <c:v>0.41668228099999999</c:v>
                </c:pt>
                <c:pt idx="357">
                  <c:v>0.42118097500000001</c:v>
                </c:pt>
                <c:pt idx="358">
                  <c:v>0.42659743500000002</c:v>
                </c:pt>
                <c:pt idx="359">
                  <c:v>0.43284152300000001</c:v>
                </c:pt>
                <c:pt idx="360">
                  <c:v>0.43884797599999997</c:v>
                </c:pt>
                <c:pt idx="361">
                  <c:v>0.44370722099999999</c:v>
                </c:pt>
                <c:pt idx="362">
                  <c:v>0.44569025099999998</c:v>
                </c:pt>
                <c:pt idx="363">
                  <c:v>0.44741925700000001</c:v>
                </c:pt>
                <c:pt idx="364">
                  <c:v>0.450795326</c:v>
                </c:pt>
                <c:pt idx="365">
                  <c:v>0.45422056100000002</c:v>
                </c:pt>
                <c:pt idx="366">
                  <c:v>0.45808829099999998</c:v>
                </c:pt>
                <c:pt idx="367">
                  <c:v>0.462693511</c:v>
                </c:pt>
                <c:pt idx="368">
                  <c:v>0.47077313199999998</c:v>
                </c:pt>
                <c:pt idx="369">
                  <c:v>0.483466167</c:v>
                </c:pt>
                <c:pt idx="370">
                  <c:v>0.49752765799999998</c:v>
                </c:pt>
                <c:pt idx="371">
                  <c:v>0.50919639999999999</c:v>
                </c:pt>
                <c:pt idx="372">
                  <c:v>0.51462924899999996</c:v>
                </c:pt>
                <c:pt idx="373">
                  <c:v>0.51584201200000002</c:v>
                </c:pt>
                <c:pt idx="374">
                  <c:v>0.51832489699999995</c:v>
                </c:pt>
                <c:pt idx="375">
                  <c:v>0.52156166199999998</c:v>
                </c:pt>
                <c:pt idx="376">
                  <c:v>0.52497870300000005</c:v>
                </c:pt>
                <c:pt idx="377">
                  <c:v>0.52710103699999999</c:v>
                </c:pt>
                <c:pt idx="378">
                  <c:v>0.52860879599999999</c:v>
                </c:pt>
                <c:pt idx="379">
                  <c:v>0.53307471200000001</c:v>
                </c:pt>
                <c:pt idx="380">
                  <c:v>0.53659008500000005</c:v>
                </c:pt>
                <c:pt idx="381">
                  <c:v>0.53571329099999998</c:v>
                </c:pt>
                <c:pt idx="382">
                  <c:v>0.53055905000000003</c:v>
                </c:pt>
                <c:pt idx="383">
                  <c:v>0.52675687500000001</c:v>
                </c:pt>
                <c:pt idx="384">
                  <c:v>0.52603577300000004</c:v>
                </c:pt>
                <c:pt idx="385">
                  <c:v>0.53061641000000004</c:v>
                </c:pt>
                <c:pt idx="386">
                  <c:v>0.53857311600000002</c:v>
                </c:pt>
                <c:pt idx="387">
                  <c:v>0.54164599400000002</c:v>
                </c:pt>
                <c:pt idx="388">
                  <c:v>0.544137074</c:v>
                </c:pt>
                <c:pt idx="389">
                  <c:v>0.54758689199999999</c:v>
                </c:pt>
                <c:pt idx="390">
                  <c:v>0.55102851500000005</c:v>
                </c:pt>
                <c:pt idx="391">
                  <c:v>0.55410958799999999</c:v>
                </c:pt>
                <c:pt idx="392">
                  <c:v>0.55760037799999995</c:v>
                </c:pt>
                <c:pt idx="393">
                  <c:v>0.56080436499999997</c:v>
                </c:pt>
                <c:pt idx="394">
                  <c:v>0.56506542299999996</c:v>
                </c:pt>
                <c:pt idx="395">
                  <c:v>0.56928550899999997</c:v>
                </c:pt>
                <c:pt idx="396">
                  <c:v>0.56772038999999996</c:v>
                </c:pt>
                <c:pt idx="397">
                  <c:v>0.56465570600000003</c:v>
                </c:pt>
                <c:pt idx="398">
                  <c:v>0.560968252</c:v>
                </c:pt>
                <c:pt idx="399">
                  <c:v>0.55819856400000001</c:v>
                </c:pt>
                <c:pt idx="400">
                  <c:v>0.559648963</c:v>
                </c:pt>
                <c:pt idx="401">
                  <c:v>0.56044381399999998</c:v>
                </c:pt>
                <c:pt idx="402">
                  <c:v>0.56544236299999995</c:v>
                </c:pt>
                <c:pt idx="403">
                  <c:v>0.57074410200000003</c:v>
                </c:pt>
                <c:pt idx="404">
                  <c:v>0.57660305599999995</c:v>
                </c:pt>
                <c:pt idx="405">
                  <c:v>0.58193757300000004</c:v>
                </c:pt>
                <c:pt idx="406">
                  <c:v>0.58178187999999997</c:v>
                </c:pt>
                <c:pt idx="407">
                  <c:v>0.58002009700000001</c:v>
                </c:pt>
                <c:pt idx="408">
                  <c:v>0.57779123600000004</c:v>
                </c:pt>
                <c:pt idx="409">
                  <c:v>0.58133119099999997</c:v>
                </c:pt>
                <c:pt idx="410">
                  <c:v>0.58511697699999998</c:v>
                </c:pt>
                <c:pt idx="411">
                  <c:v>0.58919776000000001</c:v>
                </c:pt>
                <c:pt idx="412">
                  <c:v>0.59257382800000002</c:v>
                </c:pt>
                <c:pt idx="413">
                  <c:v>0.59141842600000005</c:v>
                </c:pt>
                <c:pt idx="414">
                  <c:v>0.59146759199999999</c:v>
                </c:pt>
                <c:pt idx="415">
                  <c:v>0.58744417000000004</c:v>
                </c:pt>
                <c:pt idx="416">
                  <c:v>0.58200312700000001</c:v>
                </c:pt>
                <c:pt idx="417">
                  <c:v>0.57614417299999998</c:v>
                </c:pt>
                <c:pt idx="418">
                  <c:v>0.56842510300000004</c:v>
                </c:pt>
                <c:pt idx="419">
                  <c:v>0.56566360999999998</c:v>
                </c:pt>
                <c:pt idx="420">
                  <c:v>0.56495070199999997</c:v>
                </c:pt>
                <c:pt idx="421">
                  <c:v>0.56425418299999996</c:v>
                </c:pt>
                <c:pt idx="422">
                  <c:v>0.56030451000000003</c:v>
                </c:pt>
                <c:pt idx="423">
                  <c:v>0.55627289400000002</c:v>
                </c:pt>
                <c:pt idx="424">
                  <c:v>0.55217572299999995</c:v>
                </c:pt>
                <c:pt idx="425">
                  <c:v>0.54895534700000004</c:v>
                </c:pt>
                <c:pt idx="426">
                  <c:v>0.54961089399999996</c:v>
                </c:pt>
                <c:pt idx="427">
                  <c:v>0.54897173600000004</c:v>
                </c:pt>
                <c:pt idx="428">
                  <c:v>0.54788188800000004</c:v>
                </c:pt>
                <c:pt idx="429">
                  <c:v>0.54852104700000004</c:v>
                </c:pt>
                <c:pt idx="430">
                  <c:v>0.55594511999999996</c:v>
                </c:pt>
                <c:pt idx="431">
                  <c:v>0.56431973800000002</c:v>
                </c:pt>
                <c:pt idx="432">
                  <c:v>0.57200603000000005</c:v>
                </c:pt>
                <c:pt idx="433">
                  <c:v>0.57806984299999997</c:v>
                </c:pt>
                <c:pt idx="434">
                  <c:v>0.57867622500000004</c:v>
                </c:pt>
                <c:pt idx="435">
                  <c:v>0.58008565099999998</c:v>
                </c:pt>
                <c:pt idx="436">
                  <c:v>0.58159340999999998</c:v>
                </c:pt>
                <c:pt idx="437">
                  <c:v>0.58579710799999996</c:v>
                </c:pt>
                <c:pt idx="438">
                  <c:v>0.58884540299999999</c:v>
                </c:pt>
                <c:pt idx="439">
                  <c:v>0.59151675800000003</c:v>
                </c:pt>
                <c:pt idx="440">
                  <c:v>0.59558934600000002</c:v>
                </c:pt>
                <c:pt idx="441">
                  <c:v>0.59681030300000004</c:v>
                </c:pt>
                <c:pt idx="442">
                  <c:v>0.596965996</c:v>
                </c:pt>
                <c:pt idx="443">
                  <c:v>0.59072190700000005</c:v>
                </c:pt>
                <c:pt idx="444">
                  <c:v>0.58356005200000005</c:v>
                </c:pt>
                <c:pt idx="445">
                  <c:v>0.57682430299999998</c:v>
                </c:pt>
                <c:pt idx="446">
                  <c:v>0.57124395699999997</c:v>
                </c:pt>
                <c:pt idx="447">
                  <c:v>0.57077687899999996</c:v>
                </c:pt>
                <c:pt idx="448">
                  <c:v>0.56949856200000004</c:v>
                </c:pt>
                <c:pt idx="449">
                  <c:v>0.56844968600000001</c:v>
                </c:pt>
                <c:pt idx="450">
                  <c:v>0.56527847600000003</c:v>
                </c:pt>
                <c:pt idx="451">
                  <c:v>0.56340197199999997</c:v>
                </c:pt>
                <c:pt idx="452">
                  <c:v>0.56175490900000002</c:v>
                </c:pt>
                <c:pt idx="453">
                  <c:v>0.55837884000000004</c:v>
                </c:pt>
                <c:pt idx="454">
                  <c:v>0.55691205300000002</c:v>
                </c:pt>
                <c:pt idx="455">
                  <c:v>0.55608442400000002</c:v>
                </c:pt>
                <c:pt idx="456">
                  <c:v>0.55675635999999995</c:v>
                </c:pt>
                <c:pt idx="457">
                  <c:v>0.55914910799999995</c:v>
                </c:pt>
                <c:pt idx="458">
                  <c:v>0.56173032599999995</c:v>
                </c:pt>
                <c:pt idx="459">
                  <c:v>0.56279559000000001</c:v>
                </c:pt>
                <c:pt idx="460">
                  <c:v>0.56300864299999998</c:v>
                </c:pt>
                <c:pt idx="461">
                  <c:v>0.56349210900000002</c:v>
                </c:pt>
                <c:pt idx="462">
                  <c:v>0.56963786599999999</c:v>
                </c:pt>
                <c:pt idx="463">
                  <c:v>0.57908594199999996</c:v>
                </c:pt>
                <c:pt idx="464">
                  <c:v>0.58839471399999999</c:v>
                </c:pt>
                <c:pt idx="465">
                  <c:v>0.59701516200000004</c:v>
                </c:pt>
                <c:pt idx="466">
                  <c:v>0.60062067200000002</c:v>
                </c:pt>
                <c:pt idx="467">
                  <c:v>0.60098122300000001</c:v>
                </c:pt>
                <c:pt idx="468">
                  <c:v>0.60033387000000005</c:v>
                </c:pt>
                <c:pt idx="469">
                  <c:v>0.59917846799999996</c:v>
                </c:pt>
                <c:pt idx="470">
                  <c:v>0.59699057899999997</c:v>
                </c:pt>
                <c:pt idx="471">
                  <c:v>0.59549101400000004</c:v>
                </c:pt>
                <c:pt idx="472">
                  <c:v>0.595253378</c:v>
                </c:pt>
                <c:pt idx="473">
                  <c:v>0.59463880300000005</c:v>
                </c:pt>
                <c:pt idx="474">
                  <c:v>0.59335229099999998</c:v>
                </c:pt>
                <c:pt idx="475">
                  <c:v>0.58614946400000001</c:v>
                </c:pt>
                <c:pt idx="476">
                  <c:v>0.57560334599999996</c:v>
                </c:pt>
                <c:pt idx="477">
                  <c:v>0.56563902700000002</c:v>
                </c:pt>
                <c:pt idx="478">
                  <c:v>0.55837884000000004</c:v>
                </c:pt>
                <c:pt idx="479">
                  <c:v>0.55600248100000005</c:v>
                </c:pt>
                <c:pt idx="480">
                  <c:v>0.56055034100000001</c:v>
                </c:pt>
                <c:pt idx="481">
                  <c:v>0.565999578</c:v>
                </c:pt>
                <c:pt idx="482">
                  <c:v>0.56917078799999998</c:v>
                </c:pt>
                <c:pt idx="483">
                  <c:v>0.57241574799999995</c:v>
                </c:pt>
                <c:pt idx="484">
                  <c:v>0.57171922799999997</c:v>
                </c:pt>
                <c:pt idx="485">
                  <c:v>0.57065396400000001</c:v>
                </c:pt>
                <c:pt idx="486">
                  <c:v>0.57109645799999997</c:v>
                </c:pt>
                <c:pt idx="487">
                  <c:v>0.57285004799999995</c:v>
                </c:pt>
                <c:pt idx="488">
                  <c:v>0.57411197599999997</c:v>
                </c:pt>
                <c:pt idx="489">
                  <c:v>0.57752082199999999</c:v>
                </c:pt>
                <c:pt idx="490">
                  <c:v>0.58001190199999997</c:v>
                </c:pt>
                <c:pt idx="491">
                  <c:v>0.58056092299999995</c:v>
                </c:pt>
                <c:pt idx="492">
                  <c:v>0.58278158999999996</c:v>
                </c:pt>
                <c:pt idx="493">
                  <c:v>0.57828289600000005</c:v>
                </c:pt>
                <c:pt idx="494">
                  <c:v>0.57262060599999998</c:v>
                </c:pt>
                <c:pt idx="495">
                  <c:v>0.56887579200000005</c:v>
                </c:pt>
                <c:pt idx="496">
                  <c:v>0.56495889600000004</c:v>
                </c:pt>
                <c:pt idx="497">
                  <c:v>0.56533583600000004</c:v>
                </c:pt>
                <c:pt idx="498">
                  <c:v>0.56588485700000002</c:v>
                </c:pt>
                <c:pt idx="499">
                  <c:v>0.56510639500000004</c:v>
                </c:pt>
                <c:pt idx="500">
                  <c:v>0.56350849800000002</c:v>
                </c:pt>
                <c:pt idx="501">
                  <c:v>0.56221379199999999</c:v>
                </c:pt>
                <c:pt idx="502">
                  <c:v>0.55945229900000004</c:v>
                </c:pt>
                <c:pt idx="503">
                  <c:v>0.55787079100000003</c:v>
                </c:pt>
                <c:pt idx="504">
                  <c:v>0.55622372799999997</c:v>
                </c:pt>
                <c:pt idx="505">
                  <c:v>0.55329015400000003</c:v>
                </c:pt>
                <c:pt idx="506">
                  <c:v>0.55334751400000004</c:v>
                </c:pt>
                <c:pt idx="507">
                  <c:v>0.55339667999999997</c:v>
                </c:pt>
                <c:pt idx="508">
                  <c:v>0.55372445400000003</c:v>
                </c:pt>
                <c:pt idx="509">
                  <c:v>0.555051937</c:v>
                </c:pt>
                <c:pt idx="510">
                  <c:v>0.55552720899999997</c:v>
                </c:pt>
                <c:pt idx="511">
                  <c:v>0.55549443200000004</c:v>
                </c:pt>
                <c:pt idx="512">
                  <c:v>0.55623192200000005</c:v>
                </c:pt>
                <c:pt idx="513">
                  <c:v>0.55832148000000004</c:v>
                </c:pt>
                <c:pt idx="514">
                  <c:v>0.56013242900000004</c:v>
                </c:pt>
                <c:pt idx="515">
                  <c:v>0.56493431299999997</c:v>
                </c:pt>
                <c:pt idx="516">
                  <c:v>0.574292252</c:v>
                </c:pt>
                <c:pt idx="517">
                  <c:v>0.58248659400000002</c:v>
                </c:pt>
                <c:pt idx="518">
                  <c:v>0.59250007900000001</c:v>
                </c:pt>
                <c:pt idx="519">
                  <c:v>0.59906374699999998</c:v>
                </c:pt>
                <c:pt idx="520">
                  <c:v>0.599153885</c:v>
                </c:pt>
                <c:pt idx="521">
                  <c:v>0.598531115</c:v>
                </c:pt>
                <c:pt idx="522">
                  <c:v>0.59674474799999999</c:v>
                </c:pt>
                <c:pt idx="523">
                  <c:v>0.59596628600000001</c:v>
                </c:pt>
                <c:pt idx="524">
                  <c:v>0.59630225400000003</c:v>
                </c:pt>
                <c:pt idx="525">
                  <c:v>0.59610558999999996</c:v>
                </c:pt>
                <c:pt idx="526">
                  <c:v>0.59431922299999995</c:v>
                </c:pt>
                <c:pt idx="527">
                  <c:v>0.59252466199999998</c:v>
                </c:pt>
                <c:pt idx="528">
                  <c:v>0.58779652699999996</c:v>
                </c:pt>
                <c:pt idx="529">
                  <c:v>0.57859428099999999</c:v>
                </c:pt>
                <c:pt idx="530">
                  <c:v>0.570522855</c:v>
                </c:pt>
                <c:pt idx="531">
                  <c:v>0.56071422699999995</c:v>
                </c:pt>
                <c:pt idx="532">
                  <c:v>0.55394570099999996</c:v>
                </c:pt>
                <c:pt idx="533">
                  <c:v>0.55300335199999995</c:v>
                </c:pt>
                <c:pt idx="534">
                  <c:v>0.55261821799999999</c:v>
                </c:pt>
                <c:pt idx="535">
                  <c:v>0.55297876899999998</c:v>
                </c:pt>
                <c:pt idx="536">
                  <c:v>0.55302793500000003</c:v>
                </c:pt>
                <c:pt idx="537">
                  <c:v>0.55381459200000005</c:v>
                </c:pt>
                <c:pt idx="538">
                  <c:v>0.55483888400000003</c:v>
                </c:pt>
                <c:pt idx="539">
                  <c:v>0.55556818100000005</c:v>
                </c:pt>
                <c:pt idx="540">
                  <c:v>0.55283946500000003</c:v>
                </c:pt>
                <c:pt idx="541">
                  <c:v>0.54541539100000003</c:v>
                </c:pt>
                <c:pt idx="542">
                  <c:v>0.53289443700000005</c:v>
                </c:pt>
                <c:pt idx="543">
                  <c:v>0.51858711599999996</c:v>
                </c:pt>
                <c:pt idx="544">
                  <c:v>0.50632838099999999</c:v>
                </c:pt>
                <c:pt idx="545">
                  <c:v>0.49361895700000002</c:v>
                </c:pt>
                <c:pt idx="546">
                  <c:v>0.481917437</c:v>
                </c:pt>
                <c:pt idx="547">
                  <c:v>0.46797066700000001</c:v>
                </c:pt>
                <c:pt idx="548">
                  <c:v>0.45130337500000001</c:v>
                </c:pt>
                <c:pt idx="549">
                  <c:v>0.43322665700000001</c:v>
                </c:pt>
                <c:pt idx="550">
                  <c:v>0.413142326</c:v>
                </c:pt>
                <c:pt idx="551">
                  <c:v>0.39223036500000003</c:v>
                </c:pt>
                <c:pt idx="552">
                  <c:v>0.37162979000000002</c:v>
                </c:pt>
                <c:pt idx="553">
                  <c:v>0.35327446400000001</c:v>
                </c:pt>
                <c:pt idx="554">
                  <c:v>0.33672189400000002</c:v>
                </c:pt>
                <c:pt idx="555">
                  <c:v>0.32257846000000001</c:v>
                </c:pt>
                <c:pt idx="556">
                  <c:v>0.30768114600000002</c:v>
                </c:pt>
                <c:pt idx="557">
                  <c:v>0.29050580599999998</c:v>
                </c:pt>
                <c:pt idx="558">
                  <c:v>0.27385490299999998</c:v>
                </c:pt>
                <c:pt idx="559">
                  <c:v>0.256556648</c:v>
                </c:pt>
                <c:pt idx="560">
                  <c:v>0.24018435299999999</c:v>
                </c:pt>
                <c:pt idx="561">
                  <c:v>0.22460690899999999</c:v>
                </c:pt>
                <c:pt idx="562">
                  <c:v>0.20897210499999999</c:v>
                </c:pt>
                <c:pt idx="563">
                  <c:v>0.19341105</c:v>
                </c:pt>
                <c:pt idx="564">
                  <c:v>0.17862845699999999</c:v>
                </c:pt>
                <c:pt idx="565">
                  <c:v>0.16376392100000001</c:v>
                </c:pt>
                <c:pt idx="566">
                  <c:v>0.150095759</c:v>
                </c:pt>
                <c:pt idx="567">
                  <c:v>0.13721425400000001</c:v>
                </c:pt>
                <c:pt idx="568">
                  <c:v>0.124594967</c:v>
                </c:pt>
                <c:pt idx="569">
                  <c:v>0.114261902</c:v>
                </c:pt>
                <c:pt idx="570">
                  <c:v>0.103658424</c:v>
                </c:pt>
                <c:pt idx="571">
                  <c:v>9.3317164999999994E-2</c:v>
                </c:pt>
                <c:pt idx="572">
                  <c:v>8.3066043000000006E-2</c:v>
                </c:pt>
                <c:pt idx="573">
                  <c:v>7.2593673999999997E-2</c:v>
                </c:pt>
                <c:pt idx="574">
                  <c:v>6.2694908999999993E-2</c:v>
                </c:pt>
                <c:pt idx="575">
                  <c:v>5.3558217999999998E-2</c:v>
                </c:pt>
                <c:pt idx="576">
                  <c:v>4.5175406000000001E-2</c:v>
                </c:pt>
                <c:pt idx="577">
                  <c:v>3.7530085999999997E-2</c:v>
                </c:pt>
                <c:pt idx="578">
                  <c:v>3.0605866999999998E-2</c:v>
                </c:pt>
                <c:pt idx="579">
                  <c:v>2.3878311999999999E-2</c:v>
                </c:pt>
                <c:pt idx="580">
                  <c:v>1.7961997E-2</c:v>
                </c:pt>
                <c:pt idx="581">
                  <c:v>1.28897E-2</c:v>
                </c:pt>
                <c:pt idx="582">
                  <c:v>8.2271189999999998E-3</c:v>
                </c:pt>
                <c:pt idx="583">
                  <c:v>4.8264670000000001E-3</c:v>
                </c:pt>
                <c:pt idx="584">
                  <c:v>2.1633059999999998E-3</c:v>
                </c:pt>
                <c:pt idx="585">
                  <c:v>1.8846999999999999E-4</c:v>
                </c:pt>
                <c:pt idx="586">
                  <c:v>-7.5387900000000005E-4</c:v>
                </c:pt>
                <c:pt idx="587">
                  <c:v>-1.2209569999999999E-3</c:v>
                </c:pt>
                <c:pt idx="588">
                  <c:v>-1.3848440000000001E-3</c:v>
                </c:pt>
                <c:pt idx="589">
                  <c:v>-1.368455E-3</c:v>
                </c:pt>
                <c:pt idx="590">
                  <c:v>-1.278317E-3</c:v>
                </c:pt>
                <c:pt idx="591">
                  <c:v>-1.204568E-3</c:v>
                </c:pt>
                <c:pt idx="592">
                  <c:v>-1.147208E-3</c:v>
                </c:pt>
                <c:pt idx="593">
                  <c:v>-1.0734589999999999E-3</c:v>
                </c:pt>
                <c:pt idx="594">
                  <c:v>-9.4234899999999999E-4</c:v>
                </c:pt>
                <c:pt idx="595">
                  <c:v>-7.4568499999999995E-4</c:v>
                </c:pt>
                <c:pt idx="596">
                  <c:v>-5.3263200000000001E-4</c:v>
                </c:pt>
                <c:pt idx="597">
                  <c:v>-3.1957900000000001E-4</c:v>
                </c:pt>
                <c:pt idx="598">
                  <c:v>-1.55692E-4</c:v>
                </c:pt>
                <c:pt idx="599" formatCode="0.00E+00">
                  <c:v>-6.5599999999999995E-5</c:v>
                </c:pt>
                <c:pt idx="600" formatCode="0.00E+00">
                  <c:v>-1.6399999999999999E-5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A-4D3A-840C-0ECBB5C2FB92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data_lastRecoveryFile!$AB$2:$AB$651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4.0053943000000002E-2</c:v>
                </c:pt>
                <c:pt idx="7">
                  <c:v>7.7551251000000002E-2</c:v>
                </c:pt>
                <c:pt idx="8">
                  <c:v>3.1531826999999998E-2</c:v>
                </c:pt>
                <c:pt idx="9">
                  <c:v>2.8975193E-2</c:v>
                </c:pt>
                <c:pt idx="10">
                  <c:v>3.4088462E-2</c:v>
                </c:pt>
                <c:pt idx="11">
                  <c:v>3.3236250000000002E-2</c:v>
                </c:pt>
                <c:pt idx="12">
                  <c:v>4.8576057999999998E-2</c:v>
                </c:pt>
                <c:pt idx="13">
                  <c:v>4.0906154E-2</c:v>
                </c:pt>
                <c:pt idx="14">
                  <c:v>5.1984903999999998E-2</c:v>
                </c:pt>
                <c:pt idx="15">
                  <c:v>5.8802596999999998E-2</c:v>
                </c:pt>
                <c:pt idx="16">
                  <c:v>5.1132693E-2</c:v>
                </c:pt>
                <c:pt idx="17">
                  <c:v>5.7950385E-2</c:v>
                </c:pt>
                <c:pt idx="18">
                  <c:v>5.7950385E-2</c:v>
                </c:pt>
                <c:pt idx="19">
                  <c:v>5.9654807999999997E-2</c:v>
                </c:pt>
                <c:pt idx="20">
                  <c:v>6.8176924E-2</c:v>
                </c:pt>
                <c:pt idx="21">
                  <c:v>7.0733559000000001E-2</c:v>
                </c:pt>
                <c:pt idx="22">
                  <c:v>8.2664520000000005E-2</c:v>
                </c:pt>
                <c:pt idx="23">
                  <c:v>8.0107886000000003E-2</c:v>
                </c:pt>
                <c:pt idx="24">
                  <c:v>0.102265386</c:v>
                </c:pt>
                <c:pt idx="25">
                  <c:v>0.174703368</c:v>
                </c:pt>
                <c:pt idx="26">
                  <c:v>3.3236250000000002E-2</c:v>
                </c:pt>
                <c:pt idx="27">
                  <c:v>0.179816637</c:v>
                </c:pt>
                <c:pt idx="28">
                  <c:v>4.1758365999999998E-2</c:v>
                </c:pt>
                <c:pt idx="29">
                  <c:v>0.18492990600000001</c:v>
                </c:pt>
                <c:pt idx="30">
                  <c:v>0.12186625099999999</c:v>
                </c:pt>
                <c:pt idx="31">
                  <c:v>0.131240579</c:v>
                </c:pt>
                <c:pt idx="32">
                  <c:v>0.13720605899999999</c:v>
                </c:pt>
                <c:pt idx="33">
                  <c:v>0.14572817499999999</c:v>
                </c:pt>
                <c:pt idx="34">
                  <c:v>0.133797213</c:v>
                </c:pt>
                <c:pt idx="35">
                  <c:v>0.147432598</c:v>
                </c:pt>
                <c:pt idx="36">
                  <c:v>0.209644041</c:v>
                </c:pt>
                <c:pt idx="37">
                  <c:v>0.102265386</c:v>
                </c:pt>
                <c:pt idx="38">
                  <c:v>0.30338731099999999</c:v>
                </c:pt>
                <c:pt idx="39">
                  <c:v>0</c:v>
                </c:pt>
                <c:pt idx="40">
                  <c:v>0.34003240800000001</c:v>
                </c:pt>
                <c:pt idx="41">
                  <c:v>2.6418558000000002E-2</c:v>
                </c:pt>
                <c:pt idx="42">
                  <c:v>0.32810144600000002</c:v>
                </c:pt>
                <c:pt idx="43">
                  <c:v>3.2384039000000003E-2</c:v>
                </c:pt>
                <c:pt idx="44">
                  <c:v>0.31361385000000003</c:v>
                </c:pt>
                <c:pt idx="45">
                  <c:v>0.18492990600000001</c:v>
                </c:pt>
                <c:pt idx="46">
                  <c:v>0.19174759799999999</c:v>
                </c:pt>
                <c:pt idx="47">
                  <c:v>0.19430423299999999</c:v>
                </c:pt>
                <c:pt idx="48">
                  <c:v>0.20026971399999999</c:v>
                </c:pt>
                <c:pt idx="49">
                  <c:v>0.17896442500000001</c:v>
                </c:pt>
                <c:pt idx="50">
                  <c:v>0.20112192600000001</c:v>
                </c:pt>
                <c:pt idx="51">
                  <c:v>0.19515644500000001</c:v>
                </c:pt>
                <c:pt idx="52">
                  <c:v>0.20623519500000001</c:v>
                </c:pt>
                <c:pt idx="53">
                  <c:v>0.20282634899999999</c:v>
                </c:pt>
                <c:pt idx="54">
                  <c:v>0.18152106000000001</c:v>
                </c:pt>
                <c:pt idx="55">
                  <c:v>0.20367856000000001</c:v>
                </c:pt>
                <c:pt idx="56">
                  <c:v>0.212200676</c:v>
                </c:pt>
                <c:pt idx="57">
                  <c:v>0.204530772</c:v>
                </c:pt>
                <c:pt idx="58">
                  <c:v>0.25395904200000002</c:v>
                </c:pt>
                <c:pt idx="59">
                  <c:v>0.14913702100000001</c:v>
                </c:pt>
                <c:pt idx="60">
                  <c:v>0.21987058000000001</c:v>
                </c:pt>
                <c:pt idx="61">
                  <c:v>0.212200676</c:v>
                </c:pt>
                <c:pt idx="62">
                  <c:v>0.31276163800000001</c:v>
                </c:pt>
                <c:pt idx="63">
                  <c:v>0.13805827100000001</c:v>
                </c:pt>
                <c:pt idx="64">
                  <c:v>0.41502702400000002</c:v>
                </c:pt>
                <c:pt idx="65">
                  <c:v>0</c:v>
                </c:pt>
                <c:pt idx="66">
                  <c:v>0.433775678</c:v>
                </c:pt>
                <c:pt idx="67">
                  <c:v>4.3462789000000002E-2</c:v>
                </c:pt>
                <c:pt idx="68">
                  <c:v>0.42866240900000002</c:v>
                </c:pt>
                <c:pt idx="69">
                  <c:v>4.2610576999999997E-2</c:v>
                </c:pt>
                <c:pt idx="70">
                  <c:v>0.395426159</c:v>
                </c:pt>
                <c:pt idx="71">
                  <c:v>8.8630001E-2</c:v>
                </c:pt>
                <c:pt idx="72">
                  <c:v>0.37241644699999998</c:v>
                </c:pt>
                <c:pt idx="73">
                  <c:v>0.236914811</c:v>
                </c:pt>
                <c:pt idx="74">
                  <c:v>0.20367856000000001</c:v>
                </c:pt>
                <c:pt idx="75">
                  <c:v>0.234358176</c:v>
                </c:pt>
                <c:pt idx="76">
                  <c:v>0.22242721400000001</c:v>
                </c:pt>
                <c:pt idx="77">
                  <c:v>0.22583606000000001</c:v>
                </c:pt>
                <c:pt idx="78">
                  <c:v>0.24202808000000001</c:v>
                </c:pt>
                <c:pt idx="79">
                  <c:v>0.24117586799999999</c:v>
                </c:pt>
                <c:pt idx="80">
                  <c:v>0.21646173299999999</c:v>
                </c:pt>
                <c:pt idx="81">
                  <c:v>0.23521038699999999</c:v>
                </c:pt>
                <c:pt idx="82">
                  <c:v>0.231801541</c:v>
                </c:pt>
                <c:pt idx="83">
                  <c:v>0.242880291</c:v>
                </c:pt>
                <c:pt idx="84">
                  <c:v>0.28634308000000003</c:v>
                </c:pt>
                <c:pt idx="85">
                  <c:v>0.168737887</c:v>
                </c:pt>
                <c:pt idx="86">
                  <c:v>0.23094933000000001</c:v>
                </c:pt>
                <c:pt idx="87">
                  <c:v>0.242880291</c:v>
                </c:pt>
                <c:pt idx="88">
                  <c:v>0.236914811</c:v>
                </c:pt>
                <c:pt idx="89">
                  <c:v>0.240323657</c:v>
                </c:pt>
                <c:pt idx="90">
                  <c:v>0.212200676</c:v>
                </c:pt>
                <c:pt idx="91">
                  <c:v>0.231801541</c:v>
                </c:pt>
                <c:pt idx="92">
                  <c:v>0.455080967</c:v>
                </c:pt>
                <c:pt idx="93">
                  <c:v>4.5167211999999998E-2</c:v>
                </c:pt>
                <c:pt idx="94">
                  <c:v>0.43974115899999999</c:v>
                </c:pt>
                <c:pt idx="95">
                  <c:v>3.7497308E-2</c:v>
                </c:pt>
                <c:pt idx="96">
                  <c:v>0.403948274</c:v>
                </c:pt>
                <c:pt idx="97">
                  <c:v>9.3743270000000004E-2</c:v>
                </c:pt>
                <c:pt idx="98">
                  <c:v>0.381790774</c:v>
                </c:pt>
                <c:pt idx="99">
                  <c:v>9.7152116999999996E-2</c:v>
                </c:pt>
                <c:pt idx="100">
                  <c:v>0.36985981200000001</c:v>
                </c:pt>
                <c:pt idx="101">
                  <c:v>0.25055019499999998</c:v>
                </c:pt>
                <c:pt idx="102">
                  <c:v>0.23606259900000001</c:v>
                </c:pt>
                <c:pt idx="103">
                  <c:v>0.236914811</c:v>
                </c:pt>
                <c:pt idx="104">
                  <c:v>0.23861923400000001</c:v>
                </c:pt>
                <c:pt idx="105">
                  <c:v>0.240323657</c:v>
                </c:pt>
                <c:pt idx="106">
                  <c:v>0.21646173299999999</c:v>
                </c:pt>
                <c:pt idx="107">
                  <c:v>0.231801541</c:v>
                </c:pt>
                <c:pt idx="108">
                  <c:v>0.239471445</c:v>
                </c:pt>
                <c:pt idx="109">
                  <c:v>0.24628913799999999</c:v>
                </c:pt>
                <c:pt idx="110">
                  <c:v>0.25566346499999998</c:v>
                </c:pt>
                <c:pt idx="111">
                  <c:v>0.21987058000000001</c:v>
                </c:pt>
                <c:pt idx="112">
                  <c:v>0.27185548399999998</c:v>
                </c:pt>
                <c:pt idx="113">
                  <c:v>0.193452022</c:v>
                </c:pt>
                <c:pt idx="114">
                  <c:v>0.23009711799999999</c:v>
                </c:pt>
                <c:pt idx="115">
                  <c:v>0.23861923400000001</c:v>
                </c:pt>
                <c:pt idx="116">
                  <c:v>0.28975192700000002</c:v>
                </c:pt>
                <c:pt idx="117">
                  <c:v>0.155102502</c:v>
                </c:pt>
                <c:pt idx="118">
                  <c:v>0.431219044</c:v>
                </c:pt>
                <c:pt idx="119">
                  <c:v>0</c:v>
                </c:pt>
                <c:pt idx="120">
                  <c:v>0.45252433199999997</c:v>
                </c:pt>
                <c:pt idx="121">
                  <c:v>3.7497308E-2</c:v>
                </c:pt>
                <c:pt idx="122">
                  <c:v>0.40053942799999998</c:v>
                </c:pt>
                <c:pt idx="123">
                  <c:v>3.7497308E-2</c:v>
                </c:pt>
                <c:pt idx="124">
                  <c:v>0.44229779400000002</c:v>
                </c:pt>
                <c:pt idx="125">
                  <c:v>8.8630001E-2</c:v>
                </c:pt>
                <c:pt idx="126">
                  <c:v>0.35196337</c:v>
                </c:pt>
                <c:pt idx="127">
                  <c:v>0.24117586799999999</c:v>
                </c:pt>
                <c:pt idx="128">
                  <c:v>0.23776702199999999</c:v>
                </c:pt>
                <c:pt idx="129">
                  <c:v>0.231801541</c:v>
                </c:pt>
                <c:pt idx="130">
                  <c:v>0.240323657</c:v>
                </c:pt>
                <c:pt idx="131">
                  <c:v>0.239471445</c:v>
                </c:pt>
                <c:pt idx="132">
                  <c:v>0.21049625299999999</c:v>
                </c:pt>
                <c:pt idx="133">
                  <c:v>0.220722791</c:v>
                </c:pt>
                <c:pt idx="134">
                  <c:v>0.22242721400000001</c:v>
                </c:pt>
                <c:pt idx="135">
                  <c:v>0.22413163699999999</c:v>
                </c:pt>
                <c:pt idx="136">
                  <c:v>0.22839269500000001</c:v>
                </c:pt>
                <c:pt idx="137">
                  <c:v>0.20538298299999999</c:v>
                </c:pt>
                <c:pt idx="138">
                  <c:v>0.21475731000000001</c:v>
                </c:pt>
                <c:pt idx="139">
                  <c:v>0.234358176</c:v>
                </c:pt>
                <c:pt idx="140">
                  <c:v>0.267594426</c:v>
                </c:pt>
                <c:pt idx="141">
                  <c:v>0.196008656</c:v>
                </c:pt>
                <c:pt idx="142">
                  <c:v>0.30423952300000001</c:v>
                </c:pt>
                <c:pt idx="143">
                  <c:v>0.15339807899999999</c:v>
                </c:pt>
                <c:pt idx="144">
                  <c:v>0.236914811</c:v>
                </c:pt>
                <c:pt idx="145">
                  <c:v>0.482351737</c:v>
                </c:pt>
                <c:pt idx="146">
                  <c:v>0.24202808000000001</c:v>
                </c:pt>
                <c:pt idx="147">
                  <c:v>0.204530772</c:v>
                </c:pt>
                <c:pt idx="148">
                  <c:v>0.223279426</c:v>
                </c:pt>
                <c:pt idx="149">
                  <c:v>0.22157500299999999</c:v>
                </c:pt>
                <c:pt idx="150">
                  <c:v>0.229244907</c:v>
                </c:pt>
                <c:pt idx="151">
                  <c:v>0.23009711799999999</c:v>
                </c:pt>
                <c:pt idx="152">
                  <c:v>0.20793961799999999</c:v>
                </c:pt>
                <c:pt idx="153">
                  <c:v>0.22583606000000001</c:v>
                </c:pt>
                <c:pt idx="154">
                  <c:v>0.226688272</c:v>
                </c:pt>
                <c:pt idx="155">
                  <c:v>0.22242721400000001</c:v>
                </c:pt>
                <c:pt idx="156">
                  <c:v>0.23265375299999999</c:v>
                </c:pt>
                <c:pt idx="157">
                  <c:v>0.207087406</c:v>
                </c:pt>
                <c:pt idx="158">
                  <c:v>0.239471445</c:v>
                </c:pt>
                <c:pt idx="159">
                  <c:v>0.23776702199999999</c:v>
                </c:pt>
                <c:pt idx="160">
                  <c:v>0.234358176</c:v>
                </c:pt>
                <c:pt idx="161">
                  <c:v>0.24969798400000001</c:v>
                </c:pt>
                <c:pt idx="162">
                  <c:v>0.25395904200000002</c:v>
                </c:pt>
                <c:pt idx="163">
                  <c:v>0.21731394500000001</c:v>
                </c:pt>
                <c:pt idx="164">
                  <c:v>0.27355990699999999</c:v>
                </c:pt>
                <c:pt idx="165">
                  <c:v>0.19515644500000001</c:v>
                </c:pt>
                <c:pt idx="166">
                  <c:v>0.23776702199999999</c:v>
                </c:pt>
                <c:pt idx="167">
                  <c:v>0.24117586799999999</c:v>
                </c:pt>
                <c:pt idx="168">
                  <c:v>0.21134846400000001</c:v>
                </c:pt>
                <c:pt idx="169">
                  <c:v>0.23265375299999999</c:v>
                </c:pt>
                <c:pt idx="170">
                  <c:v>0.33918019599999999</c:v>
                </c:pt>
                <c:pt idx="171">
                  <c:v>0.15680692500000001</c:v>
                </c:pt>
                <c:pt idx="172">
                  <c:v>0.47382962099999998</c:v>
                </c:pt>
                <c:pt idx="173">
                  <c:v>4.9428270000000003E-2</c:v>
                </c:pt>
                <c:pt idx="174">
                  <c:v>0.42440135099999998</c:v>
                </c:pt>
                <c:pt idx="175">
                  <c:v>3.6645097000000001E-2</c:v>
                </c:pt>
                <c:pt idx="176">
                  <c:v>0.19174759799999999</c:v>
                </c:pt>
                <c:pt idx="177">
                  <c:v>0.338327985</c:v>
                </c:pt>
                <c:pt idx="178">
                  <c:v>0.36645096599999999</c:v>
                </c:pt>
                <c:pt idx="179">
                  <c:v>8.4368943000000002E-2</c:v>
                </c:pt>
                <c:pt idx="180">
                  <c:v>0.38349519700000001</c:v>
                </c:pt>
                <c:pt idx="181">
                  <c:v>0.22157500299999999</c:v>
                </c:pt>
                <c:pt idx="182">
                  <c:v>0.231801541</c:v>
                </c:pt>
                <c:pt idx="183">
                  <c:v>0.21049625299999999</c:v>
                </c:pt>
                <c:pt idx="184">
                  <c:v>0.242880291</c:v>
                </c:pt>
                <c:pt idx="185">
                  <c:v>0.23009711799999999</c:v>
                </c:pt>
                <c:pt idx="186">
                  <c:v>0.234358176</c:v>
                </c:pt>
                <c:pt idx="187">
                  <c:v>0.24628913799999999</c:v>
                </c:pt>
                <c:pt idx="188">
                  <c:v>0.24628913799999999</c:v>
                </c:pt>
                <c:pt idx="189">
                  <c:v>0.21390509899999999</c:v>
                </c:pt>
                <c:pt idx="190">
                  <c:v>0.231801541</c:v>
                </c:pt>
                <c:pt idx="191">
                  <c:v>0.23521038699999999</c:v>
                </c:pt>
                <c:pt idx="192">
                  <c:v>0.242880291</c:v>
                </c:pt>
                <c:pt idx="193">
                  <c:v>0.24884577199999999</c:v>
                </c:pt>
                <c:pt idx="194">
                  <c:v>0.21475731000000001</c:v>
                </c:pt>
                <c:pt idx="195">
                  <c:v>0.24117586799999999</c:v>
                </c:pt>
                <c:pt idx="196">
                  <c:v>0.25225461799999999</c:v>
                </c:pt>
                <c:pt idx="197">
                  <c:v>0.24628913799999999</c:v>
                </c:pt>
                <c:pt idx="198">
                  <c:v>0.25481125300000002</c:v>
                </c:pt>
                <c:pt idx="199">
                  <c:v>0.223279426</c:v>
                </c:pt>
                <c:pt idx="200">
                  <c:v>0.51132692899999999</c:v>
                </c:pt>
                <c:pt idx="201">
                  <c:v>4.3462789000000002E-2</c:v>
                </c:pt>
                <c:pt idx="202">
                  <c:v>0.46019423599999998</c:v>
                </c:pt>
                <c:pt idx="203">
                  <c:v>9.9708750999999998E-2</c:v>
                </c:pt>
                <c:pt idx="204">
                  <c:v>0.381790774</c:v>
                </c:pt>
                <c:pt idx="205">
                  <c:v>8.9482213000000005E-2</c:v>
                </c:pt>
                <c:pt idx="206">
                  <c:v>0.39713058200000001</c:v>
                </c:pt>
                <c:pt idx="207">
                  <c:v>0.24628913799999999</c:v>
                </c:pt>
                <c:pt idx="208">
                  <c:v>0.24884577199999999</c:v>
                </c:pt>
                <c:pt idx="209">
                  <c:v>0.218166156</c:v>
                </c:pt>
                <c:pt idx="210">
                  <c:v>0.240323657</c:v>
                </c:pt>
                <c:pt idx="211">
                  <c:v>0.25566346499999998</c:v>
                </c:pt>
                <c:pt idx="212">
                  <c:v>0.24373250299999999</c:v>
                </c:pt>
                <c:pt idx="213">
                  <c:v>0.25566346499999998</c:v>
                </c:pt>
                <c:pt idx="214">
                  <c:v>0.22754048399999999</c:v>
                </c:pt>
                <c:pt idx="215">
                  <c:v>0.247993561</c:v>
                </c:pt>
                <c:pt idx="216">
                  <c:v>0.24969798400000001</c:v>
                </c:pt>
                <c:pt idx="217">
                  <c:v>0.24458471500000001</c:v>
                </c:pt>
                <c:pt idx="218">
                  <c:v>0.25395904200000002</c:v>
                </c:pt>
                <c:pt idx="219">
                  <c:v>0.24714134900000001</c:v>
                </c:pt>
                <c:pt idx="220">
                  <c:v>0.26077673400000001</c:v>
                </c:pt>
                <c:pt idx="221">
                  <c:v>0.19430423299999999</c:v>
                </c:pt>
                <c:pt idx="222">
                  <c:v>0.33491913899999998</c:v>
                </c:pt>
                <c:pt idx="223">
                  <c:v>0.40991375499999999</c:v>
                </c:pt>
                <c:pt idx="224">
                  <c:v>9.2891058999999998E-2</c:v>
                </c:pt>
                <c:pt idx="225">
                  <c:v>0.38690404299999998</c:v>
                </c:pt>
                <c:pt idx="226">
                  <c:v>0.25055019499999998</c:v>
                </c:pt>
                <c:pt idx="227">
                  <c:v>0.242880291</c:v>
                </c:pt>
                <c:pt idx="228">
                  <c:v>0.25310683</c:v>
                </c:pt>
                <c:pt idx="229">
                  <c:v>0.25566346499999998</c:v>
                </c:pt>
                <c:pt idx="230">
                  <c:v>0.220722791</c:v>
                </c:pt>
                <c:pt idx="231">
                  <c:v>0.247993561</c:v>
                </c:pt>
                <c:pt idx="232">
                  <c:v>0.24373250299999999</c:v>
                </c:pt>
                <c:pt idx="233">
                  <c:v>0.25395904200000002</c:v>
                </c:pt>
                <c:pt idx="234">
                  <c:v>0.24202808000000001</c:v>
                </c:pt>
                <c:pt idx="235">
                  <c:v>0.21987058000000001</c:v>
                </c:pt>
                <c:pt idx="236">
                  <c:v>0.24117586799999999</c:v>
                </c:pt>
                <c:pt idx="237">
                  <c:v>0.24969798400000001</c:v>
                </c:pt>
                <c:pt idx="238">
                  <c:v>0.24714134900000001</c:v>
                </c:pt>
                <c:pt idx="239">
                  <c:v>0.25395904200000002</c:v>
                </c:pt>
                <c:pt idx="240">
                  <c:v>0.22157500299999999</c:v>
                </c:pt>
                <c:pt idx="241">
                  <c:v>0.25055019499999998</c:v>
                </c:pt>
                <c:pt idx="242">
                  <c:v>0.24117586799999999</c:v>
                </c:pt>
                <c:pt idx="243">
                  <c:v>0.240323657</c:v>
                </c:pt>
                <c:pt idx="244">
                  <c:v>0.29316077299999999</c:v>
                </c:pt>
                <c:pt idx="245">
                  <c:v>0.425253563</c:v>
                </c:pt>
                <c:pt idx="246">
                  <c:v>4.3462789000000002E-2</c:v>
                </c:pt>
                <c:pt idx="247">
                  <c:v>0.44059337100000001</c:v>
                </c:pt>
                <c:pt idx="248">
                  <c:v>9.5447693E-2</c:v>
                </c:pt>
                <c:pt idx="249">
                  <c:v>0.41843586999999999</c:v>
                </c:pt>
                <c:pt idx="250">
                  <c:v>9.4595481999999995E-2</c:v>
                </c:pt>
                <c:pt idx="251">
                  <c:v>0.37667750500000002</c:v>
                </c:pt>
                <c:pt idx="252">
                  <c:v>0.25481125300000002</c:v>
                </c:pt>
                <c:pt idx="253">
                  <c:v>0.245436926</c:v>
                </c:pt>
                <c:pt idx="254">
                  <c:v>0.25481125300000002</c:v>
                </c:pt>
                <c:pt idx="255">
                  <c:v>0.21901836799999999</c:v>
                </c:pt>
                <c:pt idx="256">
                  <c:v>0.25225461799999999</c:v>
                </c:pt>
                <c:pt idx="257">
                  <c:v>0.24884577199999999</c:v>
                </c:pt>
                <c:pt idx="258">
                  <c:v>0.242880291</c:v>
                </c:pt>
                <c:pt idx="259">
                  <c:v>0.245436926</c:v>
                </c:pt>
                <c:pt idx="260">
                  <c:v>0.24714134900000001</c:v>
                </c:pt>
                <c:pt idx="261">
                  <c:v>0.213052887</c:v>
                </c:pt>
                <c:pt idx="262">
                  <c:v>0.23350596400000001</c:v>
                </c:pt>
                <c:pt idx="263">
                  <c:v>0.231801541</c:v>
                </c:pt>
                <c:pt idx="264">
                  <c:v>0.25055019499999998</c:v>
                </c:pt>
                <c:pt idx="265">
                  <c:v>0.25481125300000002</c:v>
                </c:pt>
                <c:pt idx="266">
                  <c:v>0.23094933000000001</c:v>
                </c:pt>
                <c:pt idx="267">
                  <c:v>0.25395904200000002</c:v>
                </c:pt>
                <c:pt idx="268">
                  <c:v>0.259072311</c:v>
                </c:pt>
                <c:pt idx="269">
                  <c:v>0.24884577199999999</c:v>
                </c:pt>
                <c:pt idx="270">
                  <c:v>0.25481125300000002</c:v>
                </c:pt>
                <c:pt idx="271">
                  <c:v>0.223279426</c:v>
                </c:pt>
                <c:pt idx="272">
                  <c:v>0.30594394600000002</c:v>
                </c:pt>
                <c:pt idx="273">
                  <c:v>0.20112192600000001</c:v>
                </c:pt>
                <c:pt idx="274">
                  <c:v>0.345997889</c:v>
                </c:pt>
                <c:pt idx="275">
                  <c:v>0.42269692800000003</c:v>
                </c:pt>
                <c:pt idx="276">
                  <c:v>9.8856540000000007E-2</c:v>
                </c:pt>
                <c:pt idx="277">
                  <c:v>0.37326865799999998</c:v>
                </c:pt>
                <c:pt idx="278">
                  <c:v>0.23606259900000001</c:v>
                </c:pt>
                <c:pt idx="279">
                  <c:v>0.24884577199999999</c:v>
                </c:pt>
                <c:pt idx="280">
                  <c:v>0.25395904200000002</c:v>
                </c:pt>
                <c:pt idx="281">
                  <c:v>0.22498384900000001</c:v>
                </c:pt>
                <c:pt idx="282">
                  <c:v>0.25225461799999999</c:v>
                </c:pt>
                <c:pt idx="283">
                  <c:v>0.26929884900000001</c:v>
                </c:pt>
                <c:pt idx="284">
                  <c:v>0.26248115700000002</c:v>
                </c:pt>
                <c:pt idx="285">
                  <c:v>0.26929884900000001</c:v>
                </c:pt>
                <c:pt idx="286">
                  <c:v>0.226688272</c:v>
                </c:pt>
                <c:pt idx="287">
                  <c:v>0.259072311</c:v>
                </c:pt>
                <c:pt idx="288">
                  <c:v>0.25055019499999998</c:v>
                </c:pt>
                <c:pt idx="289">
                  <c:v>0.28463865700000002</c:v>
                </c:pt>
                <c:pt idx="290">
                  <c:v>0.47042077500000001</c:v>
                </c:pt>
                <c:pt idx="291">
                  <c:v>9.8004328000000002E-2</c:v>
                </c:pt>
                <c:pt idx="292">
                  <c:v>0.37412086999999999</c:v>
                </c:pt>
                <c:pt idx="293">
                  <c:v>8.5221155000000007E-2</c:v>
                </c:pt>
                <c:pt idx="294">
                  <c:v>0.41587923599999999</c:v>
                </c:pt>
                <c:pt idx="295">
                  <c:v>0.26589000299999999</c:v>
                </c:pt>
                <c:pt idx="296">
                  <c:v>0.234358176</c:v>
                </c:pt>
                <c:pt idx="297">
                  <c:v>0.26503779199999999</c:v>
                </c:pt>
                <c:pt idx="298">
                  <c:v>0.27355990699999999</c:v>
                </c:pt>
                <c:pt idx="299">
                  <c:v>0.25566346499999998</c:v>
                </c:pt>
                <c:pt idx="300">
                  <c:v>0.26589000299999999</c:v>
                </c:pt>
                <c:pt idx="301">
                  <c:v>0.229244907</c:v>
                </c:pt>
                <c:pt idx="302">
                  <c:v>0.259072311</c:v>
                </c:pt>
                <c:pt idx="303">
                  <c:v>0.24714134900000001</c:v>
                </c:pt>
                <c:pt idx="304">
                  <c:v>0.25566346499999998</c:v>
                </c:pt>
                <c:pt idx="305">
                  <c:v>0.51303135200000005</c:v>
                </c:pt>
                <c:pt idx="306">
                  <c:v>4.6871635000000002E-2</c:v>
                </c:pt>
                <c:pt idx="307">
                  <c:v>0.42440135099999998</c:v>
                </c:pt>
                <c:pt idx="308">
                  <c:v>3.6645097000000001E-2</c:v>
                </c:pt>
                <c:pt idx="309">
                  <c:v>0.46445529400000002</c:v>
                </c:pt>
                <c:pt idx="310">
                  <c:v>9.4595481999999995E-2</c:v>
                </c:pt>
                <c:pt idx="311">
                  <c:v>0.38605183199999998</c:v>
                </c:pt>
                <c:pt idx="312">
                  <c:v>0.24373250299999999</c:v>
                </c:pt>
                <c:pt idx="313">
                  <c:v>0.25055019499999998</c:v>
                </c:pt>
                <c:pt idx="314">
                  <c:v>0.25055019499999998</c:v>
                </c:pt>
                <c:pt idx="315">
                  <c:v>0.25822009899999998</c:v>
                </c:pt>
                <c:pt idx="316">
                  <c:v>0.22242721400000001</c:v>
                </c:pt>
                <c:pt idx="317">
                  <c:v>0.24884577199999999</c:v>
                </c:pt>
                <c:pt idx="318">
                  <c:v>0.23350596400000001</c:v>
                </c:pt>
                <c:pt idx="319">
                  <c:v>0.23606259900000001</c:v>
                </c:pt>
                <c:pt idx="320">
                  <c:v>0.24628913799999999</c:v>
                </c:pt>
                <c:pt idx="321">
                  <c:v>0.24969798400000001</c:v>
                </c:pt>
                <c:pt idx="322">
                  <c:v>0.226688272</c:v>
                </c:pt>
                <c:pt idx="323">
                  <c:v>0.24458471500000001</c:v>
                </c:pt>
                <c:pt idx="324">
                  <c:v>0.247993561</c:v>
                </c:pt>
                <c:pt idx="325">
                  <c:v>0.34429346599999999</c:v>
                </c:pt>
                <c:pt idx="326">
                  <c:v>0.158511348</c:v>
                </c:pt>
                <c:pt idx="327">
                  <c:v>0.3025351</c:v>
                </c:pt>
                <c:pt idx="328">
                  <c:v>0.158511348</c:v>
                </c:pt>
                <c:pt idx="329">
                  <c:v>0.50536144800000005</c:v>
                </c:pt>
                <c:pt idx="330">
                  <c:v>0</c:v>
                </c:pt>
                <c:pt idx="331">
                  <c:v>0.47042077500000001</c:v>
                </c:pt>
                <c:pt idx="332">
                  <c:v>0.24458471500000001</c:v>
                </c:pt>
                <c:pt idx="333">
                  <c:v>0.229244907</c:v>
                </c:pt>
                <c:pt idx="334">
                  <c:v>0.23606259900000001</c:v>
                </c:pt>
                <c:pt idx="335">
                  <c:v>0.245436926</c:v>
                </c:pt>
                <c:pt idx="336">
                  <c:v>0.24628913799999999</c:v>
                </c:pt>
                <c:pt idx="337">
                  <c:v>0.21987058000000001</c:v>
                </c:pt>
                <c:pt idx="338">
                  <c:v>0.22839269500000001</c:v>
                </c:pt>
                <c:pt idx="339">
                  <c:v>0.231801541</c:v>
                </c:pt>
                <c:pt idx="340">
                  <c:v>0.32639702300000001</c:v>
                </c:pt>
                <c:pt idx="341">
                  <c:v>0.26418557999999998</c:v>
                </c:pt>
                <c:pt idx="342">
                  <c:v>0.26077673400000001</c:v>
                </c:pt>
                <c:pt idx="343">
                  <c:v>0.281229811</c:v>
                </c:pt>
                <c:pt idx="344">
                  <c:v>0.39713058200000001</c:v>
                </c:pt>
                <c:pt idx="345">
                  <c:v>0.190895387</c:v>
                </c:pt>
                <c:pt idx="346">
                  <c:v>0.318727119</c:v>
                </c:pt>
                <c:pt idx="347">
                  <c:v>0.29401298399999998</c:v>
                </c:pt>
                <c:pt idx="348">
                  <c:v>0.73375414400000005</c:v>
                </c:pt>
                <c:pt idx="349">
                  <c:v>5.2837116000000003E-2</c:v>
                </c:pt>
                <c:pt idx="350">
                  <c:v>0.69455241199999995</c:v>
                </c:pt>
                <c:pt idx="351">
                  <c:v>6.4768078000000007E-2</c:v>
                </c:pt>
                <c:pt idx="352">
                  <c:v>0.65961173900000003</c:v>
                </c:pt>
                <c:pt idx="353">
                  <c:v>0.123570675</c:v>
                </c:pt>
                <c:pt idx="354">
                  <c:v>0.67665597</c:v>
                </c:pt>
                <c:pt idx="355">
                  <c:v>0.144023752</c:v>
                </c:pt>
                <c:pt idx="356">
                  <c:v>0.69966568200000001</c:v>
                </c:pt>
                <c:pt idx="357">
                  <c:v>0.36048548499999999</c:v>
                </c:pt>
                <c:pt idx="358">
                  <c:v>0.41502702400000002</c:v>
                </c:pt>
                <c:pt idx="359">
                  <c:v>0.43718452499999999</c:v>
                </c:pt>
                <c:pt idx="360">
                  <c:v>0.43036683199999998</c:v>
                </c:pt>
                <c:pt idx="361">
                  <c:v>0.45167212099999998</c:v>
                </c:pt>
                <c:pt idx="362">
                  <c:v>0.39201731200000001</c:v>
                </c:pt>
                <c:pt idx="363">
                  <c:v>0.461046448</c:v>
                </c:pt>
                <c:pt idx="364">
                  <c:v>0.438888948</c:v>
                </c:pt>
                <c:pt idx="365">
                  <c:v>0.44996769800000003</c:v>
                </c:pt>
                <c:pt idx="366">
                  <c:v>0.48576058300000002</c:v>
                </c:pt>
                <c:pt idx="367">
                  <c:v>0.50621366000000001</c:v>
                </c:pt>
                <c:pt idx="368">
                  <c:v>0.43036683199999998</c:v>
                </c:pt>
                <c:pt idx="369">
                  <c:v>0.45848981300000002</c:v>
                </c:pt>
                <c:pt idx="370">
                  <c:v>0.455080967</c:v>
                </c:pt>
                <c:pt idx="371">
                  <c:v>0.48576058300000002</c:v>
                </c:pt>
                <c:pt idx="372">
                  <c:v>0.65364625799999998</c:v>
                </c:pt>
                <c:pt idx="373">
                  <c:v>0.26418557999999998</c:v>
                </c:pt>
                <c:pt idx="374">
                  <c:v>0.51729241000000004</c:v>
                </c:pt>
                <c:pt idx="375">
                  <c:v>0.56842510300000004</c:v>
                </c:pt>
                <c:pt idx="376">
                  <c:v>0.93317164600000002</c:v>
                </c:pt>
                <c:pt idx="377">
                  <c:v>0.49683933299999999</c:v>
                </c:pt>
                <c:pt idx="378">
                  <c:v>0.433775678</c:v>
                </c:pt>
                <c:pt idx="379">
                  <c:v>0.49513490999999998</c:v>
                </c:pt>
                <c:pt idx="380">
                  <c:v>0.49683933299999999</c:v>
                </c:pt>
                <c:pt idx="381">
                  <c:v>0.53092779499999998</c:v>
                </c:pt>
                <c:pt idx="382">
                  <c:v>0.53178000599999997</c:v>
                </c:pt>
                <c:pt idx="383">
                  <c:v>0.45337654399999999</c:v>
                </c:pt>
                <c:pt idx="384">
                  <c:v>0.50621366000000001</c:v>
                </c:pt>
                <c:pt idx="385">
                  <c:v>0.58973039199999999</c:v>
                </c:pt>
                <c:pt idx="386">
                  <c:v>0.43803673599999998</c:v>
                </c:pt>
                <c:pt idx="387">
                  <c:v>0.72267539300000005</c:v>
                </c:pt>
                <c:pt idx="388">
                  <c:v>0.28293423400000001</c:v>
                </c:pt>
                <c:pt idx="389">
                  <c:v>0.71841433600000004</c:v>
                </c:pt>
                <c:pt idx="390">
                  <c:v>0.37667750500000002</c:v>
                </c:pt>
                <c:pt idx="391">
                  <c:v>1.0737865520000001</c:v>
                </c:pt>
                <c:pt idx="392">
                  <c:v>9.5447693E-2</c:v>
                </c:pt>
                <c:pt idx="393">
                  <c:v>0.94765924199999996</c:v>
                </c:pt>
                <c:pt idx="394">
                  <c:v>9.6299905000000005E-2</c:v>
                </c:pt>
                <c:pt idx="395">
                  <c:v>0.97833885799999998</c:v>
                </c:pt>
                <c:pt idx="396">
                  <c:v>0.18663432899999999</c:v>
                </c:pt>
                <c:pt idx="397">
                  <c:v>0.92379731899999995</c:v>
                </c:pt>
                <c:pt idx="398">
                  <c:v>0.18748654100000001</c:v>
                </c:pt>
                <c:pt idx="399">
                  <c:v>0.81471424100000001</c:v>
                </c:pt>
                <c:pt idx="400">
                  <c:v>0.56842510300000004</c:v>
                </c:pt>
                <c:pt idx="401">
                  <c:v>0.55819856400000001</c:v>
                </c:pt>
                <c:pt idx="402">
                  <c:v>0.56842510300000004</c:v>
                </c:pt>
                <c:pt idx="403">
                  <c:v>0.49683933299999999</c:v>
                </c:pt>
                <c:pt idx="404">
                  <c:v>0.57439058399999998</c:v>
                </c:pt>
                <c:pt idx="405">
                  <c:v>0.55990298800000005</c:v>
                </c:pt>
                <c:pt idx="406">
                  <c:v>0.54371096799999996</c:v>
                </c:pt>
                <c:pt idx="407">
                  <c:v>0.56586846800000001</c:v>
                </c:pt>
                <c:pt idx="408">
                  <c:v>0.56842510300000004</c:v>
                </c:pt>
                <c:pt idx="409">
                  <c:v>0.49343048699999997</c:v>
                </c:pt>
                <c:pt idx="410">
                  <c:v>1.114692706</c:v>
                </c:pt>
                <c:pt idx="411">
                  <c:v>9.3743270000000004E-2</c:v>
                </c:pt>
                <c:pt idx="412">
                  <c:v>1.026062705</c:v>
                </c:pt>
                <c:pt idx="413">
                  <c:v>0.199417502</c:v>
                </c:pt>
                <c:pt idx="414">
                  <c:v>0.85391597200000002</c:v>
                </c:pt>
                <c:pt idx="415">
                  <c:v>0.20282634899999999</c:v>
                </c:pt>
                <c:pt idx="416">
                  <c:v>0.93146722299999996</c:v>
                </c:pt>
                <c:pt idx="417">
                  <c:v>0.58206048799999999</c:v>
                </c:pt>
                <c:pt idx="418">
                  <c:v>0.50450923700000005</c:v>
                </c:pt>
                <c:pt idx="419">
                  <c:v>0.55990298800000005</c:v>
                </c:pt>
                <c:pt idx="420">
                  <c:v>0.54541539100000003</c:v>
                </c:pt>
                <c:pt idx="421">
                  <c:v>0.55990298800000005</c:v>
                </c:pt>
                <c:pt idx="422">
                  <c:v>0.57950385299999996</c:v>
                </c:pt>
                <c:pt idx="423">
                  <c:v>0.56586846800000001</c:v>
                </c:pt>
                <c:pt idx="424">
                  <c:v>0.490873852</c:v>
                </c:pt>
                <c:pt idx="425">
                  <c:v>0.55649414100000005</c:v>
                </c:pt>
                <c:pt idx="426">
                  <c:v>0.55308529500000003</c:v>
                </c:pt>
                <c:pt idx="427">
                  <c:v>0.55308529500000003</c:v>
                </c:pt>
                <c:pt idx="428">
                  <c:v>0.56501625700000002</c:v>
                </c:pt>
                <c:pt idx="429">
                  <c:v>0.498543756</c:v>
                </c:pt>
                <c:pt idx="430">
                  <c:v>0.56075519900000004</c:v>
                </c:pt>
                <c:pt idx="431">
                  <c:v>0.570129526</c:v>
                </c:pt>
                <c:pt idx="432">
                  <c:v>0.54882423700000005</c:v>
                </c:pt>
                <c:pt idx="433">
                  <c:v>0.57694721900000001</c:v>
                </c:pt>
                <c:pt idx="434">
                  <c:v>0.477238467</c:v>
                </c:pt>
                <c:pt idx="435">
                  <c:v>0.57183394899999995</c:v>
                </c:pt>
                <c:pt idx="436">
                  <c:v>0.58120827600000002</c:v>
                </c:pt>
                <c:pt idx="437">
                  <c:v>0.67580375800000003</c:v>
                </c:pt>
                <c:pt idx="438">
                  <c:v>1.026062705</c:v>
                </c:pt>
                <c:pt idx="439">
                  <c:v>9.2038846999999993E-2</c:v>
                </c:pt>
                <c:pt idx="440">
                  <c:v>0.95021587699999999</c:v>
                </c:pt>
                <c:pt idx="441">
                  <c:v>0.199417502</c:v>
                </c:pt>
                <c:pt idx="442">
                  <c:v>0.95106808799999998</c:v>
                </c:pt>
                <c:pt idx="443">
                  <c:v>0.20026971399999999</c:v>
                </c:pt>
                <c:pt idx="444">
                  <c:v>0.87692568400000004</c:v>
                </c:pt>
                <c:pt idx="445">
                  <c:v>0.553937507</c:v>
                </c:pt>
                <c:pt idx="446">
                  <c:v>0.53859769899999999</c:v>
                </c:pt>
                <c:pt idx="447">
                  <c:v>0.56842510300000004</c:v>
                </c:pt>
                <c:pt idx="448">
                  <c:v>0.57268616100000003</c:v>
                </c:pt>
                <c:pt idx="449">
                  <c:v>0.59569587300000004</c:v>
                </c:pt>
                <c:pt idx="450">
                  <c:v>0.51729241000000004</c:v>
                </c:pt>
                <c:pt idx="451">
                  <c:v>0.57183394899999995</c:v>
                </c:pt>
                <c:pt idx="452">
                  <c:v>0.54285875699999997</c:v>
                </c:pt>
                <c:pt idx="453">
                  <c:v>0.55905077599999997</c:v>
                </c:pt>
                <c:pt idx="454">
                  <c:v>0.56672067999999998</c:v>
                </c:pt>
                <c:pt idx="455">
                  <c:v>0.50280481399999999</c:v>
                </c:pt>
                <c:pt idx="456">
                  <c:v>0.56075519900000004</c:v>
                </c:pt>
                <c:pt idx="457">
                  <c:v>0.59995693000000005</c:v>
                </c:pt>
                <c:pt idx="458">
                  <c:v>0.58632154599999997</c:v>
                </c:pt>
                <c:pt idx="459">
                  <c:v>0.55990298800000005</c:v>
                </c:pt>
                <c:pt idx="460">
                  <c:v>0.48320394799999999</c:v>
                </c:pt>
                <c:pt idx="461">
                  <c:v>0.561607411</c:v>
                </c:pt>
                <c:pt idx="462">
                  <c:v>0.56075519900000004</c:v>
                </c:pt>
                <c:pt idx="463">
                  <c:v>0.67239491200000001</c:v>
                </c:pt>
                <c:pt idx="464">
                  <c:v>0.50877029500000004</c:v>
                </c:pt>
                <c:pt idx="465">
                  <c:v>0.68858693100000001</c:v>
                </c:pt>
                <c:pt idx="466">
                  <c:v>0.38690404299999998</c:v>
                </c:pt>
                <c:pt idx="467">
                  <c:v>0.70137010499999997</c:v>
                </c:pt>
                <c:pt idx="468">
                  <c:v>0.37156423500000002</c:v>
                </c:pt>
                <c:pt idx="469">
                  <c:v>0.80278327900000002</c:v>
                </c:pt>
                <c:pt idx="470">
                  <c:v>0.92038847300000004</c:v>
                </c:pt>
                <c:pt idx="471">
                  <c:v>0.57183394899999995</c:v>
                </c:pt>
                <c:pt idx="472">
                  <c:v>0.56331183399999996</c:v>
                </c:pt>
                <c:pt idx="473">
                  <c:v>0.51899683299999999</c:v>
                </c:pt>
                <c:pt idx="474">
                  <c:v>0.56672067999999998</c:v>
                </c:pt>
                <c:pt idx="475">
                  <c:v>0.52411010300000005</c:v>
                </c:pt>
                <c:pt idx="476">
                  <c:v>0.59313923800000001</c:v>
                </c:pt>
                <c:pt idx="477">
                  <c:v>0.57439058399999998</c:v>
                </c:pt>
                <c:pt idx="478">
                  <c:v>0.55649414100000005</c:v>
                </c:pt>
                <c:pt idx="479">
                  <c:v>0.55905077599999997</c:v>
                </c:pt>
                <c:pt idx="480">
                  <c:v>0.54456318000000004</c:v>
                </c:pt>
                <c:pt idx="481">
                  <c:v>0.47553404399999999</c:v>
                </c:pt>
                <c:pt idx="482">
                  <c:v>0.56245962199999999</c:v>
                </c:pt>
                <c:pt idx="483">
                  <c:v>0.58546933400000001</c:v>
                </c:pt>
                <c:pt idx="484">
                  <c:v>0.57439058399999998</c:v>
                </c:pt>
                <c:pt idx="485">
                  <c:v>0.56842510300000004</c:v>
                </c:pt>
                <c:pt idx="486">
                  <c:v>0.65875952699999996</c:v>
                </c:pt>
                <c:pt idx="487">
                  <c:v>0.359633274</c:v>
                </c:pt>
                <c:pt idx="488">
                  <c:v>1.118953764</c:v>
                </c:pt>
                <c:pt idx="489">
                  <c:v>9.9708750999999998E-2</c:v>
                </c:pt>
                <c:pt idx="490">
                  <c:v>0.97578222299999995</c:v>
                </c:pt>
                <c:pt idx="491">
                  <c:v>9.5447693E-2</c:v>
                </c:pt>
                <c:pt idx="492">
                  <c:v>0.99793972399999997</c:v>
                </c:pt>
                <c:pt idx="493">
                  <c:v>0.168737887</c:v>
                </c:pt>
                <c:pt idx="494">
                  <c:v>0.91612741499999994</c:v>
                </c:pt>
                <c:pt idx="495">
                  <c:v>0.198565291</c:v>
                </c:pt>
                <c:pt idx="496">
                  <c:v>0.87607347199999996</c:v>
                </c:pt>
                <c:pt idx="497">
                  <c:v>0.570129526</c:v>
                </c:pt>
                <c:pt idx="498">
                  <c:v>0.54200654500000001</c:v>
                </c:pt>
                <c:pt idx="499">
                  <c:v>0.55990298800000005</c:v>
                </c:pt>
                <c:pt idx="500">
                  <c:v>0.55905077599999997</c:v>
                </c:pt>
                <c:pt idx="501">
                  <c:v>0.50706587199999997</c:v>
                </c:pt>
                <c:pt idx="502">
                  <c:v>0.55990298800000005</c:v>
                </c:pt>
                <c:pt idx="503">
                  <c:v>0.58973039199999999</c:v>
                </c:pt>
                <c:pt idx="504">
                  <c:v>0.56416404499999995</c:v>
                </c:pt>
                <c:pt idx="505">
                  <c:v>0.56331183399999996</c:v>
                </c:pt>
                <c:pt idx="506">
                  <c:v>0.46956856299999999</c:v>
                </c:pt>
                <c:pt idx="507">
                  <c:v>0.55138087199999997</c:v>
                </c:pt>
                <c:pt idx="508">
                  <c:v>0.56075519900000004</c:v>
                </c:pt>
                <c:pt idx="509">
                  <c:v>0.57950385299999996</c:v>
                </c:pt>
                <c:pt idx="510">
                  <c:v>0.58035606500000003</c:v>
                </c:pt>
                <c:pt idx="511">
                  <c:v>0.59058260299999998</c:v>
                </c:pt>
                <c:pt idx="512">
                  <c:v>0.50195260200000003</c:v>
                </c:pt>
                <c:pt idx="513">
                  <c:v>0.54882423700000005</c:v>
                </c:pt>
                <c:pt idx="514">
                  <c:v>0.54200654500000001</c:v>
                </c:pt>
                <c:pt idx="515">
                  <c:v>0.58291269899999998</c:v>
                </c:pt>
                <c:pt idx="516">
                  <c:v>0.58632154599999997</c:v>
                </c:pt>
                <c:pt idx="517">
                  <c:v>0.60336577700000005</c:v>
                </c:pt>
                <c:pt idx="518">
                  <c:v>0.46019423599999998</c:v>
                </c:pt>
                <c:pt idx="519">
                  <c:v>0.57779943</c:v>
                </c:pt>
                <c:pt idx="520">
                  <c:v>0.54285875699999997</c:v>
                </c:pt>
                <c:pt idx="521">
                  <c:v>0.74568510499999996</c:v>
                </c:pt>
                <c:pt idx="522">
                  <c:v>0.30168288799999998</c:v>
                </c:pt>
                <c:pt idx="523">
                  <c:v>1.1743475139999999</c:v>
                </c:pt>
                <c:pt idx="524">
                  <c:v>0.570129526</c:v>
                </c:pt>
                <c:pt idx="525">
                  <c:v>0.57779943</c:v>
                </c:pt>
                <c:pt idx="526">
                  <c:v>0.56927731500000001</c:v>
                </c:pt>
                <c:pt idx="527">
                  <c:v>0.47894289000000001</c:v>
                </c:pt>
                <c:pt idx="528">
                  <c:v>0.54626760299999999</c:v>
                </c:pt>
                <c:pt idx="529">
                  <c:v>0.60421798800000004</c:v>
                </c:pt>
                <c:pt idx="530">
                  <c:v>0.56075519900000004</c:v>
                </c:pt>
                <c:pt idx="531">
                  <c:v>0.56501625700000002</c:v>
                </c:pt>
                <c:pt idx="532">
                  <c:v>0.48916942899999999</c:v>
                </c:pt>
                <c:pt idx="533">
                  <c:v>0.55734635300000002</c:v>
                </c:pt>
                <c:pt idx="534">
                  <c:v>0.54115433400000001</c:v>
                </c:pt>
                <c:pt idx="535">
                  <c:v>0.56757289200000005</c:v>
                </c:pt>
                <c:pt idx="536">
                  <c:v>0.61955779600000005</c:v>
                </c:pt>
                <c:pt idx="537">
                  <c:v>0.58546933400000001</c:v>
                </c:pt>
                <c:pt idx="538">
                  <c:v>0.49002164100000001</c:v>
                </c:pt>
                <c:pt idx="539">
                  <c:v>0.53774548700000002</c:v>
                </c:pt>
                <c:pt idx="540">
                  <c:v>0.53774548700000002</c:v>
                </c:pt>
                <c:pt idx="541">
                  <c:v>0.553937507</c:v>
                </c:pt>
                <c:pt idx="542">
                  <c:v>0.58206048799999999</c:v>
                </c:pt>
                <c:pt idx="543">
                  <c:v>0.54115433400000001</c:v>
                </c:pt>
                <c:pt idx="544">
                  <c:v>0.57950385299999996</c:v>
                </c:pt>
                <c:pt idx="545">
                  <c:v>0.61785337299999998</c:v>
                </c:pt>
                <c:pt idx="546">
                  <c:v>0.438888948</c:v>
                </c:pt>
                <c:pt idx="547">
                  <c:v>0.58717375699999996</c:v>
                </c:pt>
                <c:pt idx="548">
                  <c:v>0.15680692500000001</c:v>
                </c:pt>
                <c:pt idx="549">
                  <c:v>0.68517808499999999</c:v>
                </c:pt>
                <c:pt idx="550">
                  <c:v>0</c:v>
                </c:pt>
                <c:pt idx="551">
                  <c:v>0.81727087499999995</c:v>
                </c:pt>
                <c:pt idx="552">
                  <c:v>5.8802596999999998E-2</c:v>
                </c:pt>
                <c:pt idx="553">
                  <c:v>0.62467106500000003</c:v>
                </c:pt>
                <c:pt idx="554">
                  <c:v>5.1984903999999998E-2</c:v>
                </c:pt>
                <c:pt idx="555">
                  <c:v>0.59228702600000005</c:v>
                </c:pt>
                <c:pt idx="556">
                  <c:v>9.6299905000000005E-2</c:v>
                </c:pt>
                <c:pt idx="557">
                  <c:v>0.48576058300000002</c:v>
                </c:pt>
                <c:pt idx="558">
                  <c:v>8.7777789999999994E-2</c:v>
                </c:pt>
                <c:pt idx="559">
                  <c:v>0.39116510100000002</c:v>
                </c:pt>
                <c:pt idx="560">
                  <c:v>0.23265375299999999</c:v>
                </c:pt>
                <c:pt idx="561">
                  <c:v>0.20623519500000001</c:v>
                </c:pt>
                <c:pt idx="562">
                  <c:v>0.199417502</c:v>
                </c:pt>
                <c:pt idx="563">
                  <c:v>0.158511348</c:v>
                </c:pt>
                <c:pt idx="564">
                  <c:v>0.17811221399999999</c:v>
                </c:pt>
                <c:pt idx="565">
                  <c:v>0.15595471299999999</c:v>
                </c:pt>
                <c:pt idx="566">
                  <c:v>0.14572817499999999</c:v>
                </c:pt>
                <c:pt idx="567">
                  <c:v>0.136353848</c:v>
                </c:pt>
                <c:pt idx="568">
                  <c:v>0.123570675</c:v>
                </c:pt>
                <c:pt idx="569">
                  <c:v>0.10567423200000001</c:v>
                </c:pt>
                <c:pt idx="570">
                  <c:v>8.8630001E-2</c:v>
                </c:pt>
                <c:pt idx="571">
                  <c:v>9.8004328000000002E-2</c:v>
                </c:pt>
                <c:pt idx="572">
                  <c:v>7.7551251000000002E-2</c:v>
                </c:pt>
                <c:pt idx="573">
                  <c:v>7.8403461999999993E-2</c:v>
                </c:pt>
                <c:pt idx="574">
                  <c:v>9.7152116999999996E-2</c:v>
                </c:pt>
                <c:pt idx="575">
                  <c:v>3.4088460000000001E-3</c:v>
                </c:pt>
                <c:pt idx="576">
                  <c:v>7.8403461999999993E-2</c:v>
                </c:pt>
                <c:pt idx="577">
                  <c:v>2.8122980999999998E-2</c:v>
                </c:pt>
                <c:pt idx="578">
                  <c:v>1.4487596E-2</c:v>
                </c:pt>
                <c:pt idx="579">
                  <c:v>9.374327E-3</c:v>
                </c:pt>
                <c:pt idx="580">
                  <c:v>5.9654809999999999E-3</c:v>
                </c:pt>
                <c:pt idx="581">
                  <c:v>8.5221199999999998E-4</c:v>
                </c:pt>
                <c:pt idx="582">
                  <c:v>-3.4088460000000001E-3</c:v>
                </c:pt>
                <c:pt idx="583">
                  <c:v>-8.5221199999999998E-4</c:v>
                </c:pt>
                <c:pt idx="584">
                  <c:v>-8.5221199999999998E-4</c:v>
                </c:pt>
                <c:pt idx="585">
                  <c:v>0</c:v>
                </c:pt>
                <c:pt idx="586">
                  <c:v>-8.5221199999999998E-4</c:v>
                </c:pt>
                <c:pt idx="587">
                  <c:v>-1.704423E-3</c:v>
                </c:pt>
                <c:pt idx="588">
                  <c:v>-1.704423E-3</c:v>
                </c:pt>
                <c:pt idx="589">
                  <c:v>-5.1132690000000001E-3</c:v>
                </c:pt>
                <c:pt idx="590">
                  <c:v>-2.5566349999999998E-3</c:v>
                </c:pt>
                <c:pt idx="591">
                  <c:v>-1.704423E-3</c:v>
                </c:pt>
                <c:pt idx="592">
                  <c:v>-1.704423E-3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A-4D3A-840C-0ECBB5C2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data_lastRecoveryFile!$Y$3401:$Y$3990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4.5068899999999999E-4</c:v>
                </c:pt>
                <c:pt idx="42">
                  <c:v>2.2616379999999998E-3</c:v>
                </c:pt>
                <c:pt idx="43">
                  <c:v>5.4164599999999997E-3</c:v>
                </c:pt>
                <c:pt idx="44">
                  <c:v>9.4234929999999998E-3</c:v>
                </c:pt>
                <c:pt idx="45">
                  <c:v>1.3807465999999999E-2</c:v>
                </c:pt>
                <c:pt idx="46">
                  <c:v>1.7667001000000002E-2</c:v>
                </c:pt>
                <c:pt idx="47">
                  <c:v>2.1256122999999998E-2</c:v>
                </c:pt>
                <c:pt idx="48">
                  <c:v>2.5394264999999999E-2</c:v>
                </c:pt>
                <c:pt idx="49">
                  <c:v>3.0253510000000001E-2</c:v>
                </c:pt>
                <c:pt idx="50">
                  <c:v>3.5964966000000001E-2</c:v>
                </c:pt>
                <c:pt idx="51">
                  <c:v>4.2266415000000002E-2</c:v>
                </c:pt>
                <c:pt idx="52">
                  <c:v>4.8846472000000002E-2</c:v>
                </c:pt>
                <c:pt idx="53">
                  <c:v>5.5893605999999998E-2</c:v>
                </c:pt>
                <c:pt idx="54">
                  <c:v>6.3055459999999994E-2</c:v>
                </c:pt>
                <c:pt idx="55">
                  <c:v>6.9553572999999994E-2</c:v>
                </c:pt>
                <c:pt idx="56">
                  <c:v>7.5322390000000003E-2</c:v>
                </c:pt>
                <c:pt idx="57">
                  <c:v>8.0697878000000001E-2</c:v>
                </c:pt>
                <c:pt idx="58">
                  <c:v>8.6270030999999997E-2</c:v>
                </c:pt>
                <c:pt idx="59">
                  <c:v>9.3112306000000006E-2</c:v>
                </c:pt>
                <c:pt idx="60">
                  <c:v>0.100995263</c:v>
                </c:pt>
                <c:pt idx="61">
                  <c:v>0.109410852</c:v>
                </c:pt>
                <c:pt idx="62">
                  <c:v>0.11740853</c:v>
                </c:pt>
                <c:pt idx="63">
                  <c:v>0.125938839</c:v>
                </c:pt>
                <c:pt idx="64">
                  <c:v>0.13433803999999999</c:v>
                </c:pt>
                <c:pt idx="65">
                  <c:v>0.142647102</c:v>
                </c:pt>
                <c:pt idx="66">
                  <c:v>0.15279989199999999</c:v>
                </c:pt>
                <c:pt idx="67">
                  <c:v>0.161600615</c:v>
                </c:pt>
                <c:pt idx="68">
                  <c:v>0.17019648000000001</c:v>
                </c:pt>
                <c:pt idx="69">
                  <c:v>0.178456376</c:v>
                </c:pt>
                <c:pt idx="70">
                  <c:v>0.18489712899999999</c:v>
                </c:pt>
                <c:pt idx="71">
                  <c:v>0.19123135499999999</c:v>
                </c:pt>
                <c:pt idx="72">
                  <c:v>0.19680350699999999</c:v>
                </c:pt>
                <c:pt idx="73">
                  <c:v>0.201646363</c:v>
                </c:pt>
                <c:pt idx="74">
                  <c:v>0.20571075699999999</c:v>
                </c:pt>
                <c:pt idx="75">
                  <c:v>0.209750567</c:v>
                </c:pt>
                <c:pt idx="76">
                  <c:v>0.21289719500000001</c:v>
                </c:pt>
                <c:pt idx="77">
                  <c:v>0.21575701999999999</c:v>
                </c:pt>
                <c:pt idx="78">
                  <c:v>0.21822351700000001</c:v>
                </c:pt>
                <c:pt idx="79">
                  <c:v>0.21852670799999999</c:v>
                </c:pt>
                <c:pt idx="80">
                  <c:v>0.219837802</c:v>
                </c:pt>
                <c:pt idx="81">
                  <c:v>0.221222646</c:v>
                </c:pt>
                <c:pt idx="82">
                  <c:v>0.222845126</c:v>
                </c:pt>
                <c:pt idx="83">
                  <c:v>0.22631952699999999</c:v>
                </c:pt>
                <c:pt idx="84">
                  <c:v>0.23197362199999999</c:v>
                </c:pt>
                <c:pt idx="85">
                  <c:v>0.237676884</c:v>
                </c:pt>
                <c:pt idx="86">
                  <c:v>0.241249617</c:v>
                </c:pt>
                <c:pt idx="87">
                  <c:v>0.24517470699999999</c:v>
                </c:pt>
                <c:pt idx="88">
                  <c:v>0.248903133</c:v>
                </c:pt>
                <c:pt idx="89">
                  <c:v>0.252098926</c:v>
                </c:pt>
                <c:pt idx="90">
                  <c:v>0.25776121600000002</c:v>
                </c:pt>
                <c:pt idx="91">
                  <c:v>0.26487390500000002</c:v>
                </c:pt>
                <c:pt idx="92">
                  <c:v>0.26921690599999998</c:v>
                </c:pt>
                <c:pt idx="93">
                  <c:v>0.27337143699999999</c:v>
                </c:pt>
                <c:pt idx="94">
                  <c:v>0.27702611399999999</c:v>
                </c:pt>
                <c:pt idx="95">
                  <c:v>0.27855026100000002</c:v>
                </c:pt>
                <c:pt idx="96">
                  <c:v>0.28016454699999999</c:v>
                </c:pt>
                <c:pt idx="97">
                  <c:v>0.27932872399999997</c:v>
                </c:pt>
                <c:pt idx="98">
                  <c:v>0.27808318399999998</c:v>
                </c:pt>
                <c:pt idx="99">
                  <c:v>0.28136092099999999</c:v>
                </c:pt>
                <c:pt idx="100">
                  <c:v>0.28413060800000001</c:v>
                </c:pt>
                <c:pt idx="101">
                  <c:v>0.28729362400000003</c:v>
                </c:pt>
                <c:pt idx="102">
                  <c:v>0.29107940999999998</c:v>
                </c:pt>
                <c:pt idx="103">
                  <c:v>0.28939956999999999</c:v>
                </c:pt>
                <c:pt idx="104">
                  <c:v>0.28628572000000002</c:v>
                </c:pt>
                <c:pt idx="105">
                  <c:v>0.28545809100000002</c:v>
                </c:pt>
                <c:pt idx="106">
                  <c:v>0.28434366100000003</c:v>
                </c:pt>
                <c:pt idx="107">
                  <c:v>0.28313909300000001</c:v>
                </c:pt>
                <c:pt idx="108">
                  <c:v>0.28486809899999999</c:v>
                </c:pt>
                <c:pt idx="109">
                  <c:v>0.28630210900000003</c:v>
                </c:pt>
                <c:pt idx="110">
                  <c:v>0.28780986800000002</c:v>
                </c:pt>
                <c:pt idx="111">
                  <c:v>0.29008789499999998</c:v>
                </c:pt>
                <c:pt idx="112">
                  <c:v>0.288260556</c:v>
                </c:pt>
                <c:pt idx="113">
                  <c:v>0.28579406000000002</c:v>
                </c:pt>
                <c:pt idx="114">
                  <c:v>0.28258187800000001</c:v>
                </c:pt>
                <c:pt idx="115">
                  <c:v>0.27871414799999999</c:v>
                </c:pt>
                <c:pt idx="116">
                  <c:v>0.27809957299999999</c:v>
                </c:pt>
                <c:pt idx="117">
                  <c:v>0.27871414799999999</c:v>
                </c:pt>
                <c:pt idx="118">
                  <c:v>0.28219674300000003</c:v>
                </c:pt>
                <c:pt idx="119">
                  <c:v>0.28559739499999998</c:v>
                </c:pt>
                <c:pt idx="120">
                  <c:v>0.28890790900000002</c:v>
                </c:pt>
                <c:pt idx="121">
                  <c:v>0.29074344200000002</c:v>
                </c:pt>
                <c:pt idx="122">
                  <c:v>0.28956345700000002</c:v>
                </c:pt>
                <c:pt idx="123">
                  <c:v>0.28824416800000002</c:v>
                </c:pt>
                <c:pt idx="124">
                  <c:v>0.28664627100000001</c:v>
                </c:pt>
                <c:pt idx="125">
                  <c:v>0.28799014299999998</c:v>
                </c:pt>
                <c:pt idx="126">
                  <c:v>0.28990761900000001</c:v>
                </c:pt>
                <c:pt idx="127">
                  <c:v>0.29233314399999999</c:v>
                </c:pt>
                <c:pt idx="128">
                  <c:v>0.29451283900000003</c:v>
                </c:pt>
                <c:pt idx="129">
                  <c:v>0.29420145399999997</c:v>
                </c:pt>
                <c:pt idx="130">
                  <c:v>0.29316077299999999</c:v>
                </c:pt>
                <c:pt idx="131">
                  <c:v>0.28982567599999998</c:v>
                </c:pt>
                <c:pt idx="132">
                  <c:v>0.28726084699999999</c:v>
                </c:pt>
                <c:pt idx="133">
                  <c:v>0.28478615499999999</c:v>
                </c:pt>
                <c:pt idx="134">
                  <c:v>0.28183619199999999</c:v>
                </c:pt>
                <c:pt idx="135">
                  <c:v>0.28131994900000001</c:v>
                </c:pt>
                <c:pt idx="136">
                  <c:v>0.28088564900000002</c:v>
                </c:pt>
                <c:pt idx="137">
                  <c:v>0.280688985</c:v>
                </c:pt>
                <c:pt idx="138">
                  <c:v>0.27990232799999998</c:v>
                </c:pt>
                <c:pt idx="139">
                  <c:v>0.28136092099999999</c:v>
                </c:pt>
                <c:pt idx="140">
                  <c:v>0.28197549599999999</c:v>
                </c:pt>
                <c:pt idx="141">
                  <c:v>0.28278673599999998</c:v>
                </c:pt>
                <c:pt idx="142">
                  <c:v>0.28732640100000001</c:v>
                </c:pt>
                <c:pt idx="143">
                  <c:v>0.28911276800000002</c:v>
                </c:pt>
                <c:pt idx="144">
                  <c:v>0.29070246999999999</c:v>
                </c:pt>
                <c:pt idx="145">
                  <c:v>0.29200537100000001</c:v>
                </c:pt>
                <c:pt idx="146">
                  <c:v>0.291480933</c:v>
                </c:pt>
                <c:pt idx="147">
                  <c:v>0.291849678</c:v>
                </c:pt>
                <c:pt idx="148">
                  <c:v>0.29239050500000002</c:v>
                </c:pt>
                <c:pt idx="149">
                  <c:v>0.29225939499999998</c:v>
                </c:pt>
                <c:pt idx="150">
                  <c:v>0.29182509499999998</c:v>
                </c:pt>
                <c:pt idx="151">
                  <c:v>0.29081719099999997</c:v>
                </c:pt>
                <c:pt idx="152">
                  <c:v>0.287949171</c:v>
                </c:pt>
                <c:pt idx="153">
                  <c:v>0.28648238399999998</c:v>
                </c:pt>
                <c:pt idx="154">
                  <c:v>0.284818933</c:v>
                </c:pt>
                <c:pt idx="155">
                  <c:v>0.28109870199999998</c:v>
                </c:pt>
                <c:pt idx="156">
                  <c:v>0.27954177699999999</c:v>
                </c:pt>
                <c:pt idx="157">
                  <c:v>0.27827165399999998</c:v>
                </c:pt>
                <c:pt idx="158">
                  <c:v>0.27746860800000001</c:v>
                </c:pt>
                <c:pt idx="159">
                  <c:v>0.28019732400000003</c:v>
                </c:pt>
                <c:pt idx="160">
                  <c:v>0.28479434999999997</c:v>
                </c:pt>
                <c:pt idx="161">
                  <c:v>0.28854735799999998</c:v>
                </c:pt>
                <c:pt idx="162">
                  <c:v>0.29232494999999997</c:v>
                </c:pt>
                <c:pt idx="163">
                  <c:v>0.294185066</c:v>
                </c:pt>
                <c:pt idx="164">
                  <c:v>0.29343938000000003</c:v>
                </c:pt>
                <c:pt idx="165">
                  <c:v>0.29230036700000001</c:v>
                </c:pt>
                <c:pt idx="166">
                  <c:v>0.29021080999999999</c:v>
                </c:pt>
                <c:pt idx="167">
                  <c:v>0.28861291300000003</c:v>
                </c:pt>
                <c:pt idx="168">
                  <c:v>0.28740015000000002</c:v>
                </c:pt>
                <c:pt idx="169">
                  <c:v>0.28616280500000002</c:v>
                </c:pt>
                <c:pt idx="170">
                  <c:v>0.28459768600000002</c:v>
                </c:pt>
                <c:pt idx="171">
                  <c:v>0.28232785300000002</c:v>
                </c:pt>
                <c:pt idx="172">
                  <c:v>0.278648593</c:v>
                </c:pt>
                <c:pt idx="173">
                  <c:v>0.27321574500000001</c:v>
                </c:pt>
                <c:pt idx="174">
                  <c:v>0.26864330199999997</c:v>
                </c:pt>
                <c:pt idx="175">
                  <c:v>0.26436585600000001</c:v>
                </c:pt>
                <c:pt idx="176">
                  <c:v>0.26184199800000002</c:v>
                </c:pt>
                <c:pt idx="177">
                  <c:v>0.26170269499999999</c:v>
                </c:pt>
                <c:pt idx="178">
                  <c:v>0.26176005499999999</c:v>
                </c:pt>
                <c:pt idx="179">
                  <c:v>0.26252212899999999</c:v>
                </c:pt>
                <c:pt idx="180">
                  <c:v>0.26564417299999998</c:v>
                </c:pt>
                <c:pt idx="181">
                  <c:v>0.27101966100000002</c:v>
                </c:pt>
                <c:pt idx="182">
                  <c:v>0.27669014600000003</c:v>
                </c:pt>
                <c:pt idx="183">
                  <c:v>0.28185258099999999</c:v>
                </c:pt>
                <c:pt idx="184">
                  <c:v>0.28440921600000002</c:v>
                </c:pt>
                <c:pt idx="185">
                  <c:v>0.28445018700000002</c:v>
                </c:pt>
                <c:pt idx="186">
                  <c:v>0.28404866499999998</c:v>
                </c:pt>
                <c:pt idx="187">
                  <c:v>0.28431088399999999</c:v>
                </c:pt>
                <c:pt idx="188">
                  <c:v>0.285392537</c:v>
                </c:pt>
                <c:pt idx="189">
                  <c:v>0.28654793899999997</c:v>
                </c:pt>
                <c:pt idx="190">
                  <c:v>0.28753126000000001</c:v>
                </c:pt>
                <c:pt idx="191">
                  <c:v>0.28870305099999999</c:v>
                </c:pt>
                <c:pt idx="192">
                  <c:v>0.28880957699999998</c:v>
                </c:pt>
                <c:pt idx="193">
                  <c:v>0.28554003500000003</c:v>
                </c:pt>
                <c:pt idx="194">
                  <c:v>0.28012357500000001</c:v>
                </c:pt>
                <c:pt idx="195">
                  <c:v>0.27638695499999999</c:v>
                </c:pt>
                <c:pt idx="196">
                  <c:v>0.2737156</c:v>
                </c:pt>
                <c:pt idx="197">
                  <c:v>0.27472350400000001</c:v>
                </c:pt>
                <c:pt idx="198">
                  <c:v>0.27831262499999998</c:v>
                </c:pt>
                <c:pt idx="199">
                  <c:v>0.27931233500000002</c:v>
                </c:pt>
                <c:pt idx="200">
                  <c:v>0.27951719400000002</c:v>
                </c:pt>
                <c:pt idx="201">
                  <c:v>0.27907469899999998</c:v>
                </c:pt>
                <c:pt idx="202">
                  <c:v>0.27875512000000002</c:v>
                </c:pt>
                <c:pt idx="203">
                  <c:v>0.279041922</c:v>
                </c:pt>
                <c:pt idx="204">
                  <c:v>0.280049826</c:v>
                </c:pt>
                <c:pt idx="205">
                  <c:v>0.281041341</c:v>
                </c:pt>
                <c:pt idx="206">
                  <c:v>0.28253271099999999</c:v>
                </c:pt>
                <c:pt idx="207">
                  <c:v>0.28397491600000002</c:v>
                </c:pt>
                <c:pt idx="208">
                  <c:v>0.282688404</c:v>
                </c:pt>
                <c:pt idx="209">
                  <c:v>0.281229811</c:v>
                </c:pt>
                <c:pt idx="210">
                  <c:v>0.27861581600000002</c:v>
                </c:pt>
                <c:pt idx="211">
                  <c:v>0.275469189</c:v>
                </c:pt>
                <c:pt idx="212">
                  <c:v>0.27462517199999997</c:v>
                </c:pt>
                <c:pt idx="213">
                  <c:v>0.27407615099999999</c:v>
                </c:pt>
                <c:pt idx="214">
                  <c:v>0.27396962400000002</c:v>
                </c:pt>
                <c:pt idx="215">
                  <c:v>0.27378934900000002</c:v>
                </c:pt>
                <c:pt idx="216">
                  <c:v>0.27319116199999999</c:v>
                </c:pt>
                <c:pt idx="217">
                  <c:v>0.27251103100000001</c:v>
                </c:pt>
                <c:pt idx="218">
                  <c:v>0.27234714500000001</c:v>
                </c:pt>
                <c:pt idx="219">
                  <c:v>0.27284699899999998</c:v>
                </c:pt>
                <c:pt idx="220">
                  <c:v>0.27339602000000002</c:v>
                </c:pt>
                <c:pt idx="221">
                  <c:v>0.27542002300000001</c:v>
                </c:pt>
                <c:pt idx="222">
                  <c:v>0.27954997100000001</c:v>
                </c:pt>
                <c:pt idx="223">
                  <c:v>0.28350783800000001</c:v>
                </c:pt>
                <c:pt idx="224">
                  <c:v>0.28740015000000002</c:v>
                </c:pt>
                <c:pt idx="225">
                  <c:v>0.28984206400000001</c:v>
                </c:pt>
                <c:pt idx="226">
                  <c:v>0.28950609599999999</c:v>
                </c:pt>
                <c:pt idx="227">
                  <c:v>0.28859652400000002</c:v>
                </c:pt>
                <c:pt idx="228">
                  <c:v>0.287891811</c:v>
                </c:pt>
                <c:pt idx="229">
                  <c:v>0.28762959199999999</c:v>
                </c:pt>
                <c:pt idx="230">
                  <c:v>0.28609725000000003</c:v>
                </c:pt>
                <c:pt idx="231">
                  <c:v>0.28445018700000002</c:v>
                </c:pt>
                <c:pt idx="232">
                  <c:v>0.28259007200000003</c:v>
                </c:pt>
                <c:pt idx="233">
                  <c:v>0.28077912199999999</c:v>
                </c:pt>
                <c:pt idx="234">
                  <c:v>0.27912386500000003</c:v>
                </c:pt>
                <c:pt idx="235">
                  <c:v>0.275141415</c:v>
                </c:pt>
                <c:pt idx="236">
                  <c:v>0.27212589700000001</c:v>
                </c:pt>
                <c:pt idx="237">
                  <c:v>0.26919232300000001</c:v>
                </c:pt>
                <c:pt idx="238">
                  <c:v>0.26949551399999999</c:v>
                </c:pt>
                <c:pt idx="239">
                  <c:v>0.27511683199999998</c:v>
                </c:pt>
                <c:pt idx="240">
                  <c:v>0.28012357500000001</c:v>
                </c:pt>
                <c:pt idx="241">
                  <c:v>0.28505656899999998</c:v>
                </c:pt>
                <c:pt idx="242">
                  <c:v>0.28787542199999999</c:v>
                </c:pt>
                <c:pt idx="243">
                  <c:v>0.288465415</c:v>
                </c:pt>
                <c:pt idx="244">
                  <c:v>0.28950609599999999</c:v>
                </c:pt>
                <c:pt idx="245">
                  <c:v>0.29026816999999999</c:v>
                </c:pt>
                <c:pt idx="246">
                  <c:v>0.29071066499999998</c:v>
                </c:pt>
                <c:pt idx="247">
                  <c:v>0.29057955499999999</c:v>
                </c:pt>
                <c:pt idx="248">
                  <c:v>0.29016983800000001</c:v>
                </c:pt>
                <c:pt idx="249">
                  <c:v>0.28938318099999999</c:v>
                </c:pt>
                <c:pt idx="250">
                  <c:v>0.28894068699999997</c:v>
                </c:pt>
                <c:pt idx="251">
                  <c:v>0.28698223899999997</c:v>
                </c:pt>
                <c:pt idx="252">
                  <c:v>0.28268020999999999</c:v>
                </c:pt>
                <c:pt idx="253">
                  <c:v>0.27925497500000002</c:v>
                </c:pt>
                <c:pt idx="254">
                  <c:v>0.276010015</c:v>
                </c:pt>
                <c:pt idx="255">
                  <c:v>0.27726374999999998</c:v>
                </c:pt>
                <c:pt idx="256">
                  <c:v>0.28049232000000002</c:v>
                </c:pt>
                <c:pt idx="257">
                  <c:v>0.28304895499999999</c:v>
                </c:pt>
                <c:pt idx="258">
                  <c:v>0.28822777900000002</c:v>
                </c:pt>
                <c:pt idx="259">
                  <c:v>0.29112857599999997</c:v>
                </c:pt>
                <c:pt idx="260">
                  <c:v>0.29402117900000002</c:v>
                </c:pt>
                <c:pt idx="261">
                  <c:v>0.29684822700000002</c:v>
                </c:pt>
                <c:pt idx="262">
                  <c:v>0.29679086599999999</c:v>
                </c:pt>
                <c:pt idx="263">
                  <c:v>0.29661059099999998</c:v>
                </c:pt>
                <c:pt idx="264">
                  <c:v>0.29701211300000002</c:v>
                </c:pt>
                <c:pt idx="265">
                  <c:v>0.29746280200000003</c:v>
                </c:pt>
                <c:pt idx="266">
                  <c:v>0.29772502099999998</c:v>
                </c:pt>
                <c:pt idx="267">
                  <c:v>0.297815159</c:v>
                </c:pt>
                <c:pt idx="268">
                  <c:v>0.29519297</c:v>
                </c:pt>
                <c:pt idx="269">
                  <c:v>0.29330827100000001</c:v>
                </c:pt>
                <c:pt idx="270">
                  <c:v>0.29188245499999999</c:v>
                </c:pt>
                <c:pt idx="271">
                  <c:v>0.28763778600000001</c:v>
                </c:pt>
                <c:pt idx="272">
                  <c:v>0.285638367</c:v>
                </c:pt>
                <c:pt idx="273">
                  <c:v>0.28325381399999999</c:v>
                </c:pt>
                <c:pt idx="274">
                  <c:v>0.28365533599999998</c:v>
                </c:pt>
                <c:pt idx="275">
                  <c:v>0.28730181799999999</c:v>
                </c:pt>
                <c:pt idx="276">
                  <c:v>0.29048122300000001</c:v>
                </c:pt>
                <c:pt idx="277">
                  <c:v>0.29281660999999998</c:v>
                </c:pt>
                <c:pt idx="278">
                  <c:v>0.29230036700000001</c:v>
                </c:pt>
                <c:pt idx="279">
                  <c:v>0.292038148</c:v>
                </c:pt>
                <c:pt idx="280">
                  <c:v>0.29180051200000001</c:v>
                </c:pt>
                <c:pt idx="281">
                  <c:v>0.29171856899999998</c:v>
                </c:pt>
                <c:pt idx="282">
                  <c:v>0.29120232499999998</c:v>
                </c:pt>
                <c:pt idx="283">
                  <c:v>0.29149732099999998</c:v>
                </c:pt>
                <c:pt idx="284">
                  <c:v>0.29262814100000001</c:v>
                </c:pt>
                <c:pt idx="285">
                  <c:v>0.29493075099999999</c:v>
                </c:pt>
                <c:pt idx="286">
                  <c:v>0.29876570299999999</c:v>
                </c:pt>
                <c:pt idx="287">
                  <c:v>0.29960972000000002</c:v>
                </c:pt>
                <c:pt idx="288">
                  <c:v>0.30056026299999999</c:v>
                </c:pt>
                <c:pt idx="289">
                  <c:v>0.30259246000000001</c:v>
                </c:pt>
                <c:pt idx="290">
                  <c:v>0.30562436700000001</c:v>
                </c:pt>
                <c:pt idx="291">
                  <c:v>0.31130304600000003</c:v>
                </c:pt>
                <c:pt idx="292">
                  <c:v>0.31726033199999998</c:v>
                </c:pt>
                <c:pt idx="293">
                  <c:v>0.32373386199999998</c:v>
                </c:pt>
                <c:pt idx="294">
                  <c:v>0.33101043800000002</c:v>
                </c:pt>
                <c:pt idx="295">
                  <c:v>0.3393195</c:v>
                </c:pt>
                <c:pt idx="296">
                  <c:v>0.34767772899999999</c:v>
                </c:pt>
                <c:pt idx="297">
                  <c:v>0.35969063400000001</c:v>
                </c:pt>
                <c:pt idx="298">
                  <c:v>0.370793967</c:v>
                </c:pt>
                <c:pt idx="299">
                  <c:v>0.381356474</c:v>
                </c:pt>
                <c:pt idx="300">
                  <c:v>0.395155745</c:v>
                </c:pt>
                <c:pt idx="301">
                  <c:v>0.40488242899999999</c:v>
                </c:pt>
                <c:pt idx="302">
                  <c:v>0.41460091900000001</c:v>
                </c:pt>
                <c:pt idx="303">
                  <c:v>0.42410635499999999</c:v>
                </c:pt>
                <c:pt idx="304">
                  <c:v>0.43178445300000001</c:v>
                </c:pt>
                <c:pt idx="305">
                  <c:v>0.44011809899999998</c:v>
                </c:pt>
                <c:pt idx="306">
                  <c:v>0.44779619700000001</c:v>
                </c:pt>
                <c:pt idx="307">
                  <c:v>0.454646667</c:v>
                </c:pt>
                <c:pt idx="308">
                  <c:v>0.461046448</c:v>
                </c:pt>
                <c:pt idx="309">
                  <c:v>0.46684804200000002</c:v>
                </c:pt>
                <c:pt idx="310">
                  <c:v>0.469584952</c:v>
                </c:pt>
                <c:pt idx="311">
                  <c:v>0.47332976599999999</c:v>
                </c:pt>
                <c:pt idx="312">
                  <c:v>0.47596834399999999</c:v>
                </c:pt>
                <c:pt idx="313">
                  <c:v>0.47641903299999999</c:v>
                </c:pt>
                <c:pt idx="314">
                  <c:v>0.48013926400000001</c:v>
                </c:pt>
                <c:pt idx="315">
                  <c:v>0.48182729899999999</c:v>
                </c:pt>
                <c:pt idx="316">
                  <c:v>0.48378574600000002</c:v>
                </c:pt>
                <c:pt idx="317">
                  <c:v>0.48686681900000001</c:v>
                </c:pt>
                <c:pt idx="318">
                  <c:v>0.490070807</c:v>
                </c:pt>
                <c:pt idx="319">
                  <c:v>0.49976471300000003</c:v>
                </c:pt>
                <c:pt idx="320">
                  <c:v>0.50973722700000001</c:v>
                </c:pt>
                <c:pt idx="321">
                  <c:v>0.51941474499999996</c:v>
                </c:pt>
                <c:pt idx="322">
                  <c:v>0.52837115999999995</c:v>
                </c:pt>
                <c:pt idx="323">
                  <c:v>0.53181278399999998</c:v>
                </c:pt>
                <c:pt idx="324">
                  <c:v>0.53481191299999997</c:v>
                </c:pt>
                <c:pt idx="325">
                  <c:v>0.53899102700000001</c:v>
                </c:pt>
                <c:pt idx="326">
                  <c:v>0.54516956100000002</c:v>
                </c:pt>
                <c:pt idx="327">
                  <c:v>0.55053685500000005</c:v>
                </c:pt>
                <c:pt idx="328">
                  <c:v>0.557067745</c:v>
                </c:pt>
                <c:pt idx="329">
                  <c:v>0.56303322600000005</c:v>
                </c:pt>
                <c:pt idx="330">
                  <c:v>0.56712220300000005</c:v>
                </c:pt>
                <c:pt idx="331">
                  <c:v>0.570580215</c:v>
                </c:pt>
                <c:pt idx="332">
                  <c:v>0.56743358799999999</c:v>
                </c:pt>
                <c:pt idx="333">
                  <c:v>0.56388543800000002</c:v>
                </c:pt>
                <c:pt idx="334">
                  <c:v>0.55975548900000005</c:v>
                </c:pt>
                <c:pt idx="335">
                  <c:v>0.55651872400000002</c:v>
                </c:pt>
                <c:pt idx="336">
                  <c:v>0.558575504</c:v>
                </c:pt>
                <c:pt idx="337">
                  <c:v>0.560533952</c:v>
                </c:pt>
                <c:pt idx="338">
                  <c:v>0.56138616299999999</c:v>
                </c:pt>
                <c:pt idx="339">
                  <c:v>0.56031270499999997</c:v>
                </c:pt>
                <c:pt idx="340">
                  <c:v>0.55972271200000001</c:v>
                </c:pt>
                <c:pt idx="341">
                  <c:v>0.55910813599999998</c:v>
                </c:pt>
                <c:pt idx="342">
                  <c:v>0.558763974</c:v>
                </c:pt>
                <c:pt idx="343">
                  <c:v>0.55810842699999996</c:v>
                </c:pt>
                <c:pt idx="344">
                  <c:v>0.55721524300000003</c:v>
                </c:pt>
                <c:pt idx="345">
                  <c:v>0.56174671399999998</c:v>
                </c:pt>
                <c:pt idx="346">
                  <c:v>0.56766302899999999</c:v>
                </c:pt>
                <c:pt idx="347">
                  <c:v>0.57565251299999998</c:v>
                </c:pt>
                <c:pt idx="348">
                  <c:v>0.58237187300000004</c:v>
                </c:pt>
                <c:pt idx="349">
                  <c:v>0.58319950099999995</c:v>
                </c:pt>
                <c:pt idx="350">
                  <c:v>0.58399435300000002</c:v>
                </c:pt>
                <c:pt idx="351">
                  <c:v>0.58612488100000004</c:v>
                </c:pt>
                <c:pt idx="352">
                  <c:v>0.59112343000000001</c:v>
                </c:pt>
                <c:pt idx="353">
                  <c:v>0.595253378</c:v>
                </c:pt>
                <c:pt idx="354">
                  <c:v>0.59817056400000002</c:v>
                </c:pt>
                <c:pt idx="355">
                  <c:v>0.60046498000000004</c:v>
                </c:pt>
                <c:pt idx="356">
                  <c:v>0.60282495000000003</c:v>
                </c:pt>
                <c:pt idx="357">
                  <c:v>0.60546352800000003</c:v>
                </c:pt>
                <c:pt idx="358">
                  <c:v>0.60242342699999996</c:v>
                </c:pt>
                <c:pt idx="359">
                  <c:v>0.597891956</c:v>
                </c:pt>
                <c:pt idx="360">
                  <c:v>0.59126273399999996</c:v>
                </c:pt>
                <c:pt idx="361">
                  <c:v>0.58586266200000003</c:v>
                </c:pt>
                <c:pt idx="362">
                  <c:v>0.58660015300000001</c:v>
                </c:pt>
                <c:pt idx="363">
                  <c:v>0.58674765100000004</c:v>
                </c:pt>
                <c:pt idx="364">
                  <c:v>0.58563322100000004</c:v>
                </c:pt>
                <c:pt idx="365">
                  <c:v>0.58138855199999995</c:v>
                </c:pt>
                <c:pt idx="366">
                  <c:v>0.57762734900000001</c:v>
                </c:pt>
                <c:pt idx="367">
                  <c:v>0.57652930700000005</c:v>
                </c:pt>
                <c:pt idx="368">
                  <c:v>0.57563612399999997</c:v>
                </c:pt>
                <c:pt idx="369">
                  <c:v>0.58010203999999999</c:v>
                </c:pt>
                <c:pt idx="370">
                  <c:v>0.58436309799999997</c:v>
                </c:pt>
                <c:pt idx="371">
                  <c:v>0.58755889100000003</c:v>
                </c:pt>
                <c:pt idx="372">
                  <c:v>0.59591711999999997</c:v>
                </c:pt>
                <c:pt idx="373">
                  <c:v>0.60107136100000003</c:v>
                </c:pt>
                <c:pt idx="374">
                  <c:v>0.60596338299999997</c:v>
                </c:pt>
                <c:pt idx="375">
                  <c:v>0.61016707999999997</c:v>
                </c:pt>
                <c:pt idx="376">
                  <c:v>0.60981472400000003</c:v>
                </c:pt>
                <c:pt idx="377">
                  <c:v>0.61014249700000001</c:v>
                </c:pt>
                <c:pt idx="378">
                  <c:v>0.60849543500000003</c:v>
                </c:pt>
                <c:pt idx="379">
                  <c:v>0.60650420900000002</c:v>
                </c:pt>
                <c:pt idx="380">
                  <c:v>0.603300222</c:v>
                </c:pt>
                <c:pt idx="381">
                  <c:v>0.60035845300000001</c:v>
                </c:pt>
                <c:pt idx="382">
                  <c:v>0.59597447999999997</c:v>
                </c:pt>
                <c:pt idx="383">
                  <c:v>0.59145120399999995</c:v>
                </c:pt>
                <c:pt idx="384">
                  <c:v>0.58737042100000003</c:v>
                </c:pt>
                <c:pt idx="385">
                  <c:v>0.57763554299999997</c:v>
                </c:pt>
                <c:pt idx="386">
                  <c:v>0.57126854000000005</c:v>
                </c:pt>
                <c:pt idx="387">
                  <c:v>0.56566360999999998</c:v>
                </c:pt>
                <c:pt idx="388">
                  <c:v>0.56069783900000003</c:v>
                </c:pt>
                <c:pt idx="389">
                  <c:v>0.56052575800000004</c:v>
                </c:pt>
                <c:pt idx="390">
                  <c:v>0.565565278</c:v>
                </c:pt>
                <c:pt idx="391">
                  <c:v>0.57248949699999996</c:v>
                </c:pt>
                <c:pt idx="392">
                  <c:v>0.58086411400000004</c:v>
                </c:pt>
                <c:pt idx="393">
                  <c:v>0.59075468499999995</c:v>
                </c:pt>
                <c:pt idx="394">
                  <c:v>0.59440936099999997</c:v>
                </c:pt>
                <c:pt idx="395">
                  <c:v>0.59553198600000001</c:v>
                </c:pt>
                <c:pt idx="396">
                  <c:v>0.596081007</c:v>
                </c:pt>
                <c:pt idx="397">
                  <c:v>0.60038303599999998</c:v>
                </c:pt>
                <c:pt idx="398">
                  <c:v>0.60561922099999999</c:v>
                </c:pt>
                <c:pt idx="399">
                  <c:v>0.61130609400000002</c:v>
                </c:pt>
                <c:pt idx="400">
                  <c:v>0.61615714399999999</c:v>
                </c:pt>
                <c:pt idx="401">
                  <c:v>0.61620631000000003</c:v>
                </c:pt>
                <c:pt idx="402">
                  <c:v>0.61644394599999996</c:v>
                </c:pt>
                <c:pt idx="403">
                  <c:v>0.61122414999999997</c:v>
                </c:pt>
                <c:pt idx="404">
                  <c:v>0.60522589199999999</c:v>
                </c:pt>
                <c:pt idx="405">
                  <c:v>0.599170274</c:v>
                </c:pt>
                <c:pt idx="406">
                  <c:v>0.59136106600000005</c:v>
                </c:pt>
                <c:pt idx="407">
                  <c:v>0.58968942000000002</c:v>
                </c:pt>
                <c:pt idx="408">
                  <c:v>0.58958289399999997</c:v>
                </c:pt>
                <c:pt idx="409">
                  <c:v>0.59402422700000002</c:v>
                </c:pt>
                <c:pt idx="410">
                  <c:v>0.59675294300000004</c:v>
                </c:pt>
                <c:pt idx="411">
                  <c:v>0.59967012799999997</c:v>
                </c:pt>
                <c:pt idx="412">
                  <c:v>0.602865922</c:v>
                </c:pt>
                <c:pt idx="413">
                  <c:v>0.60025192699999996</c:v>
                </c:pt>
                <c:pt idx="414">
                  <c:v>0.60311994599999996</c:v>
                </c:pt>
                <c:pt idx="415">
                  <c:v>0.60531603</c:v>
                </c:pt>
                <c:pt idx="416">
                  <c:v>0.60713517400000006</c:v>
                </c:pt>
                <c:pt idx="417">
                  <c:v>0.61066693500000002</c:v>
                </c:pt>
                <c:pt idx="418">
                  <c:v>0.61110123500000002</c:v>
                </c:pt>
                <c:pt idx="419">
                  <c:v>0.61106845799999998</c:v>
                </c:pt>
                <c:pt idx="420">
                  <c:v>0.61033916099999996</c:v>
                </c:pt>
                <c:pt idx="421">
                  <c:v>0.60849543500000003</c:v>
                </c:pt>
                <c:pt idx="422">
                  <c:v>0.60234967800000006</c:v>
                </c:pt>
                <c:pt idx="423">
                  <c:v>0.59609739500000003</c:v>
                </c:pt>
                <c:pt idx="424">
                  <c:v>0.58915678800000004</c:v>
                </c:pt>
                <c:pt idx="425">
                  <c:v>0.581945767</c:v>
                </c:pt>
                <c:pt idx="426">
                  <c:v>0.57996273600000003</c:v>
                </c:pt>
                <c:pt idx="427">
                  <c:v>0.57683249800000003</c:v>
                </c:pt>
                <c:pt idx="428">
                  <c:v>0.57944649299999995</c:v>
                </c:pt>
                <c:pt idx="429">
                  <c:v>0.58181465799999998</c:v>
                </c:pt>
                <c:pt idx="430">
                  <c:v>0.58336338799999998</c:v>
                </c:pt>
                <c:pt idx="431">
                  <c:v>0.59058260299999998</c:v>
                </c:pt>
                <c:pt idx="432">
                  <c:v>0.59318840399999995</c:v>
                </c:pt>
                <c:pt idx="433">
                  <c:v>0.59595809200000005</c:v>
                </c:pt>
                <c:pt idx="434">
                  <c:v>0.59892444300000003</c:v>
                </c:pt>
                <c:pt idx="435">
                  <c:v>0.59843278300000002</c:v>
                </c:pt>
                <c:pt idx="436">
                  <c:v>0.59733474099999995</c:v>
                </c:pt>
                <c:pt idx="437">
                  <c:v>0.59759695999999995</c:v>
                </c:pt>
                <c:pt idx="438">
                  <c:v>0.598531115</c:v>
                </c:pt>
                <c:pt idx="439">
                  <c:v>0.59872777899999996</c:v>
                </c:pt>
                <c:pt idx="440">
                  <c:v>0.59711349400000002</c:v>
                </c:pt>
                <c:pt idx="441">
                  <c:v>0.58948456199999999</c:v>
                </c:pt>
                <c:pt idx="442">
                  <c:v>0.58333880500000002</c:v>
                </c:pt>
                <c:pt idx="443">
                  <c:v>0.57809442600000005</c:v>
                </c:pt>
                <c:pt idx="444">
                  <c:v>0.57177658899999995</c:v>
                </c:pt>
                <c:pt idx="445">
                  <c:v>0.57069493599999999</c:v>
                </c:pt>
                <c:pt idx="446">
                  <c:v>0.56871190500000002</c:v>
                </c:pt>
                <c:pt idx="447">
                  <c:v>0.57216991699999997</c:v>
                </c:pt>
                <c:pt idx="448">
                  <c:v>0.58173271400000004</c:v>
                </c:pt>
                <c:pt idx="449">
                  <c:v>0.59114801299999997</c:v>
                </c:pt>
                <c:pt idx="450">
                  <c:v>0.59963735100000004</c:v>
                </c:pt>
                <c:pt idx="451">
                  <c:v>0.60205468200000001</c:v>
                </c:pt>
                <c:pt idx="452">
                  <c:v>0.60274300700000005</c:v>
                </c:pt>
                <c:pt idx="453">
                  <c:v>0.60516853199999998</c:v>
                </c:pt>
                <c:pt idx="454">
                  <c:v>0.60731544900000001</c:v>
                </c:pt>
                <c:pt idx="455">
                  <c:v>0.60785627600000003</c:v>
                </c:pt>
                <c:pt idx="456">
                  <c:v>0.60661073600000004</c:v>
                </c:pt>
                <c:pt idx="457">
                  <c:v>0.60343952599999995</c:v>
                </c:pt>
                <c:pt idx="458">
                  <c:v>0.60147288399999999</c:v>
                </c:pt>
                <c:pt idx="459">
                  <c:v>0.60236606699999995</c:v>
                </c:pt>
                <c:pt idx="460">
                  <c:v>0.59818695300000002</c:v>
                </c:pt>
                <c:pt idx="461">
                  <c:v>0.59208216800000002</c:v>
                </c:pt>
                <c:pt idx="462">
                  <c:v>0.58542836200000004</c:v>
                </c:pt>
                <c:pt idx="463">
                  <c:v>0.57795512299999996</c:v>
                </c:pt>
                <c:pt idx="464">
                  <c:v>0.57570987299999998</c:v>
                </c:pt>
                <c:pt idx="465">
                  <c:v>0.57881552800000002</c:v>
                </c:pt>
                <c:pt idx="466">
                  <c:v>0.58726389499999998</c:v>
                </c:pt>
                <c:pt idx="467">
                  <c:v>0.59633503099999996</c:v>
                </c:pt>
                <c:pt idx="468">
                  <c:v>0.60674184499999995</c:v>
                </c:pt>
                <c:pt idx="469">
                  <c:v>0.61391189400000001</c:v>
                </c:pt>
                <c:pt idx="470">
                  <c:v>0.61456744200000002</c:v>
                </c:pt>
                <c:pt idx="471">
                  <c:v>0.61374800799999996</c:v>
                </c:pt>
                <c:pt idx="472">
                  <c:v>0.61158470099999995</c:v>
                </c:pt>
                <c:pt idx="473">
                  <c:v>0.61106026400000002</c:v>
                </c:pt>
                <c:pt idx="474">
                  <c:v>0.61029818999999996</c:v>
                </c:pt>
                <c:pt idx="475">
                  <c:v>0.60937222899999999</c:v>
                </c:pt>
                <c:pt idx="476">
                  <c:v>0.60860196099999997</c:v>
                </c:pt>
                <c:pt idx="477">
                  <c:v>0.60681559399999996</c:v>
                </c:pt>
                <c:pt idx="478">
                  <c:v>0.60280036699999995</c:v>
                </c:pt>
                <c:pt idx="479">
                  <c:v>0.59330312500000004</c:v>
                </c:pt>
                <c:pt idx="480">
                  <c:v>0.58366657899999996</c:v>
                </c:pt>
                <c:pt idx="481">
                  <c:v>0.57358753799999995</c:v>
                </c:pt>
                <c:pt idx="482">
                  <c:v>0.56701567600000002</c:v>
                </c:pt>
                <c:pt idx="483">
                  <c:v>0.56747455899999999</c:v>
                </c:pt>
                <c:pt idx="484">
                  <c:v>0.56860537899999997</c:v>
                </c:pt>
                <c:pt idx="485">
                  <c:v>0.56966244899999996</c:v>
                </c:pt>
                <c:pt idx="486">
                  <c:v>0.57458724800000005</c:v>
                </c:pt>
                <c:pt idx="487">
                  <c:v>0.58381407699999999</c:v>
                </c:pt>
                <c:pt idx="488">
                  <c:v>0.59352437199999997</c:v>
                </c:pt>
                <c:pt idx="489">
                  <c:v>0.60251356499999997</c:v>
                </c:pt>
                <c:pt idx="490">
                  <c:v>0.606823789</c:v>
                </c:pt>
                <c:pt idx="491">
                  <c:v>0.60620101900000001</c:v>
                </c:pt>
                <c:pt idx="492">
                  <c:v>0.60531603</c:v>
                </c:pt>
                <c:pt idx="493">
                  <c:v>0.60588143999999999</c:v>
                </c:pt>
                <c:pt idx="494">
                  <c:v>0.60704503600000004</c:v>
                </c:pt>
                <c:pt idx="495">
                  <c:v>0.60739739299999995</c:v>
                </c:pt>
                <c:pt idx="496">
                  <c:v>0.60638129399999996</c:v>
                </c:pt>
                <c:pt idx="497">
                  <c:v>0.60468506600000005</c:v>
                </c:pt>
                <c:pt idx="498">
                  <c:v>0.60305439199999999</c:v>
                </c:pt>
                <c:pt idx="499">
                  <c:v>0.59701516200000004</c:v>
                </c:pt>
                <c:pt idx="500">
                  <c:v>0.58395338100000005</c:v>
                </c:pt>
                <c:pt idx="501">
                  <c:v>0.56653220999999998</c:v>
                </c:pt>
                <c:pt idx="502">
                  <c:v>0.54719356299999999</c:v>
                </c:pt>
                <c:pt idx="503">
                  <c:v>0.53450872199999999</c:v>
                </c:pt>
                <c:pt idx="504">
                  <c:v>0.52630618600000001</c:v>
                </c:pt>
                <c:pt idx="505">
                  <c:v>0.518333092</c:v>
                </c:pt>
                <c:pt idx="506">
                  <c:v>0.51086804600000002</c:v>
                </c:pt>
                <c:pt idx="507">
                  <c:v>0.49729821600000002</c:v>
                </c:pt>
                <c:pt idx="508">
                  <c:v>0.48305645000000003</c:v>
                </c:pt>
                <c:pt idx="509">
                  <c:v>0.46869176899999998</c:v>
                </c:pt>
                <c:pt idx="510">
                  <c:v>0.44975464500000001</c:v>
                </c:pt>
                <c:pt idx="511">
                  <c:v>0.428637826</c:v>
                </c:pt>
                <c:pt idx="512">
                  <c:v>0.40545603299999999</c:v>
                </c:pt>
                <c:pt idx="513">
                  <c:v>0.383339504</c:v>
                </c:pt>
                <c:pt idx="514">
                  <c:v>0.36485306899999997</c:v>
                </c:pt>
                <c:pt idx="515">
                  <c:v>0.348374248</c:v>
                </c:pt>
                <c:pt idx="516">
                  <c:v>0.32950267900000002</c:v>
                </c:pt>
                <c:pt idx="517">
                  <c:v>0.3096314</c:v>
                </c:pt>
                <c:pt idx="518">
                  <c:v>0.28963720599999998</c:v>
                </c:pt>
                <c:pt idx="519">
                  <c:v>0.26738956800000002</c:v>
                </c:pt>
                <c:pt idx="520">
                  <c:v>0.24934562699999999</c:v>
                </c:pt>
                <c:pt idx="521">
                  <c:v>0.23178515299999999</c:v>
                </c:pt>
                <c:pt idx="522">
                  <c:v>0.21295455499999999</c:v>
                </c:pt>
                <c:pt idx="523">
                  <c:v>0.198196545</c:v>
                </c:pt>
                <c:pt idx="524">
                  <c:v>0.18465129799999999</c:v>
                </c:pt>
                <c:pt idx="525">
                  <c:v>0.17165507199999999</c:v>
                </c:pt>
                <c:pt idx="526">
                  <c:v>0.15880634399999999</c:v>
                </c:pt>
                <c:pt idx="527">
                  <c:v>0.14591664500000001</c:v>
                </c:pt>
                <c:pt idx="528">
                  <c:v>0.13324819199999999</c:v>
                </c:pt>
                <c:pt idx="529">
                  <c:v>0.121112372</c:v>
                </c:pt>
                <c:pt idx="530">
                  <c:v>0.109607516</c:v>
                </c:pt>
                <c:pt idx="531">
                  <c:v>9.6881703E-2</c:v>
                </c:pt>
                <c:pt idx="532">
                  <c:v>8.4327972000000001E-2</c:v>
                </c:pt>
                <c:pt idx="533">
                  <c:v>7.2372427000000003E-2</c:v>
                </c:pt>
                <c:pt idx="534">
                  <c:v>6.1105207000000002E-2</c:v>
                </c:pt>
                <c:pt idx="535">
                  <c:v>5.1927543999999999E-2</c:v>
                </c:pt>
                <c:pt idx="536">
                  <c:v>4.3331679999999997E-2</c:v>
                </c:pt>
                <c:pt idx="537">
                  <c:v>3.5317612999999998E-2</c:v>
                </c:pt>
                <c:pt idx="538">
                  <c:v>2.8000066000000001E-2</c:v>
                </c:pt>
                <c:pt idx="539">
                  <c:v>2.1674033999999998E-2</c:v>
                </c:pt>
                <c:pt idx="540">
                  <c:v>1.6126465E-2</c:v>
                </c:pt>
                <c:pt idx="541">
                  <c:v>1.1357358E-2</c:v>
                </c:pt>
                <c:pt idx="542">
                  <c:v>7.4158790000000002E-3</c:v>
                </c:pt>
                <c:pt idx="543">
                  <c:v>3.9578670000000003E-3</c:v>
                </c:pt>
                <c:pt idx="544">
                  <c:v>1.4422040000000001E-3</c:v>
                </c:pt>
                <c:pt idx="545">
                  <c:v>-5.8179800000000002E-4</c:v>
                </c:pt>
                <c:pt idx="546">
                  <c:v>-1.9994190000000001E-3</c:v>
                </c:pt>
                <c:pt idx="547">
                  <c:v>-2.835242E-3</c:v>
                </c:pt>
                <c:pt idx="548">
                  <c:v>-3.2039880000000001E-3</c:v>
                </c:pt>
                <c:pt idx="549">
                  <c:v>-3.2039880000000001E-3</c:v>
                </c:pt>
                <c:pt idx="550">
                  <c:v>-3.0564889999999999E-3</c:v>
                </c:pt>
                <c:pt idx="551">
                  <c:v>-2.8598249999999999E-3</c:v>
                </c:pt>
                <c:pt idx="552">
                  <c:v>-2.6549669999999998E-3</c:v>
                </c:pt>
                <c:pt idx="553">
                  <c:v>-2.4501079999999999E-3</c:v>
                </c:pt>
                <c:pt idx="554">
                  <c:v>-2.2534439999999998E-3</c:v>
                </c:pt>
                <c:pt idx="555">
                  <c:v>-1.9994190000000001E-3</c:v>
                </c:pt>
                <c:pt idx="556">
                  <c:v>-1.647063E-3</c:v>
                </c:pt>
                <c:pt idx="557">
                  <c:v>-1.2127629999999999E-3</c:v>
                </c:pt>
                <c:pt idx="558">
                  <c:v>-7.2929600000000005E-4</c:v>
                </c:pt>
                <c:pt idx="559">
                  <c:v>-3.6055100000000002E-4</c:v>
                </c:pt>
                <c:pt idx="560">
                  <c:v>-1.47498E-4</c:v>
                </c:pt>
                <c:pt idx="561" formatCode="0.00E+00">
                  <c:v>-6.5599999999999995E-5</c:v>
                </c:pt>
                <c:pt idx="562" formatCode="0.00E+00">
                  <c:v>-6.5599999999999995E-5</c:v>
                </c:pt>
                <c:pt idx="563" formatCode="0.00E+00">
                  <c:v>-6.5599999999999995E-5</c:v>
                </c:pt>
                <c:pt idx="564" formatCode="0.00E+00">
                  <c:v>-6.5599999999999995E-5</c:v>
                </c:pt>
                <c:pt idx="565" formatCode="0.00E+00">
                  <c:v>-6.5599999999999995E-5</c:v>
                </c:pt>
                <c:pt idx="566" formatCode="0.00E+00">
                  <c:v>-6.5599999999999995E-5</c:v>
                </c:pt>
                <c:pt idx="567" formatCode="0.00E+00">
                  <c:v>-5.7399999999999999E-5</c:v>
                </c:pt>
                <c:pt idx="568" formatCode="0.00E+00">
                  <c:v>-4.1E-5</c:v>
                </c:pt>
                <c:pt idx="569" formatCode="0.00E+00">
                  <c:v>-2.4600000000000002E-5</c:v>
                </c:pt>
                <c:pt idx="570" formatCode="0.00E+00">
                  <c:v>-8.1899999999999995E-6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1-4DB0-8FE6-FA64ED5B93CC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data_lastRecoveryFile!$AB$3401:$AB$3990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4.6871635000000002E-2</c:v>
                </c:pt>
                <c:pt idx="50">
                  <c:v>9.4595481999999995E-2</c:v>
                </c:pt>
                <c:pt idx="51">
                  <c:v>4.5167211999999998E-2</c:v>
                </c:pt>
                <c:pt idx="52">
                  <c:v>4.3462789000000002E-2</c:v>
                </c:pt>
                <c:pt idx="53">
                  <c:v>4.2610576999999997E-2</c:v>
                </c:pt>
                <c:pt idx="54">
                  <c:v>4.4315001E-2</c:v>
                </c:pt>
                <c:pt idx="55">
                  <c:v>6.7324711999999995E-2</c:v>
                </c:pt>
                <c:pt idx="56">
                  <c:v>7.8403461999999993E-2</c:v>
                </c:pt>
                <c:pt idx="57">
                  <c:v>8.2664520000000005E-2</c:v>
                </c:pt>
                <c:pt idx="58">
                  <c:v>9.2891058999999998E-2</c:v>
                </c:pt>
                <c:pt idx="59">
                  <c:v>8.0107886000000003E-2</c:v>
                </c:pt>
                <c:pt idx="60">
                  <c:v>9.4595481999999995E-2</c:v>
                </c:pt>
                <c:pt idx="61">
                  <c:v>0.11504855899999999</c:v>
                </c:pt>
                <c:pt idx="62">
                  <c:v>0.11930961700000001</c:v>
                </c:pt>
                <c:pt idx="63">
                  <c:v>0.12612730899999999</c:v>
                </c:pt>
                <c:pt idx="64">
                  <c:v>0.11249192399999999</c:v>
                </c:pt>
                <c:pt idx="65">
                  <c:v>0.144875963</c:v>
                </c:pt>
                <c:pt idx="66">
                  <c:v>0.14913702100000001</c:v>
                </c:pt>
                <c:pt idx="67">
                  <c:v>0.17385115600000001</c:v>
                </c:pt>
                <c:pt idx="68">
                  <c:v>0.144875963</c:v>
                </c:pt>
                <c:pt idx="69">
                  <c:v>0.22498384900000001</c:v>
                </c:pt>
                <c:pt idx="70">
                  <c:v>0.100560963</c:v>
                </c:pt>
                <c:pt idx="71">
                  <c:v>0.36645096599999999</c:v>
                </c:pt>
                <c:pt idx="72">
                  <c:v>0</c:v>
                </c:pt>
                <c:pt idx="73">
                  <c:v>0.389460678</c:v>
                </c:pt>
                <c:pt idx="74">
                  <c:v>0.17640779100000001</c:v>
                </c:pt>
                <c:pt idx="75">
                  <c:v>0.20879182900000001</c:v>
                </c:pt>
                <c:pt idx="76">
                  <c:v>0.20879182900000001</c:v>
                </c:pt>
                <c:pt idx="77">
                  <c:v>0.209644041</c:v>
                </c:pt>
                <c:pt idx="78">
                  <c:v>0.21475731000000001</c:v>
                </c:pt>
                <c:pt idx="79">
                  <c:v>0.21901836799999999</c:v>
                </c:pt>
                <c:pt idx="80">
                  <c:v>0.19686086799999999</c:v>
                </c:pt>
                <c:pt idx="81">
                  <c:v>0.22583606000000001</c:v>
                </c:pt>
                <c:pt idx="82">
                  <c:v>0.23009711799999999</c:v>
                </c:pt>
                <c:pt idx="83">
                  <c:v>0.23265375299999999</c:v>
                </c:pt>
                <c:pt idx="84">
                  <c:v>0.234358176</c:v>
                </c:pt>
                <c:pt idx="85">
                  <c:v>0.20623519500000001</c:v>
                </c:pt>
                <c:pt idx="86">
                  <c:v>0.22839269500000001</c:v>
                </c:pt>
                <c:pt idx="87">
                  <c:v>0.24969798400000001</c:v>
                </c:pt>
                <c:pt idx="88">
                  <c:v>0.240323657</c:v>
                </c:pt>
                <c:pt idx="89">
                  <c:v>0.259072311</c:v>
                </c:pt>
                <c:pt idx="90">
                  <c:v>0.229244907</c:v>
                </c:pt>
                <c:pt idx="91">
                  <c:v>0.29997846500000003</c:v>
                </c:pt>
                <c:pt idx="92">
                  <c:v>0.46530750599999998</c:v>
                </c:pt>
                <c:pt idx="93">
                  <c:v>3.7497308E-2</c:v>
                </c:pt>
                <c:pt idx="94">
                  <c:v>0.23350596400000001</c:v>
                </c:pt>
                <c:pt idx="95">
                  <c:v>0.36389433100000002</c:v>
                </c:pt>
                <c:pt idx="96">
                  <c:v>0.40991375499999999</c:v>
                </c:pt>
                <c:pt idx="97">
                  <c:v>8.8630001E-2</c:v>
                </c:pt>
                <c:pt idx="98">
                  <c:v>0.45678539000000001</c:v>
                </c:pt>
                <c:pt idx="99">
                  <c:v>0.27015106100000003</c:v>
                </c:pt>
                <c:pt idx="100">
                  <c:v>0.23094933000000001</c:v>
                </c:pt>
                <c:pt idx="101">
                  <c:v>0.27100327299999999</c:v>
                </c:pt>
                <c:pt idx="102">
                  <c:v>0.281229811</c:v>
                </c:pt>
                <c:pt idx="103">
                  <c:v>0.27782096499999998</c:v>
                </c:pt>
                <c:pt idx="104">
                  <c:v>0.28378644600000003</c:v>
                </c:pt>
                <c:pt idx="105">
                  <c:v>0.23861923400000001</c:v>
                </c:pt>
                <c:pt idx="106">
                  <c:v>0.27441211900000001</c:v>
                </c:pt>
                <c:pt idx="107">
                  <c:v>0.53774548700000002</c:v>
                </c:pt>
                <c:pt idx="108">
                  <c:v>3.9201730999999997E-2</c:v>
                </c:pt>
                <c:pt idx="109">
                  <c:v>0.53263221800000005</c:v>
                </c:pt>
                <c:pt idx="110">
                  <c:v>4.0906154E-2</c:v>
                </c:pt>
                <c:pt idx="111">
                  <c:v>0.477238467</c:v>
                </c:pt>
                <c:pt idx="112">
                  <c:v>8.0107886000000003E-2</c:v>
                </c:pt>
                <c:pt idx="113">
                  <c:v>0.45678539000000001</c:v>
                </c:pt>
                <c:pt idx="114">
                  <c:v>9.0334423999999997E-2</c:v>
                </c:pt>
                <c:pt idx="115">
                  <c:v>0.425253563</c:v>
                </c:pt>
                <c:pt idx="116">
                  <c:v>0.26929884900000001</c:v>
                </c:pt>
                <c:pt idx="117">
                  <c:v>0.29742183100000003</c:v>
                </c:pt>
                <c:pt idx="118">
                  <c:v>0.27782096499999998</c:v>
                </c:pt>
                <c:pt idx="119">
                  <c:v>0.27867317600000002</c:v>
                </c:pt>
                <c:pt idx="120">
                  <c:v>0.24202808000000001</c:v>
                </c:pt>
                <c:pt idx="121">
                  <c:v>0.27355990699999999</c:v>
                </c:pt>
                <c:pt idx="122">
                  <c:v>0.27355990699999999</c:v>
                </c:pt>
                <c:pt idx="123">
                  <c:v>0.27526433</c:v>
                </c:pt>
                <c:pt idx="124">
                  <c:v>0.28975192700000002</c:v>
                </c:pt>
                <c:pt idx="125">
                  <c:v>0.33406692700000001</c:v>
                </c:pt>
                <c:pt idx="126">
                  <c:v>0.47638625600000001</c:v>
                </c:pt>
                <c:pt idx="127">
                  <c:v>3.7497308E-2</c:v>
                </c:pt>
                <c:pt idx="128">
                  <c:v>0.51558798699999997</c:v>
                </c:pt>
                <c:pt idx="129">
                  <c:v>9.2038846999999993E-2</c:v>
                </c:pt>
                <c:pt idx="130">
                  <c:v>0.43462789000000002</c:v>
                </c:pt>
                <c:pt idx="131">
                  <c:v>9.2891058999999998E-2</c:v>
                </c:pt>
                <c:pt idx="132">
                  <c:v>0.47212519800000002</c:v>
                </c:pt>
                <c:pt idx="133">
                  <c:v>0.267594426</c:v>
                </c:pt>
                <c:pt idx="134">
                  <c:v>0.267594426</c:v>
                </c:pt>
                <c:pt idx="135">
                  <c:v>0.28463865700000002</c:v>
                </c:pt>
                <c:pt idx="136">
                  <c:v>0.24714134900000001</c:v>
                </c:pt>
                <c:pt idx="137">
                  <c:v>0.27782096499999998</c:v>
                </c:pt>
                <c:pt idx="138">
                  <c:v>0.28975192700000002</c:v>
                </c:pt>
                <c:pt idx="139">
                  <c:v>0.28719529199999999</c:v>
                </c:pt>
                <c:pt idx="140">
                  <c:v>0.28975192700000002</c:v>
                </c:pt>
                <c:pt idx="141">
                  <c:v>0.23265375299999999</c:v>
                </c:pt>
                <c:pt idx="142">
                  <c:v>0.26929884900000001</c:v>
                </c:pt>
                <c:pt idx="143">
                  <c:v>0.27696875300000001</c:v>
                </c:pt>
                <c:pt idx="144">
                  <c:v>0.32213596500000002</c:v>
                </c:pt>
                <c:pt idx="145">
                  <c:v>0.236914811</c:v>
                </c:pt>
                <c:pt idx="146">
                  <c:v>0.33577135000000002</c:v>
                </c:pt>
                <c:pt idx="147">
                  <c:v>0.45252433199999997</c:v>
                </c:pt>
                <c:pt idx="148">
                  <c:v>8.3516731999999996E-2</c:v>
                </c:pt>
                <c:pt idx="149">
                  <c:v>0.46275087100000001</c:v>
                </c:pt>
                <c:pt idx="150">
                  <c:v>0.28293423400000001</c:v>
                </c:pt>
                <c:pt idx="151">
                  <c:v>0.25140240699999999</c:v>
                </c:pt>
                <c:pt idx="152">
                  <c:v>0.288899715</c:v>
                </c:pt>
                <c:pt idx="153">
                  <c:v>0.272707696</c:v>
                </c:pt>
                <c:pt idx="154">
                  <c:v>0.2803776</c:v>
                </c:pt>
                <c:pt idx="155">
                  <c:v>0.281229811</c:v>
                </c:pt>
                <c:pt idx="156">
                  <c:v>0.24628913799999999</c:v>
                </c:pt>
                <c:pt idx="157">
                  <c:v>0.267594426</c:v>
                </c:pt>
                <c:pt idx="158">
                  <c:v>0.29060413800000001</c:v>
                </c:pt>
                <c:pt idx="159">
                  <c:v>0.28208202300000002</c:v>
                </c:pt>
                <c:pt idx="160">
                  <c:v>0.29401298399999998</c:v>
                </c:pt>
                <c:pt idx="161">
                  <c:v>0.3025351</c:v>
                </c:pt>
                <c:pt idx="162">
                  <c:v>0.22242721400000001</c:v>
                </c:pt>
                <c:pt idx="163">
                  <c:v>0.30935279199999999</c:v>
                </c:pt>
                <c:pt idx="164">
                  <c:v>0.23776702199999999</c:v>
                </c:pt>
                <c:pt idx="165">
                  <c:v>0.39286952400000003</c:v>
                </c:pt>
                <c:pt idx="166">
                  <c:v>0.196008656</c:v>
                </c:pt>
                <c:pt idx="167">
                  <c:v>0.51047471799999999</c:v>
                </c:pt>
                <c:pt idx="168">
                  <c:v>0.25822009899999998</c:v>
                </c:pt>
                <c:pt idx="169">
                  <c:v>0.27185548399999998</c:v>
                </c:pt>
                <c:pt idx="170">
                  <c:v>0.27185548399999998</c:v>
                </c:pt>
                <c:pt idx="171">
                  <c:v>0.240323657</c:v>
                </c:pt>
                <c:pt idx="172">
                  <c:v>0.26844663800000002</c:v>
                </c:pt>
                <c:pt idx="173">
                  <c:v>0.26929884900000001</c:v>
                </c:pt>
                <c:pt idx="174">
                  <c:v>0.25822009899999998</c:v>
                </c:pt>
                <c:pt idx="175">
                  <c:v>0.27185548399999998</c:v>
                </c:pt>
                <c:pt idx="176">
                  <c:v>0.23606259900000001</c:v>
                </c:pt>
                <c:pt idx="177">
                  <c:v>0.27015106100000003</c:v>
                </c:pt>
                <c:pt idx="178">
                  <c:v>0.25736788799999999</c:v>
                </c:pt>
                <c:pt idx="179">
                  <c:v>0.26333336899999998</c:v>
                </c:pt>
                <c:pt idx="180">
                  <c:v>0.272707696</c:v>
                </c:pt>
                <c:pt idx="181">
                  <c:v>0.272707696</c:v>
                </c:pt>
                <c:pt idx="182">
                  <c:v>0.24373250299999999</c:v>
                </c:pt>
                <c:pt idx="183">
                  <c:v>0.26248115700000002</c:v>
                </c:pt>
                <c:pt idx="184">
                  <c:v>0.261628945</c:v>
                </c:pt>
                <c:pt idx="185">
                  <c:v>0.27185548399999998</c:v>
                </c:pt>
                <c:pt idx="186">
                  <c:v>0.272707696</c:v>
                </c:pt>
                <c:pt idx="187">
                  <c:v>0.29060413800000001</c:v>
                </c:pt>
                <c:pt idx="188">
                  <c:v>0.49683933299999999</c:v>
                </c:pt>
                <c:pt idx="189">
                  <c:v>0.27015106100000003</c:v>
                </c:pt>
                <c:pt idx="190">
                  <c:v>0.27355990699999999</c:v>
                </c:pt>
                <c:pt idx="191">
                  <c:v>0.236914811</c:v>
                </c:pt>
                <c:pt idx="192">
                  <c:v>0.27015106100000003</c:v>
                </c:pt>
                <c:pt idx="193">
                  <c:v>0.26333336899999998</c:v>
                </c:pt>
                <c:pt idx="194">
                  <c:v>0.27355990699999999</c:v>
                </c:pt>
                <c:pt idx="195">
                  <c:v>0.294865196</c:v>
                </c:pt>
                <c:pt idx="196">
                  <c:v>0.28293423400000001</c:v>
                </c:pt>
                <c:pt idx="197">
                  <c:v>0.24628913799999999</c:v>
                </c:pt>
                <c:pt idx="198">
                  <c:v>0.26077673400000001</c:v>
                </c:pt>
                <c:pt idx="199">
                  <c:v>0.35537221600000002</c:v>
                </c:pt>
                <c:pt idx="200">
                  <c:v>0.168737887</c:v>
                </c:pt>
                <c:pt idx="201">
                  <c:v>0.272707696</c:v>
                </c:pt>
                <c:pt idx="202">
                  <c:v>0.24458471500000001</c:v>
                </c:pt>
                <c:pt idx="203">
                  <c:v>0.54541539100000003</c:v>
                </c:pt>
                <c:pt idx="204">
                  <c:v>3.6645097000000001E-2</c:v>
                </c:pt>
                <c:pt idx="205">
                  <c:v>0.50706587199999997</c:v>
                </c:pt>
                <c:pt idx="206">
                  <c:v>4.5167211999999998E-2</c:v>
                </c:pt>
                <c:pt idx="207">
                  <c:v>0.468716352</c:v>
                </c:pt>
                <c:pt idx="208">
                  <c:v>8.8630001E-2</c:v>
                </c:pt>
                <c:pt idx="209">
                  <c:v>0.45848981300000002</c:v>
                </c:pt>
                <c:pt idx="210">
                  <c:v>0.102265386</c:v>
                </c:pt>
                <c:pt idx="211">
                  <c:v>0.44485442800000002</c:v>
                </c:pt>
                <c:pt idx="212">
                  <c:v>0.23521038699999999</c:v>
                </c:pt>
                <c:pt idx="213">
                  <c:v>0.25651567600000003</c:v>
                </c:pt>
                <c:pt idx="214">
                  <c:v>0.26844663800000002</c:v>
                </c:pt>
                <c:pt idx="215">
                  <c:v>0.28378644600000003</c:v>
                </c:pt>
                <c:pt idx="216">
                  <c:v>0.28634308000000003</c:v>
                </c:pt>
                <c:pt idx="217">
                  <c:v>0.245436926</c:v>
                </c:pt>
                <c:pt idx="218">
                  <c:v>0.261628945</c:v>
                </c:pt>
                <c:pt idx="219">
                  <c:v>0.27015106100000003</c:v>
                </c:pt>
                <c:pt idx="220">
                  <c:v>0.26333336899999998</c:v>
                </c:pt>
                <c:pt idx="221">
                  <c:v>0.27441211900000001</c:v>
                </c:pt>
                <c:pt idx="222">
                  <c:v>0.28208202300000002</c:v>
                </c:pt>
                <c:pt idx="223">
                  <c:v>0.25055019499999998</c:v>
                </c:pt>
                <c:pt idx="224">
                  <c:v>0.272707696</c:v>
                </c:pt>
                <c:pt idx="225">
                  <c:v>0.37923413900000003</c:v>
                </c:pt>
                <c:pt idx="226">
                  <c:v>0.17555557899999999</c:v>
                </c:pt>
                <c:pt idx="227">
                  <c:v>0.390312889</c:v>
                </c:pt>
                <c:pt idx="228">
                  <c:v>0.14317154000000001</c:v>
                </c:pt>
                <c:pt idx="229">
                  <c:v>0.55223308400000004</c:v>
                </c:pt>
                <c:pt idx="230">
                  <c:v>0.261628945</c:v>
                </c:pt>
                <c:pt idx="231">
                  <c:v>0.26844663800000002</c:v>
                </c:pt>
                <c:pt idx="232">
                  <c:v>0.23776702199999999</c:v>
                </c:pt>
                <c:pt idx="233">
                  <c:v>0.27015106100000003</c:v>
                </c:pt>
                <c:pt idx="234">
                  <c:v>0.26077673400000001</c:v>
                </c:pt>
                <c:pt idx="235">
                  <c:v>0.259072311</c:v>
                </c:pt>
                <c:pt idx="236">
                  <c:v>0.26929884900000001</c:v>
                </c:pt>
                <c:pt idx="237">
                  <c:v>0.27441211900000001</c:v>
                </c:pt>
                <c:pt idx="238">
                  <c:v>0.23861923400000001</c:v>
                </c:pt>
                <c:pt idx="239">
                  <c:v>0.267594426</c:v>
                </c:pt>
                <c:pt idx="240">
                  <c:v>0.27185548399999998</c:v>
                </c:pt>
                <c:pt idx="241">
                  <c:v>0.28719529199999999</c:v>
                </c:pt>
                <c:pt idx="242">
                  <c:v>0.28549086899999998</c:v>
                </c:pt>
                <c:pt idx="243">
                  <c:v>0.23776702199999999</c:v>
                </c:pt>
                <c:pt idx="244">
                  <c:v>0.36645096599999999</c:v>
                </c:pt>
                <c:pt idx="245">
                  <c:v>0.17385115600000001</c:v>
                </c:pt>
                <c:pt idx="246">
                  <c:v>0.54797202599999995</c:v>
                </c:pt>
                <c:pt idx="247">
                  <c:v>0.245436926</c:v>
                </c:pt>
                <c:pt idx="248">
                  <c:v>0.28463865700000002</c:v>
                </c:pt>
                <c:pt idx="249">
                  <c:v>0.27015106100000003</c:v>
                </c:pt>
                <c:pt idx="250">
                  <c:v>0.267594426</c:v>
                </c:pt>
                <c:pt idx="251">
                  <c:v>0.27611654200000002</c:v>
                </c:pt>
                <c:pt idx="252">
                  <c:v>0.28719529199999999</c:v>
                </c:pt>
                <c:pt idx="253">
                  <c:v>0.24969798400000001</c:v>
                </c:pt>
                <c:pt idx="254">
                  <c:v>0.27015106100000003</c:v>
                </c:pt>
                <c:pt idx="255">
                  <c:v>0.27355990699999999</c:v>
                </c:pt>
                <c:pt idx="256">
                  <c:v>0.27782096499999998</c:v>
                </c:pt>
                <c:pt idx="257">
                  <c:v>0.28463865700000002</c:v>
                </c:pt>
                <c:pt idx="258">
                  <c:v>0.25225461799999999</c:v>
                </c:pt>
                <c:pt idx="259">
                  <c:v>0.28293423400000001</c:v>
                </c:pt>
                <c:pt idx="260">
                  <c:v>0.294865196</c:v>
                </c:pt>
                <c:pt idx="261">
                  <c:v>0.28463865700000002</c:v>
                </c:pt>
                <c:pt idx="262">
                  <c:v>0.28549086899999998</c:v>
                </c:pt>
                <c:pt idx="263">
                  <c:v>0.53348443000000001</c:v>
                </c:pt>
                <c:pt idx="264">
                  <c:v>0</c:v>
                </c:pt>
                <c:pt idx="265">
                  <c:v>0.54285875699999997</c:v>
                </c:pt>
                <c:pt idx="266">
                  <c:v>0.28208202300000002</c:v>
                </c:pt>
                <c:pt idx="267">
                  <c:v>0.28208202300000002</c:v>
                </c:pt>
                <c:pt idx="268">
                  <c:v>0.25055019499999998</c:v>
                </c:pt>
                <c:pt idx="269">
                  <c:v>0.27355990699999999</c:v>
                </c:pt>
                <c:pt idx="270">
                  <c:v>0.27696875300000001</c:v>
                </c:pt>
                <c:pt idx="271">
                  <c:v>0.29145634999999998</c:v>
                </c:pt>
                <c:pt idx="272">
                  <c:v>0.29316077299999999</c:v>
                </c:pt>
                <c:pt idx="273">
                  <c:v>0.26248115700000002</c:v>
                </c:pt>
                <c:pt idx="274">
                  <c:v>0.28549086899999998</c:v>
                </c:pt>
                <c:pt idx="275">
                  <c:v>0.29827404200000002</c:v>
                </c:pt>
                <c:pt idx="276">
                  <c:v>0.28804750400000001</c:v>
                </c:pt>
                <c:pt idx="277">
                  <c:v>0.29997846500000003</c:v>
                </c:pt>
                <c:pt idx="278">
                  <c:v>0.259072311</c:v>
                </c:pt>
                <c:pt idx="279">
                  <c:v>0.28634308000000003</c:v>
                </c:pt>
                <c:pt idx="280">
                  <c:v>0.27867317600000002</c:v>
                </c:pt>
                <c:pt idx="281">
                  <c:v>0.26844663800000002</c:v>
                </c:pt>
                <c:pt idx="282">
                  <c:v>0.561607411</c:v>
                </c:pt>
                <c:pt idx="283">
                  <c:v>4.6871635000000002E-2</c:v>
                </c:pt>
                <c:pt idx="284">
                  <c:v>0.47382962099999998</c:v>
                </c:pt>
                <c:pt idx="285">
                  <c:v>3.7497308E-2</c:v>
                </c:pt>
                <c:pt idx="286">
                  <c:v>0.52751894899999996</c:v>
                </c:pt>
                <c:pt idx="287">
                  <c:v>0.104822021</c:v>
                </c:pt>
                <c:pt idx="288">
                  <c:v>0.433775678</c:v>
                </c:pt>
                <c:pt idx="289">
                  <c:v>9.5447693E-2</c:v>
                </c:pt>
                <c:pt idx="290">
                  <c:v>0.45678539000000001</c:v>
                </c:pt>
                <c:pt idx="291">
                  <c:v>0.27100327299999999</c:v>
                </c:pt>
                <c:pt idx="292">
                  <c:v>0.316170485</c:v>
                </c:pt>
                <c:pt idx="293">
                  <c:v>0.31361385000000003</c:v>
                </c:pt>
                <c:pt idx="294">
                  <c:v>0.35707663899999997</c:v>
                </c:pt>
                <c:pt idx="295">
                  <c:v>0.33065808099999999</c:v>
                </c:pt>
                <c:pt idx="296">
                  <c:v>0.33065808099999999</c:v>
                </c:pt>
                <c:pt idx="297">
                  <c:v>0.36730317800000001</c:v>
                </c:pt>
                <c:pt idx="298">
                  <c:v>0.37156423500000002</c:v>
                </c:pt>
                <c:pt idx="299">
                  <c:v>0.32639702300000001</c:v>
                </c:pt>
                <c:pt idx="300">
                  <c:v>0.38775625499999999</c:v>
                </c:pt>
                <c:pt idx="301">
                  <c:v>0.381790774</c:v>
                </c:pt>
                <c:pt idx="302">
                  <c:v>0.45848981300000002</c:v>
                </c:pt>
                <c:pt idx="303">
                  <c:v>0.33406692700000001</c:v>
                </c:pt>
                <c:pt idx="304">
                  <c:v>0.48064731399999999</c:v>
                </c:pt>
                <c:pt idx="305">
                  <c:v>0.71756212399999997</c:v>
                </c:pt>
                <c:pt idx="306">
                  <c:v>0.12868394399999999</c:v>
                </c:pt>
                <c:pt idx="307">
                  <c:v>0.72608424000000005</c:v>
                </c:pt>
                <c:pt idx="308">
                  <c:v>0.38519962000000002</c:v>
                </c:pt>
                <c:pt idx="309">
                  <c:v>0.46360308300000003</c:v>
                </c:pt>
                <c:pt idx="310">
                  <c:v>0.44996769800000003</c:v>
                </c:pt>
                <c:pt idx="311">
                  <c:v>0.45081990900000002</c:v>
                </c:pt>
                <c:pt idx="312">
                  <c:v>0.48064731399999999</c:v>
                </c:pt>
                <c:pt idx="313">
                  <c:v>0.48916942899999999</c:v>
                </c:pt>
                <c:pt idx="314">
                  <c:v>0.42781019799999997</c:v>
                </c:pt>
                <c:pt idx="315">
                  <c:v>0.48831721700000003</c:v>
                </c:pt>
                <c:pt idx="316">
                  <c:v>0.490873852</c:v>
                </c:pt>
                <c:pt idx="317">
                  <c:v>0.51729241000000004</c:v>
                </c:pt>
                <c:pt idx="318">
                  <c:v>0.50962250600000003</c:v>
                </c:pt>
                <c:pt idx="319">
                  <c:v>0.51729241000000004</c:v>
                </c:pt>
                <c:pt idx="320">
                  <c:v>0.40906154300000003</c:v>
                </c:pt>
                <c:pt idx="321">
                  <c:v>0.66813385400000003</c:v>
                </c:pt>
                <c:pt idx="322">
                  <c:v>0.34940673500000002</c:v>
                </c:pt>
                <c:pt idx="323">
                  <c:v>0.53348443000000001</c:v>
                </c:pt>
                <c:pt idx="324">
                  <c:v>0.46701192899999999</c:v>
                </c:pt>
                <c:pt idx="325">
                  <c:v>0.54711981399999998</c:v>
                </c:pt>
                <c:pt idx="326">
                  <c:v>0.60421798800000004</c:v>
                </c:pt>
                <c:pt idx="327">
                  <c:v>0.95703356900000003</c:v>
                </c:pt>
                <c:pt idx="328">
                  <c:v>8.7777789999999994E-2</c:v>
                </c:pt>
                <c:pt idx="329">
                  <c:v>0.94339818499999994</c:v>
                </c:pt>
                <c:pt idx="330">
                  <c:v>0.17129452100000001</c:v>
                </c:pt>
                <c:pt idx="331">
                  <c:v>0.92635395399999998</c:v>
                </c:pt>
                <c:pt idx="332">
                  <c:v>0.18322548299999999</c:v>
                </c:pt>
                <c:pt idx="333">
                  <c:v>0.91783183800000001</c:v>
                </c:pt>
                <c:pt idx="334">
                  <c:v>0.47382962099999998</c:v>
                </c:pt>
                <c:pt idx="335">
                  <c:v>0.53007558300000002</c:v>
                </c:pt>
                <c:pt idx="336">
                  <c:v>0.55649414100000005</c:v>
                </c:pt>
                <c:pt idx="337">
                  <c:v>0.55990298800000005</c:v>
                </c:pt>
                <c:pt idx="338">
                  <c:v>0.57353837200000002</c:v>
                </c:pt>
                <c:pt idx="339">
                  <c:v>0.498543756</c:v>
                </c:pt>
                <c:pt idx="340">
                  <c:v>0.57950385299999996</c:v>
                </c:pt>
                <c:pt idx="341">
                  <c:v>0.53944990999999998</c:v>
                </c:pt>
                <c:pt idx="342">
                  <c:v>0.55052866099999997</c:v>
                </c:pt>
                <c:pt idx="343">
                  <c:v>0.57779943</c:v>
                </c:pt>
                <c:pt idx="344">
                  <c:v>0.58717375699999996</c:v>
                </c:pt>
                <c:pt idx="345">
                  <c:v>0.58632154599999997</c:v>
                </c:pt>
                <c:pt idx="346">
                  <c:v>0.45848981300000002</c:v>
                </c:pt>
                <c:pt idx="347">
                  <c:v>0.74653731700000003</c:v>
                </c:pt>
                <c:pt idx="348">
                  <c:v>0.37497308099999999</c:v>
                </c:pt>
                <c:pt idx="349">
                  <c:v>0.77295587499999996</c:v>
                </c:pt>
                <c:pt idx="350">
                  <c:v>0.31531827299999998</c:v>
                </c:pt>
                <c:pt idx="351">
                  <c:v>0.59910471899999995</c:v>
                </c:pt>
                <c:pt idx="352">
                  <c:v>0.56586846800000001</c:v>
                </c:pt>
                <c:pt idx="353">
                  <c:v>1.1377024179999999</c:v>
                </c:pt>
                <c:pt idx="354">
                  <c:v>9.7152116999999996E-2</c:v>
                </c:pt>
                <c:pt idx="355">
                  <c:v>0.989417608</c:v>
                </c:pt>
                <c:pt idx="356">
                  <c:v>9.9708750999999998E-2</c:v>
                </c:pt>
                <c:pt idx="357">
                  <c:v>1.078047609</c:v>
                </c:pt>
                <c:pt idx="358">
                  <c:v>0.20793961799999999</c:v>
                </c:pt>
                <c:pt idx="359">
                  <c:v>0.97237337700000004</c:v>
                </c:pt>
                <c:pt idx="360">
                  <c:v>0.49172606400000002</c:v>
                </c:pt>
                <c:pt idx="361">
                  <c:v>0.55223308400000004</c:v>
                </c:pt>
                <c:pt idx="362">
                  <c:v>0.58206048799999999</c:v>
                </c:pt>
                <c:pt idx="363">
                  <c:v>0.57694721900000001</c:v>
                </c:pt>
                <c:pt idx="364">
                  <c:v>0.60336577700000005</c:v>
                </c:pt>
                <c:pt idx="365">
                  <c:v>0.51303135200000005</c:v>
                </c:pt>
                <c:pt idx="366">
                  <c:v>0.58632154599999997</c:v>
                </c:pt>
                <c:pt idx="367">
                  <c:v>0.56416404499999995</c:v>
                </c:pt>
                <c:pt idx="368">
                  <c:v>0.570129526</c:v>
                </c:pt>
                <c:pt idx="369">
                  <c:v>0.59825250699999999</c:v>
                </c:pt>
                <c:pt idx="370">
                  <c:v>0.613592315</c:v>
                </c:pt>
                <c:pt idx="371">
                  <c:v>0.526666737</c:v>
                </c:pt>
                <c:pt idx="372">
                  <c:v>0.570129526</c:v>
                </c:pt>
                <c:pt idx="373">
                  <c:v>0.64768077700000004</c:v>
                </c:pt>
                <c:pt idx="374">
                  <c:v>0.48064731399999999</c:v>
                </c:pt>
                <c:pt idx="375">
                  <c:v>0.78488683599999998</c:v>
                </c:pt>
                <c:pt idx="376">
                  <c:v>0.31190942700000002</c:v>
                </c:pt>
                <c:pt idx="377">
                  <c:v>1.179460784</c:v>
                </c:pt>
                <c:pt idx="378">
                  <c:v>0</c:v>
                </c:pt>
                <c:pt idx="379">
                  <c:v>1.119805975</c:v>
                </c:pt>
                <c:pt idx="380">
                  <c:v>0.50536144800000005</c:v>
                </c:pt>
                <c:pt idx="381">
                  <c:v>0.60677462299999996</c:v>
                </c:pt>
                <c:pt idx="382">
                  <c:v>0.597400296</c:v>
                </c:pt>
                <c:pt idx="383">
                  <c:v>0.56331183399999996</c:v>
                </c:pt>
                <c:pt idx="384">
                  <c:v>0.57779943</c:v>
                </c:pt>
                <c:pt idx="385">
                  <c:v>0.56757289200000005</c:v>
                </c:pt>
                <c:pt idx="386">
                  <c:v>0.48064731399999999</c:v>
                </c:pt>
                <c:pt idx="387">
                  <c:v>0.56075519900000004</c:v>
                </c:pt>
                <c:pt idx="388">
                  <c:v>0.57950385299999996</c:v>
                </c:pt>
                <c:pt idx="389">
                  <c:v>0.59313923800000001</c:v>
                </c:pt>
                <c:pt idx="390">
                  <c:v>0.57865164199999997</c:v>
                </c:pt>
                <c:pt idx="391">
                  <c:v>0.49939596800000002</c:v>
                </c:pt>
                <c:pt idx="392">
                  <c:v>0.54115433400000001</c:v>
                </c:pt>
                <c:pt idx="393">
                  <c:v>0.57183394899999995</c:v>
                </c:pt>
                <c:pt idx="394">
                  <c:v>0.57098173799999996</c:v>
                </c:pt>
                <c:pt idx="395">
                  <c:v>0.61103568100000005</c:v>
                </c:pt>
                <c:pt idx="396">
                  <c:v>0.53689327600000003</c:v>
                </c:pt>
                <c:pt idx="397">
                  <c:v>0.59058260299999998</c:v>
                </c:pt>
                <c:pt idx="398">
                  <c:v>1.1274758789999999</c:v>
                </c:pt>
                <c:pt idx="399">
                  <c:v>9.4595481999999995E-2</c:v>
                </c:pt>
                <c:pt idx="400">
                  <c:v>1.0848653020000001</c:v>
                </c:pt>
                <c:pt idx="401">
                  <c:v>0.199417502</c:v>
                </c:pt>
                <c:pt idx="402">
                  <c:v>0.89737876100000002</c:v>
                </c:pt>
                <c:pt idx="403">
                  <c:v>0.18492990600000001</c:v>
                </c:pt>
                <c:pt idx="404">
                  <c:v>0.97152116600000005</c:v>
                </c:pt>
                <c:pt idx="405">
                  <c:v>0.60336577700000005</c:v>
                </c:pt>
                <c:pt idx="406">
                  <c:v>0.53092779499999998</c:v>
                </c:pt>
                <c:pt idx="407">
                  <c:v>0.56927731500000001</c:v>
                </c:pt>
                <c:pt idx="408">
                  <c:v>0.60421798800000004</c:v>
                </c:pt>
                <c:pt idx="409">
                  <c:v>0.57865164199999997</c:v>
                </c:pt>
                <c:pt idx="410">
                  <c:v>0.58973039199999999</c:v>
                </c:pt>
                <c:pt idx="411">
                  <c:v>0.518144622</c:v>
                </c:pt>
                <c:pt idx="412">
                  <c:v>0.61444452699999996</c:v>
                </c:pt>
                <c:pt idx="413">
                  <c:v>0.59399144999999998</c:v>
                </c:pt>
                <c:pt idx="414">
                  <c:v>0.54882423700000005</c:v>
                </c:pt>
                <c:pt idx="415">
                  <c:v>0.57609500700000005</c:v>
                </c:pt>
                <c:pt idx="416">
                  <c:v>0.57950385299999996</c:v>
                </c:pt>
                <c:pt idx="417">
                  <c:v>1.078899821</c:v>
                </c:pt>
                <c:pt idx="418">
                  <c:v>0.17640779100000001</c:v>
                </c:pt>
                <c:pt idx="419">
                  <c:v>1.005609628</c:v>
                </c:pt>
                <c:pt idx="420">
                  <c:v>0.19686086799999999</c:v>
                </c:pt>
                <c:pt idx="421">
                  <c:v>0.87436904900000001</c:v>
                </c:pt>
                <c:pt idx="422">
                  <c:v>0.55905077599999997</c:v>
                </c:pt>
                <c:pt idx="423">
                  <c:v>0.58717375699999996</c:v>
                </c:pt>
                <c:pt idx="424">
                  <c:v>0.58376491100000005</c:v>
                </c:pt>
                <c:pt idx="425">
                  <c:v>0.62467106500000003</c:v>
                </c:pt>
                <c:pt idx="426">
                  <c:v>0.51217914099999995</c:v>
                </c:pt>
                <c:pt idx="427">
                  <c:v>0.55990298800000005</c:v>
                </c:pt>
                <c:pt idx="428">
                  <c:v>0.55564192999999995</c:v>
                </c:pt>
                <c:pt idx="429">
                  <c:v>0.55990298800000005</c:v>
                </c:pt>
                <c:pt idx="430">
                  <c:v>0.57950385299999996</c:v>
                </c:pt>
                <c:pt idx="431">
                  <c:v>0.59399144999999998</c:v>
                </c:pt>
                <c:pt idx="432">
                  <c:v>0.50706587199999997</c:v>
                </c:pt>
                <c:pt idx="433">
                  <c:v>0.62722770000000005</c:v>
                </c:pt>
                <c:pt idx="434">
                  <c:v>0.468716352</c:v>
                </c:pt>
                <c:pt idx="435">
                  <c:v>0.763581548</c:v>
                </c:pt>
                <c:pt idx="436">
                  <c:v>0.89908318399999998</c:v>
                </c:pt>
                <c:pt idx="437">
                  <c:v>0.17811221399999999</c:v>
                </c:pt>
                <c:pt idx="438">
                  <c:v>0.96981674299999998</c:v>
                </c:pt>
                <c:pt idx="439">
                  <c:v>0.55564192999999995</c:v>
                </c:pt>
                <c:pt idx="440">
                  <c:v>0.55308529500000003</c:v>
                </c:pt>
                <c:pt idx="441">
                  <c:v>0.48576058300000002</c:v>
                </c:pt>
                <c:pt idx="442">
                  <c:v>0.58973039199999999</c:v>
                </c:pt>
                <c:pt idx="443">
                  <c:v>0.57865164199999997</c:v>
                </c:pt>
                <c:pt idx="444">
                  <c:v>0.56842510300000004</c:v>
                </c:pt>
                <c:pt idx="445">
                  <c:v>0.597400296</c:v>
                </c:pt>
                <c:pt idx="446">
                  <c:v>0.56672067999999998</c:v>
                </c:pt>
                <c:pt idx="447">
                  <c:v>0.48149952499999998</c:v>
                </c:pt>
                <c:pt idx="448">
                  <c:v>0.53604106399999996</c:v>
                </c:pt>
                <c:pt idx="449">
                  <c:v>0.56586846800000001</c:v>
                </c:pt>
                <c:pt idx="450">
                  <c:v>0.69540462400000003</c:v>
                </c:pt>
                <c:pt idx="451">
                  <c:v>0.498543756</c:v>
                </c:pt>
                <c:pt idx="452">
                  <c:v>0.700517893</c:v>
                </c:pt>
                <c:pt idx="453">
                  <c:v>0.39201731200000001</c:v>
                </c:pt>
                <c:pt idx="454">
                  <c:v>0.73716298999999996</c:v>
                </c:pt>
                <c:pt idx="455">
                  <c:v>0.95021587699999999</c:v>
                </c:pt>
                <c:pt idx="456">
                  <c:v>0.526666737</c:v>
                </c:pt>
                <c:pt idx="457">
                  <c:v>0.58887818000000003</c:v>
                </c:pt>
                <c:pt idx="458">
                  <c:v>0.57098173799999996</c:v>
                </c:pt>
                <c:pt idx="459">
                  <c:v>0.57353837200000002</c:v>
                </c:pt>
                <c:pt idx="460">
                  <c:v>0.60336577700000005</c:v>
                </c:pt>
                <c:pt idx="461">
                  <c:v>0.56331183399999996</c:v>
                </c:pt>
                <c:pt idx="462">
                  <c:v>0.50365702499999998</c:v>
                </c:pt>
                <c:pt idx="463">
                  <c:v>0.57098173799999996</c:v>
                </c:pt>
                <c:pt idx="464">
                  <c:v>0.56586846800000001</c:v>
                </c:pt>
                <c:pt idx="465">
                  <c:v>0.58206048799999999</c:v>
                </c:pt>
                <c:pt idx="466">
                  <c:v>0.60080914200000002</c:v>
                </c:pt>
                <c:pt idx="467">
                  <c:v>0.63915866200000004</c:v>
                </c:pt>
                <c:pt idx="468">
                  <c:v>0.46360308300000003</c:v>
                </c:pt>
                <c:pt idx="469">
                  <c:v>0.76187712500000004</c:v>
                </c:pt>
                <c:pt idx="470">
                  <c:v>0.38690404299999998</c:v>
                </c:pt>
                <c:pt idx="471">
                  <c:v>0.79852222100000003</c:v>
                </c:pt>
                <c:pt idx="472">
                  <c:v>0.305091734</c:v>
                </c:pt>
                <c:pt idx="473">
                  <c:v>1.1769041490000001</c:v>
                </c:pt>
                <c:pt idx="474">
                  <c:v>0.57865164199999997</c:v>
                </c:pt>
                <c:pt idx="475">
                  <c:v>0.57865164199999997</c:v>
                </c:pt>
                <c:pt idx="476">
                  <c:v>0.59399144999999998</c:v>
                </c:pt>
                <c:pt idx="477">
                  <c:v>0.51132692899999999</c:v>
                </c:pt>
                <c:pt idx="478">
                  <c:v>0.54797202599999995</c:v>
                </c:pt>
                <c:pt idx="479">
                  <c:v>0.57183394899999995</c:v>
                </c:pt>
                <c:pt idx="480">
                  <c:v>0.62637548799999998</c:v>
                </c:pt>
                <c:pt idx="481">
                  <c:v>0.61529673799999995</c:v>
                </c:pt>
                <c:pt idx="482">
                  <c:v>0.49683933299999999</c:v>
                </c:pt>
                <c:pt idx="483">
                  <c:v>0.57183394899999995</c:v>
                </c:pt>
                <c:pt idx="484">
                  <c:v>0.58802596900000004</c:v>
                </c:pt>
                <c:pt idx="485">
                  <c:v>0.54882423700000005</c:v>
                </c:pt>
                <c:pt idx="486">
                  <c:v>0.58802596900000004</c:v>
                </c:pt>
                <c:pt idx="487">
                  <c:v>0.51729241000000004</c:v>
                </c:pt>
                <c:pt idx="488">
                  <c:v>0.59995693000000005</c:v>
                </c:pt>
                <c:pt idx="489">
                  <c:v>0.55990298800000005</c:v>
                </c:pt>
                <c:pt idx="490">
                  <c:v>0.56501625700000002</c:v>
                </c:pt>
                <c:pt idx="491">
                  <c:v>0.57524279499999997</c:v>
                </c:pt>
                <c:pt idx="492">
                  <c:v>0.57439058399999998</c:v>
                </c:pt>
                <c:pt idx="493">
                  <c:v>0.60336577700000005</c:v>
                </c:pt>
                <c:pt idx="494">
                  <c:v>1.0601511669999999</c:v>
                </c:pt>
                <c:pt idx="495">
                  <c:v>0.58035606500000003</c:v>
                </c:pt>
                <c:pt idx="496">
                  <c:v>0.56842510300000004</c:v>
                </c:pt>
                <c:pt idx="497">
                  <c:v>0.49598712099999998</c:v>
                </c:pt>
                <c:pt idx="498">
                  <c:v>0.57609500700000005</c:v>
                </c:pt>
                <c:pt idx="499">
                  <c:v>0.57609500700000005</c:v>
                </c:pt>
                <c:pt idx="500">
                  <c:v>0.58206048799999999</c:v>
                </c:pt>
                <c:pt idx="501">
                  <c:v>0.59058260299999998</c:v>
                </c:pt>
                <c:pt idx="502">
                  <c:v>0.56672067999999998</c:v>
                </c:pt>
                <c:pt idx="503">
                  <c:v>0.48916942899999999</c:v>
                </c:pt>
                <c:pt idx="504">
                  <c:v>0.561607411</c:v>
                </c:pt>
                <c:pt idx="505">
                  <c:v>0.57268616100000003</c:v>
                </c:pt>
                <c:pt idx="506">
                  <c:v>0.60933125700000002</c:v>
                </c:pt>
                <c:pt idx="507">
                  <c:v>0.526666737</c:v>
                </c:pt>
                <c:pt idx="508">
                  <c:v>0.29401298399999998</c:v>
                </c:pt>
                <c:pt idx="509">
                  <c:v>0.38605183199999998</c:v>
                </c:pt>
                <c:pt idx="510">
                  <c:v>0.48320394799999999</c:v>
                </c:pt>
                <c:pt idx="511">
                  <c:v>0.75335500899999996</c:v>
                </c:pt>
                <c:pt idx="512">
                  <c:v>4.5167211999999998E-2</c:v>
                </c:pt>
                <c:pt idx="513">
                  <c:v>0.66813385400000003</c:v>
                </c:pt>
                <c:pt idx="514">
                  <c:v>0.362189908</c:v>
                </c:pt>
                <c:pt idx="515">
                  <c:v>0.3246926</c:v>
                </c:pt>
                <c:pt idx="516">
                  <c:v>0.30764836899999998</c:v>
                </c:pt>
                <c:pt idx="517">
                  <c:v>0.28549086899999998</c:v>
                </c:pt>
                <c:pt idx="518">
                  <c:v>0.23094933000000001</c:v>
                </c:pt>
                <c:pt idx="519">
                  <c:v>0.25395904200000002</c:v>
                </c:pt>
                <c:pt idx="520">
                  <c:v>0.24373250299999999</c:v>
                </c:pt>
                <c:pt idx="521">
                  <c:v>0.23009711799999999</c:v>
                </c:pt>
                <c:pt idx="522">
                  <c:v>0.209644041</c:v>
                </c:pt>
                <c:pt idx="523">
                  <c:v>0.17129452100000001</c:v>
                </c:pt>
                <c:pt idx="524">
                  <c:v>0.17811221399999999</c:v>
                </c:pt>
                <c:pt idx="525">
                  <c:v>0.16959009799999999</c:v>
                </c:pt>
                <c:pt idx="526">
                  <c:v>0.29060413800000001</c:v>
                </c:pt>
                <c:pt idx="527">
                  <c:v>1.7044231E-2</c:v>
                </c:pt>
                <c:pt idx="528">
                  <c:v>0.21987058000000001</c:v>
                </c:pt>
                <c:pt idx="529">
                  <c:v>1.1930962E-2</c:v>
                </c:pt>
                <c:pt idx="530">
                  <c:v>0.196008656</c:v>
                </c:pt>
                <c:pt idx="531">
                  <c:v>2.1305289000000002E-2</c:v>
                </c:pt>
                <c:pt idx="532">
                  <c:v>0.13976269399999999</c:v>
                </c:pt>
                <c:pt idx="533">
                  <c:v>1.4487596E-2</c:v>
                </c:pt>
                <c:pt idx="534">
                  <c:v>8.9482213000000005E-2</c:v>
                </c:pt>
                <c:pt idx="535">
                  <c:v>4.6871635000000002E-2</c:v>
                </c:pt>
                <c:pt idx="536">
                  <c:v>3.3236250000000002E-2</c:v>
                </c:pt>
                <c:pt idx="537">
                  <c:v>2.8122980999999998E-2</c:v>
                </c:pt>
                <c:pt idx="538">
                  <c:v>1.5339808E-2</c:v>
                </c:pt>
                <c:pt idx="539">
                  <c:v>1.4487596E-2</c:v>
                </c:pt>
                <c:pt idx="540">
                  <c:v>1.0226539E-2</c:v>
                </c:pt>
                <c:pt idx="541">
                  <c:v>8.5221199999999998E-4</c:v>
                </c:pt>
                <c:pt idx="542">
                  <c:v>-1.704423E-3</c:v>
                </c:pt>
                <c:pt idx="543">
                  <c:v>-3.4088460000000001E-3</c:v>
                </c:pt>
                <c:pt idx="544">
                  <c:v>-1.704423E-3</c:v>
                </c:pt>
                <c:pt idx="545">
                  <c:v>-2.5566349999999998E-3</c:v>
                </c:pt>
                <c:pt idx="546">
                  <c:v>-3.4088460000000001E-3</c:v>
                </c:pt>
                <c:pt idx="547">
                  <c:v>-2.5566349999999998E-3</c:v>
                </c:pt>
                <c:pt idx="548">
                  <c:v>-2.5566349999999998E-3</c:v>
                </c:pt>
                <c:pt idx="549">
                  <c:v>-1.704423E-3</c:v>
                </c:pt>
                <c:pt idx="550">
                  <c:v>-1.107875E-2</c:v>
                </c:pt>
                <c:pt idx="551">
                  <c:v>-5.1132690000000001E-3</c:v>
                </c:pt>
                <c:pt idx="552">
                  <c:v>-8.5221150000000002E-3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-8.5221199999999998E-4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1-4DB0-8FE6-FA64ED5B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wmot1!$D$9:$D$214</c:f>
              <c:numCache>
                <c:formatCode>General</c:formatCode>
                <c:ptCount val="206"/>
                <c:pt idx="0">
                  <c:v>-35.641453612968164</c:v>
                </c:pt>
                <c:pt idx="1">
                  <c:v>-35.505755316277309</c:v>
                </c:pt>
                <c:pt idx="2">
                  <c:v>-35.322857602704531</c:v>
                </c:pt>
                <c:pt idx="3">
                  <c:v>-35.375956936725814</c:v>
                </c:pt>
                <c:pt idx="4">
                  <c:v>-36.343544820203192</c:v>
                </c:pt>
                <c:pt idx="5">
                  <c:v>-37.818526344656348</c:v>
                </c:pt>
                <c:pt idx="6">
                  <c:v>-39.458705806720474</c:v>
                </c:pt>
                <c:pt idx="7">
                  <c:v>-40.845188439092851</c:v>
                </c:pt>
                <c:pt idx="8">
                  <c:v>-41.618078762446871</c:v>
                </c:pt>
                <c:pt idx="9">
                  <c:v>-42.331969822368414</c:v>
                </c:pt>
                <c:pt idx="10">
                  <c:v>-43.252358295099796</c:v>
                </c:pt>
                <c:pt idx="11">
                  <c:v>-44.037048465004403</c:v>
                </c:pt>
                <c:pt idx="12">
                  <c:v>-44.792239006260722</c:v>
                </c:pt>
                <c:pt idx="13">
                  <c:v>-45.730327254953892</c:v>
                </c:pt>
                <c:pt idx="14">
                  <c:v>-46.768714254550261</c:v>
                </c:pt>
                <c:pt idx="15">
                  <c:v>-47.706802503243438</c:v>
                </c:pt>
                <c:pt idx="16">
                  <c:v>-48.408893710478473</c:v>
                </c:pt>
                <c:pt idx="17">
                  <c:v>-48.644890751936614</c:v>
                </c:pt>
                <c:pt idx="18">
                  <c:v>-48.532792160618754</c:v>
                </c:pt>
                <c:pt idx="19">
                  <c:v>-48.432493415851482</c:v>
                </c:pt>
                <c:pt idx="20">
                  <c:v>-48.680290309996117</c:v>
                </c:pt>
                <c:pt idx="21">
                  <c:v>-49.12278477040001</c:v>
                </c:pt>
                <c:pt idx="22">
                  <c:v>-49.553479371981503</c:v>
                </c:pt>
                <c:pt idx="23">
                  <c:v>-50.113972353114463</c:v>
                </c:pt>
                <c:pt idx="24">
                  <c:v>-50.816063560349519</c:v>
                </c:pt>
                <c:pt idx="25">
                  <c:v>-51.547654396232836</c:v>
                </c:pt>
                <c:pt idx="26">
                  <c:v>-52.060947972755727</c:v>
                </c:pt>
                <c:pt idx="27">
                  <c:v>-52.981336445487116</c:v>
                </c:pt>
                <c:pt idx="28">
                  <c:v>-53.960724175515082</c:v>
                </c:pt>
                <c:pt idx="29">
                  <c:v>-54.574316490669332</c:v>
                </c:pt>
                <c:pt idx="30">
                  <c:v>-55.81330097366434</c:v>
                </c:pt>
                <c:pt idx="31">
                  <c:v>-56.987386269951571</c:v>
                </c:pt>
                <c:pt idx="32">
                  <c:v>-58.049372968785036</c:v>
                </c:pt>
                <c:pt idx="33">
                  <c:v>-59.648252943378438</c:v>
                </c:pt>
                <c:pt idx="34">
                  <c:v>-60.840038015627457</c:v>
                </c:pt>
                <c:pt idx="35">
                  <c:v>-61.424130683725664</c:v>
                </c:pt>
                <c:pt idx="36">
                  <c:v>-61.854825303714911</c:v>
                </c:pt>
                <c:pt idx="37">
                  <c:v>-62.108522102727065</c:v>
                </c:pt>
                <c:pt idx="38">
                  <c:v>-62.30321966898633</c:v>
                </c:pt>
                <c:pt idx="39">
                  <c:v>-62.745714160069852</c:v>
                </c:pt>
                <c:pt idx="40">
                  <c:v>-63.300307181112004</c:v>
                </c:pt>
                <c:pt idx="41">
                  <c:v>-63.79000109521337</c:v>
                </c:pt>
                <c:pt idx="42">
                  <c:v>-64.716289442132663</c:v>
                </c:pt>
                <c:pt idx="43">
                  <c:v>-64.916886943939062</c:v>
                </c:pt>
                <c:pt idx="44">
                  <c:v>-64.633690528550474</c:v>
                </c:pt>
                <c:pt idx="45">
                  <c:v>-64.480292449761919</c:v>
                </c:pt>
                <c:pt idx="46">
                  <c:v>-63.74870160774266</c:v>
                </c:pt>
                <c:pt idx="47">
                  <c:v>-64.161696421090511</c:v>
                </c:pt>
                <c:pt idx="48">
                  <c:v>-65.194183485139746</c:v>
                </c:pt>
                <c:pt idx="49">
                  <c:v>-66.315169459677549</c:v>
                </c:pt>
                <c:pt idx="50">
                  <c:v>-67.406655756479665</c:v>
                </c:pt>
                <c:pt idx="51">
                  <c:v>-67.807850760092464</c:v>
                </c:pt>
                <c:pt idx="52">
                  <c:v>-68.02614800718105</c:v>
                </c:pt>
                <c:pt idx="53">
                  <c:v>-67.577753641909638</c:v>
                </c:pt>
                <c:pt idx="54">
                  <c:v>-67.306357036256074</c:v>
                </c:pt>
                <c:pt idx="55">
                  <c:v>-67.123459341091078</c:v>
                </c:pt>
                <c:pt idx="56">
                  <c:v>-66.887462287361089</c:v>
                </c:pt>
                <c:pt idx="57">
                  <c:v>-67.123459341091078</c:v>
                </c:pt>
                <c:pt idx="58">
                  <c:v>-67.341756588179649</c:v>
                </c:pt>
                <c:pt idx="59">
                  <c:v>-67.678052362133215</c:v>
                </c:pt>
                <c:pt idx="60">
                  <c:v>-67.52465428334466</c:v>
                </c:pt>
                <c:pt idx="61">
                  <c:v>-67.282757355426767</c:v>
                </c:pt>
                <c:pt idx="62">
                  <c:v>-66.793063441325415</c:v>
                </c:pt>
                <c:pt idx="63">
                  <c:v>-66.30336958858328</c:v>
                </c:pt>
                <c:pt idx="64">
                  <c:v>-66.604265810613271</c:v>
                </c:pt>
                <c:pt idx="65">
                  <c:v>-67.695752168774618</c:v>
                </c:pt>
                <c:pt idx="66">
                  <c:v>-69.495229626766672</c:v>
                </c:pt>
                <c:pt idx="67">
                  <c:v>-71.094109582952342</c:v>
                </c:pt>
                <c:pt idx="68">
                  <c:v>-72.439292740125836</c:v>
                </c:pt>
                <c:pt idx="69">
                  <c:v>-73.288882109010075</c:v>
                </c:pt>
                <c:pt idx="70">
                  <c:v>-73.678277241528633</c:v>
                </c:pt>
                <c:pt idx="71">
                  <c:v>-73.93197404054078</c:v>
                </c:pt>
                <c:pt idx="72">
                  <c:v>-74.032272822123588</c:v>
                </c:pt>
                <c:pt idx="73">
                  <c:v>-73.914274295258593</c:v>
                </c:pt>
                <c:pt idx="74">
                  <c:v>-73.695976986810791</c:v>
                </c:pt>
                <c:pt idx="75">
                  <c:v>-73.695976986810791</c:v>
                </c:pt>
                <c:pt idx="76">
                  <c:v>-73.66057743488723</c:v>
                </c:pt>
                <c:pt idx="77">
                  <c:v>-73.489479610816474</c:v>
                </c:pt>
                <c:pt idx="78">
                  <c:v>-72.740188962155827</c:v>
                </c:pt>
                <c:pt idx="79">
                  <c:v>-71.448105163547311</c:v>
                </c:pt>
                <c:pt idx="80">
                  <c:v>-70.380218547574486</c:v>
                </c:pt>
                <c:pt idx="81">
                  <c:v>-69.253332637489564</c:v>
                </c:pt>
                <c:pt idx="82">
                  <c:v>-68.350643971399577</c:v>
                </c:pt>
                <c:pt idx="83">
                  <c:v>-67.801950824545344</c:v>
                </c:pt>
                <c:pt idx="84">
                  <c:v>-67.30045710070894</c:v>
                </c:pt>
                <c:pt idx="85">
                  <c:v>-67.170658702749677</c:v>
                </c:pt>
                <c:pt idx="86">
                  <c:v>-67.4125556920268</c:v>
                </c:pt>
                <c:pt idx="87">
                  <c:v>-67.725251785151045</c:v>
                </c:pt>
                <c:pt idx="88">
                  <c:v>-67.819650631186747</c:v>
                </c:pt>
                <c:pt idx="89">
                  <c:v>-67.796050888998209</c:v>
                </c:pt>
                <c:pt idx="90">
                  <c:v>-67.719351849603925</c:v>
                </c:pt>
                <c:pt idx="91">
                  <c:v>-67.678052362133215</c:v>
                </c:pt>
                <c:pt idx="92">
                  <c:v>-68.338844100305323</c:v>
                </c:pt>
                <c:pt idx="93">
                  <c:v>-69.536529114237396</c:v>
                </c:pt>
                <c:pt idx="94">
                  <c:v>-70.875812335863756</c:v>
                </c:pt>
                <c:pt idx="95">
                  <c:v>-72.380293507372954</c:v>
                </c:pt>
                <c:pt idx="96">
                  <c:v>-73.306581854292247</c:v>
                </c:pt>
                <c:pt idx="97">
                  <c:v>-73.495379546363623</c:v>
                </c:pt>
                <c:pt idx="98">
                  <c:v>-73.347881341762957</c:v>
                </c:pt>
                <c:pt idx="99">
                  <c:v>-72.999785696715122</c:v>
                </c:pt>
                <c:pt idx="100">
                  <c:v>-72.692989539137997</c:v>
                </c:pt>
                <c:pt idx="101">
                  <c:v>-72.59859075446154</c:v>
                </c:pt>
                <c:pt idx="102">
                  <c:v>-72.539591460349413</c:v>
                </c:pt>
                <c:pt idx="103">
                  <c:v>-72.409793123749409</c:v>
                </c:pt>
                <c:pt idx="104">
                  <c:v>-72.197395750848727</c:v>
                </c:pt>
                <c:pt idx="105">
                  <c:v>-71.324206701135182</c:v>
                </c:pt>
                <c:pt idx="106">
                  <c:v>-69.990823415055957</c:v>
                </c:pt>
                <c:pt idx="107">
                  <c:v>-68.645640257882448</c:v>
                </c:pt>
                <c:pt idx="108">
                  <c:v>-67.217858125767521</c:v>
                </c:pt>
                <c:pt idx="109">
                  <c:v>-66.362368882695392</c:v>
                </c:pt>
                <c:pt idx="110">
                  <c:v>-66.19127099726542</c:v>
                </c:pt>
                <c:pt idx="111">
                  <c:v>-66.244370355830398</c:v>
                </c:pt>
                <c:pt idx="112">
                  <c:v>-66.385968563524699</c:v>
                </c:pt>
                <c:pt idx="113">
                  <c:v>-66.492167219295411</c:v>
                </c:pt>
                <c:pt idx="114">
                  <c:v>-66.486267283748276</c:v>
                </c:pt>
                <c:pt idx="115">
                  <c:v>-66.610165746160405</c:v>
                </c:pt>
                <c:pt idx="116">
                  <c:v>-66.893362222908223</c:v>
                </c:pt>
                <c:pt idx="117">
                  <c:v>-67.164758828561787</c:v>
                </c:pt>
                <c:pt idx="118">
                  <c:v>-67.97894858416322</c:v>
                </c:pt>
                <c:pt idx="119">
                  <c:v>-68.486342243546744</c:v>
                </c:pt>
                <c:pt idx="120">
                  <c:v>-69.088134687606725</c:v>
                </c:pt>
                <c:pt idx="121">
                  <c:v>-69.984923479508808</c:v>
                </c:pt>
                <c:pt idx="122">
                  <c:v>-70.256320085162372</c:v>
                </c:pt>
                <c:pt idx="123">
                  <c:v>-70.480517267798092</c:v>
                </c:pt>
                <c:pt idx="124">
                  <c:v>-70.53361662636307</c:v>
                </c:pt>
                <c:pt idx="125">
                  <c:v>-71.123609199328783</c:v>
                </c:pt>
                <c:pt idx="126">
                  <c:v>-71.990898374854424</c:v>
                </c:pt>
                <c:pt idx="127">
                  <c:v>-73.164983646597946</c:v>
                </c:pt>
                <c:pt idx="128">
                  <c:v>-74.16207115872362</c:v>
                </c:pt>
                <c:pt idx="129">
                  <c:v>-74.315469237512175</c:v>
                </c:pt>
                <c:pt idx="130">
                  <c:v>-74.403968148000743</c:v>
                </c:pt>
                <c:pt idx="131">
                  <c:v>-73.813975513675786</c:v>
                </c:pt>
                <c:pt idx="132">
                  <c:v>-73.489479610816474</c:v>
                </c:pt>
                <c:pt idx="133">
                  <c:v>-73.111884349392213</c:v>
                </c:pt>
                <c:pt idx="134">
                  <c:v>-72.462892420955143</c:v>
                </c:pt>
                <c:pt idx="135">
                  <c:v>-72.456992546767239</c:v>
                </c:pt>
                <c:pt idx="136">
                  <c:v>-72.451092611220105</c:v>
                </c:pt>
                <c:pt idx="137">
                  <c:v>-72.580890947820137</c:v>
                </c:pt>
                <c:pt idx="138">
                  <c:v>-72.061697478701561</c:v>
                </c:pt>
                <c:pt idx="139">
                  <c:v>-71.271107403929435</c:v>
                </c:pt>
                <c:pt idx="140">
                  <c:v>-70.303519508180216</c:v>
                </c:pt>
                <c:pt idx="141">
                  <c:v>-70.126521687203109</c:v>
                </c:pt>
                <c:pt idx="142">
                  <c:v>-70.864012464769488</c:v>
                </c:pt>
                <c:pt idx="143">
                  <c:v>-71.613303113430135</c:v>
                </c:pt>
                <c:pt idx="144">
                  <c:v>-72.98208595143295</c:v>
                </c:pt>
                <c:pt idx="145">
                  <c:v>-73.513079291645795</c:v>
                </c:pt>
                <c:pt idx="146">
                  <c:v>-74.002773144387916</c:v>
                </c:pt>
                <c:pt idx="147">
                  <c:v>-74.710764305577868</c:v>
                </c:pt>
                <c:pt idx="148">
                  <c:v>-74.698964434483599</c:v>
                </c:pt>
                <c:pt idx="149">
                  <c:v>-74.651765011465756</c:v>
                </c:pt>
                <c:pt idx="150">
                  <c:v>-74.592765778712874</c:v>
                </c:pt>
                <c:pt idx="151">
                  <c:v>-74.569166097883567</c:v>
                </c:pt>
                <c:pt idx="152">
                  <c:v>-74.73436398640716</c:v>
                </c:pt>
                <c:pt idx="153">
                  <c:v>-74.740263921954295</c:v>
                </c:pt>
                <c:pt idx="154">
                  <c:v>-73.784475897299345</c:v>
                </c:pt>
                <c:pt idx="155">
                  <c:v>-72.63989024193225</c:v>
                </c:pt>
                <c:pt idx="156">
                  <c:v>-71.513004331847327</c:v>
                </c:pt>
                <c:pt idx="157">
                  <c:v>-70.091122135279534</c:v>
                </c:pt>
                <c:pt idx="158">
                  <c:v>-69.719426809402393</c:v>
                </c:pt>
                <c:pt idx="159">
                  <c:v>-69.330031676883848</c:v>
                </c:pt>
                <c:pt idx="160">
                  <c:v>-68.66923993871174</c:v>
                </c:pt>
                <c:pt idx="161">
                  <c:v>-68.557141347393895</c:v>
                </c:pt>
                <c:pt idx="162">
                  <c:v>-68.309344483928882</c:v>
                </c:pt>
                <c:pt idx="163">
                  <c:v>-68.073347430198908</c:v>
                </c:pt>
                <c:pt idx="164">
                  <c:v>-67.919949351410338</c:v>
                </c:pt>
                <c:pt idx="165">
                  <c:v>-67.731151720698193</c:v>
                </c:pt>
                <c:pt idx="166">
                  <c:v>-67.790150953451061</c:v>
                </c:pt>
                <c:pt idx="167">
                  <c:v>-68.055647623557491</c:v>
                </c:pt>
                <c:pt idx="168">
                  <c:v>-68.36834371668175</c:v>
                </c:pt>
                <c:pt idx="169">
                  <c:v>-68.456842627170303</c:v>
                </c:pt>
                <c:pt idx="170">
                  <c:v>-68.02614800718105</c:v>
                </c:pt>
                <c:pt idx="171">
                  <c:v>-67.418455627573934</c:v>
                </c:pt>
                <c:pt idx="172">
                  <c:v>-67.831450440921785</c:v>
                </c:pt>
                <c:pt idx="173">
                  <c:v>-68.799038336671003</c:v>
                </c:pt>
                <c:pt idx="174">
                  <c:v>-69.412630651825253</c:v>
                </c:pt>
                <c:pt idx="175">
                  <c:v>-69.866924952643814</c:v>
                </c:pt>
                <c:pt idx="176">
                  <c:v>-69.843325271814507</c:v>
                </c:pt>
                <c:pt idx="177">
                  <c:v>-69.595528346990264</c:v>
                </c:pt>
                <c:pt idx="178">
                  <c:v>-70.20322072659738</c:v>
                </c:pt>
                <c:pt idx="179">
                  <c:v>-71.725401704747995</c:v>
                </c:pt>
                <c:pt idx="180">
                  <c:v>-72.681189729402945</c:v>
                </c:pt>
                <c:pt idx="181">
                  <c:v>-73.566178650210773</c:v>
                </c:pt>
                <c:pt idx="182">
                  <c:v>-74.339068979700713</c:v>
                </c:pt>
                <c:pt idx="183">
                  <c:v>-74.533766484600761</c:v>
                </c:pt>
                <c:pt idx="184">
                  <c:v>-74.846462577725021</c:v>
                </c:pt>
                <c:pt idx="185">
                  <c:v>-74.309569301965041</c:v>
                </c:pt>
                <c:pt idx="186">
                  <c:v>-73.507179356098646</c:v>
                </c:pt>
                <c:pt idx="187">
                  <c:v>-73.277082237915806</c:v>
                </c:pt>
                <c:pt idx="188">
                  <c:v>-73.159083711050812</c:v>
                </c:pt>
                <c:pt idx="189">
                  <c:v>-73.241682685992231</c:v>
                </c:pt>
                <c:pt idx="190">
                  <c:v>-73.294782044557209</c:v>
                </c:pt>
                <c:pt idx="191">
                  <c:v>-72.48649216314368</c:v>
                </c:pt>
                <c:pt idx="192">
                  <c:v>-71.029210414652326</c:v>
                </c:pt>
                <c:pt idx="193">
                  <c:v>-70.53361662636307</c:v>
                </c:pt>
                <c:pt idx="194">
                  <c:v>-70.333019124556657</c:v>
                </c:pt>
                <c:pt idx="195">
                  <c:v>-70.132421622750243</c:v>
                </c:pt>
                <c:pt idx="196">
                  <c:v>-70.20322072659738</c:v>
                </c:pt>
                <c:pt idx="197">
                  <c:v>-69.81382565543808</c:v>
                </c:pt>
                <c:pt idx="198">
                  <c:v>-69.389030970995961</c:v>
                </c:pt>
                <c:pt idx="199">
                  <c:v>-69.306431996054542</c:v>
                </c:pt>
                <c:pt idx="200">
                  <c:v>-70.138321558297378</c:v>
                </c:pt>
                <c:pt idx="201">
                  <c:v>-71.135409070423037</c:v>
                </c:pt>
                <c:pt idx="202">
                  <c:v>-71.684102217277299</c:v>
                </c:pt>
                <c:pt idx="203">
                  <c:v>-71.684102217277299</c:v>
                </c:pt>
                <c:pt idx="204">
                  <c:v>-70.42741797059233</c:v>
                </c:pt>
                <c:pt idx="205">
                  <c:v>-68.36244378113463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6-49A9-AABF-A5AD1428430B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wmot1!$E$9:$E$214</c:f>
              <c:numCache>
                <c:formatCode>General</c:formatCode>
                <c:ptCount val="206"/>
                <c:pt idx="0">
                  <c:v>-33.55389025654231</c:v>
                </c:pt>
                <c:pt idx="1">
                  <c:v>-34.846512028572889</c:v>
                </c:pt>
                <c:pt idx="2">
                  <c:v>-36.095353842079078</c:v>
                </c:pt>
                <c:pt idx="3">
                  <c:v>-37.30189848561492</c:v>
                </c:pt>
                <c:pt idx="4">
                  <c:v>-38.467578526995069</c:v>
                </c:pt>
                <c:pt idx="5">
                  <c:v>-39.593778014226501</c:v>
                </c:pt>
                <c:pt idx="6">
                  <c:v>-40.681834118832008</c:v>
                </c:pt>
                <c:pt idx="7">
                  <c:v>-41.733038723514895</c:v>
                </c:pt>
                <c:pt idx="8">
                  <c:v>-42.748639956051754</c:v>
                </c:pt>
                <c:pt idx="9">
                  <c:v>-43.729843671232828</c:v>
                </c:pt>
                <c:pt idx="10">
                  <c:v>-44.677814882611102</c:v>
                </c:pt>
                <c:pt idx="11">
                  <c:v>-45.593679145758585</c:v>
                </c:pt>
                <c:pt idx="12">
                  <c:v>-46.478523894673714</c:v>
                </c:pt>
                <c:pt idx="13">
                  <c:v>-47.333399732925002</c:v>
                </c:pt>
                <c:pt idx="14">
                  <c:v>-48.159321681065506</c:v>
                </c:pt>
                <c:pt idx="15">
                  <c:v>-48.957270381798011</c:v>
                </c:pt>
                <c:pt idx="16">
                  <c:v>-49.7281932643224</c:v>
                </c:pt>
                <c:pt idx="17">
                  <c:v>-50.473005669247925</c:v>
                </c:pt>
                <c:pt idx="18">
                  <c:v>-51.192591935405147</c:v>
                </c:pt>
                <c:pt idx="19">
                  <c:v>-51.887806449849116</c:v>
                </c:pt>
                <c:pt idx="20">
                  <c:v>-52.559474662299287</c:v>
                </c:pt>
                <c:pt idx="21">
                  <c:v>-53.20839406522181</c:v>
                </c:pt>
                <c:pt idx="22">
                  <c:v>-53.835335140716765</c:v>
                </c:pt>
                <c:pt idx="23">
                  <c:v>-54.441042275335661</c:v>
                </c:pt>
                <c:pt idx="24">
                  <c:v>-55.026234643914421</c:v>
                </c:pt>
                <c:pt idx="25">
                  <c:v>-55.591607063472111</c:v>
                </c:pt>
                <c:pt idx="26">
                  <c:v>-56.137830818188533</c:v>
                </c:pt>
                <c:pt idx="27">
                  <c:v>-56.665554456440923</c:v>
                </c:pt>
                <c:pt idx="28">
                  <c:v>-57.17540456084528</c:v>
                </c:pt>
                <c:pt idx="29">
                  <c:v>-57.667986492217551</c:v>
                </c:pt>
                <c:pt idx="30">
                  <c:v>-58.143885108337031</c:v>
                </c:pt>
                <c:pt idx="31">
                  <c:v>-58.603665458366365</c:v>
                </c:pt>
                <c:pt idx="32">
                  <c:v>-59.047873453751656</c:v>
                </c:pt>
                <c:pt idx="33">
                  <c:v>-59.477036516400261</c:v>
                </c:pt>
                <c:pt idx="34">
                  <c:v>-59.891664204904984</c:v>
                </c:pt>
                <c:pt idx="35">
                  <c:v>-60.292248819558893</c:v>
                </c:pt>
                <c:pt idx="36">
                  <c:v>-60.679265986878562</c:v>
                </c:pt>
                <c:pt idx="37">
                  <c:v>-61.05317522433036</c:v>
                </c:pt>
                <c:pt idx="38">
                  <c:v>-61.414420485929533</c:v>
                </c:pt>
                <c:pt idx="39">
                  <c:v>-61.763430689360746</c:v>
                </c:pt>
                <c:pt idx="40">
                  <c:v>-62.100620225245251</c:v>
                </c:pt>
                <c:pt idx="41">
                  <c:v>-62.426389449159679</c:v>
                </c:pt>
                <c:pt idx="42">
                  <c:v>-62.741125156990663</c:v>
                </c:pt>
                <c:pt idx="43">
                  <c:v>-63.045201044189533</c:v>
                </c:pt>
                <c:pt idx="44">
                  <c:v>-63.338978149472545</c:v>
                </c:pt>
                <c:pt idx="45">
                  <c:v>-63.62280528349325</c:v>
                </c:pt>
                <c:pt idx="46">
                  <c:v>-63.897019442996282</c:v>
                </c:pt>
                <c:pt idx="47">
                  <c:v>-64.161946210943924</c:v>
                </c:pt>
                <c:pt idx="48">
                  <c:v>-64.417900143090932</c:v>
                </c:pt>
                <c:pt idx="49">
                  <c:v>-64.665185141466253</c:v>
                </c:pt>
                <c:pt idx="50">
                  <c:v>-64.904094815205369</c:v>
                </c:pt>
                <c:pt idx="51">
                  <c:v>-65.134912829161479</c:v>
                </c:pt>
                <c:pt idx="52">
                  <c:v>-65.357913240709564</c:v>
                </c:pt>
                <c:pt idx="53">
                  <c:v>-65.573360825143197</c:v>
                </c:pt>
                <c:pt idx="54">
                  <c:v>-65.781511390050483</c:v>
                </c:pt>
                <c:pt idx="55">
                  <c:v>-65.982612079042269</c:v>
                </c:pt>
                <c:pt idx="56">
                  <c:v>-66.176901665193469</c:v>
                </c:pt>
                <c:pt idx="57">
                  <c:v>-66.364610834545658</c:v>
                </c:pt>
                <c:pt idx="58">
                  <c:v>-66.545962460007814</c:v>
                </c:pt>
                <c:pt idx="59">
                  <c:v>-66.721171865980196</c:v>
                </c:pt>
                <c:pt idx="60">
                  <c:v>-66.89044708401569</c:v>
                </c:pt>
                <c:pt idx="61">
                  <c:v>-67.053989099822047</c:v>
                </c:pt>
                <c:pt idx="62">
                  <c:v>-67.211992091898551</c:v>
                </c:pt>
                <c:pt idx="63">
                  <c:v>-67.364643662090074</c:v>
                </c:pt>
                <c:pt idx="64">
                  <c:v>-67.5121250583326</c:v>
                </c:pt>
                <c:pt idx="65">
                  <c:v>-67.654611389854452</c:v>
                </c:pt>
                <c:pt idx="66">
                  <c:v>-67.792271835089011</c:v>
                </c:pt>
                <c:pt idx="67">
                  <c:v>-67.925269842545362</c:v>
                </c:pt>
                <c:pt idx="68">
                  <c:v>-68.053763324875902</c:v>
                </c:pt>
                <c:pt idx="69">
                  <c:v>-68.177904846370879</c:v>
                </c:pt>
                <c:pt idx="70">
                  <c:v>-68.29784180410266</c:v>
                </c:pt>
                <c:pt idx="71">
                  <c:v>-68.413716602934841</c:v>
                </c:pt>
                <c:pt idx="72">
                  <c:v>-68.525666824604031</c:v>
                </c:pt>
                <c:pt idx="73">
                  <c:v>-68.633825391074836</c:v>
                </c:pt>
                <c:pt idx="74">
                  <c:v>-68.738320722362218</c:v>
                </c:pt>
                <c:pt idx="75">
                  <c:v>-68.839276889008602</c:v>
                </c:pt>
                <c:pt idx="76">
                  <c:v>-68.936813759396628</c:v>
                </c:pt>
                <c:pt idx="77">
                  <c:v>-69.031047142072637</c:v>
                </c:pt>
                <c:pt idx="78">
                  <c:v>-69.122088923249706</c:v>
                </c:pt>
                <c:pt idx="79">
                  <c:v>-69.210047199653644</c:v>
                </c:pt>
                <c:pt idx="80">
                  <c:v>-69.295026406869525</c:v>
                </c:pt>
                <c:pt idx="81">
                  <c:v>-69.377127443341394</c:v>
                </c:pt>
                <c:pt idx="82">
                  <c:v>-69.456447790171993</c:v>
                </c:pt>
                <c:pt idx="83">
                  <c:v>-69.533081626865197</c:v>
                </c:pt>
                <c:pt idx="84">
                  <c:v>-69.607119943148177</c:v>
                </c:pt>
                <c:pt idx="85">
                  <c:v>-69.678650647006378</c:v>
                </c:pt>
                <c:pt idx="86">
                  <c:v>-69.747758669059351</c:v>
                </c:pt>
                <c:pt idx="87">
                  <c:v>-69.814526063401544</c:v>
                </c:pt>
                <c:pt idx="88">
                  <c:v>-69.879032105027619</c:v>
                </c:pt>
                <c:pt idx="89">
                  <c:v>-69.941353383958159</c:v>
                </c:pt>
                <c:pt idx="90">
                  <c:v>-70.001563896177345</c:v>
                </c:pt>
                <c:pt idx="91">
                  <c:v>-70.059735131490697</c:v>
                </c:pt>
                <c:pt idx="92">
                  <c:v>-70.115936158407095</c:v>
                </c:pt>
                <c:pt idx="93">
                  <c:v>-70.170233706146007</c:v>
                </c:pt>
                <c:pt idx="94">
                  <c:v>-70.222692243867115</c:v>
                </c:pt>
                <c:pt idx="95">
                  <c:v>-70.273374057216586</c:v>
                </c:pt>
                <c:pt idx="96">
                  <c:v>-70.322339322280698</c:v>
                </c:pt>
                <c:pt idx="97">
                  <c:v>-70.369646177034838</c:v>
                </c:pt>
                <c:pt idx="98">
                  <c:v>-70.415350790372443</c:v>
                </c:pt>
                <c:pt idx="99">
                  <c:v>-70.459507428796115</c:v>
                </c:pt>
                <c:pt idx="100">
                  <c:v>-70.502168520849935</c:v>
                </c:pt>
                <c:pt idx="101">
                  <c:v>-70.543384719369428</c:v>
                </c:pt>
                <c:pt idx="102">
                  <c:v>-70.583204961623338</c:v>
                </c:pt>
                <c:pt idx="103">
                  <c:v>-70.621676527418245</c:v>
                </c:pt>
                <c:pt idx="104">
                  <c:v>-70.658845095235478</c:v>
                </c:pt>
                <c:pt idx="105">
                  <c:v>-70.694754796466455</c:v>
                </c:pt>
                <c:pt idx="106">
                  <c:v>-70.729448267811378</c:v>
                </c:pt>
                <c:pt idx="107">
                  <c:v>-70.762966701903025</c:v>
                </c:pt>
                <c:pt idx="108">
                  <c:v>-70.795349896216024</c:v>
                </c:pt>
                <c:pt idx="109">
                  <c:v>-70.82663630031972</c:v>
                </c:pt>
                <c:pt idx="110">
                  <c:v>-70.856863061530419</c:v>
                </c:pt>
                <c:pt idx="111">
                  <c:v>-70.886066069017687</c:v>
                </c:pt>
                <c:pt idx="112">
                  <c:v>-70.914279996416511</c:v>
                </c:pt>
                <c:pt idx="113">
                  <c:v>-70.941538342996537</c:v>
                </c:pt>
                <c:pt idx="114">
                  <c:v>-70.967873473436654</c:v>
                </c:pt>
                <c:pt idx="115">
                  <c:v>-70.993316656252702</c:v>
                </c:pt>
                <c:pt idx="116">
                  <c:v>-71.017898100923432</c:v>
                </c:pt>
                <c:pt idx="117">
                  <c:v>-71.041646993759244</c:v>
                </c:pt>
                <c:pt idx="118">
                  <c:v>-71.064591532555966</c:v>
                </c:pt>
                <c:pt idx="119">
                  <c:v>-71.08675896007496</c:v>
                </c:pt>
                <c:pt idx="120">
                  <c:v>-71.108175596389302</c:v>
                </c:pt>
                <c:pt idx="121">
                  <c:v>-71.128866870134431</c:v>
                </c:pt>
                <c:pt idx="122">
                  <c:v>-71.148857348700361</c:v>
                </c:pt>
                <c:pt idx="123">
                  <c:v>-71.168170767401264</c:v>
                </c:pt>
                <c:pt idx="124">
                  <c:v>-71.18683005765719</c:v>
                </c:pt>
                <c:pt idx="125">
                  <c:v>-71.204857374221206</c:v>
                </c:pt>
                <c:pt idx="126">
                  <c:v>-71.222274121484475</c:v>
                </c:pt>
                <c:pt idx="127">
                  <c:v>-71.23910097889032</c:v>
                </c:pt>
                <c:pt idx="128">
                  <c:v>-71.255357925487544</c:v>
                </c:pt>
                <c:pt idx="129">
                  <c:v>-71.271064263652235</c:v>
                </c:pt>
                <c:pt idx="130">
                  <c:v>-71.286238642006026</c:v>
                </c:pt>
                <c:pt idx="131">
                  <c:v>-71.300899077558185</c:v>
                </c:pt>
                <c:pt idx="132">
                  <c:v>-71.315062977097796</c:v>
                </c:pt>
                <c:pt idx="133">
                  <c:v>-71.328747157861329</c:v>
                </c:pt>
                <c:pt idx="134">
                  <c:v>-71.341967867500358</c:v>
                </c:pt>
                <c:pt idx="135">
                  <c:v>-71.354740803372763</c:v>
                </c:pt>
                <c:pt idx="136">
                  <c:v>-71.367081131180839</c:v>
                </c:pt>
                <c:pt idx="137">
                  <c:v>-71.379003502977866</c:v>
                </c:pt>
                <c:pt idx="138">
                  <c:v>-71.390522074565055</c:v>
                </c:pt>
                <c:pt idx="139">
                  <c:v>-71.401650522299121</c:v>
                </c:pt>
                <c:pt idx="140">
                  <c:v>-71.412402059330631</c:v>
                </c:pt>
                <c:pt idx="141">
                  <c:v>-71.422789451292402</c:v>
                </c:pt>
                <c:pt idx="142">
                  <c:v>-71.432825031456545</c:v>
                </c:pt>
                <c:pt idx="143">
                  <c:v>-71.442520715378137</c:v>
                </c:pt>
                <c:pt idx="144">
                  <c:v>-71.451888015042925</c:v>
                </c:pt>
                <c:pt idx="145">
                  <c:v>-71.460938052535823</c:v>
                </c:pt>
                <c:pt idx="146">
                  <c:v>-71.469681573246589</c:v>
                </c:pt>
                <c:pt idx="147">
                  <c:v>-71.478128958628091</c:v>
                </c:pt>
                <c:pt idx="148">
                  <c:v>-71.486290238522542</c:v>
                </c:pt>
                <c:pt idx="149">
                  <c:v>-71.49417510307029</c:v>
                </c:pt>
                <c:pt idx="150">
                  <c:v>-71.501792914215159</c:v>
                </c:pt>
                <c:pt idx="151">
                  <c:v>-71.509152716820168</c:v>
                </c:pt>
                <c:pt idx="152">
                  <c:v>-71.516263249406862</c:v>
                </c:pt>
                <c:pt idx="153">
                  <c:v>-71.523132954530752</c:v>
                </c:pt>
                <c:pt idx="154">
                  <c:v>-71.529769988805427</c:v>
                </c:pt>
                <c:pt idx="155">
                  <c:v>-71.536182232587208</c:v>
                </c:pt>
                <c:pt idx="156">
                  <c:v>-71.542377299331676</c:v>
                </c:pt>
                <c:pt idx="157">
                  <c:v>-71.548362544633392</c:v>
                </c:pt>
                <c:pt idx="158">
                  <c:v>-71.55414507495945</c:v>
                </c:pt>
                <c:pt idx="159">
                  <c:v>-71.559731756087132</c:v>
                </c:pt>
                <c:pt idx="160">
                  <c:v>-71.565129221255944</c:v>
                </c:pt>
                <c:pt idx="161">
                  <c:v>-71.570343879043406</c:v>
                </c:pt>
                <c:pt idx="162">
                  <c:v>-71.575381920974152</c:v>
                </c:pt>
                <c:pt idx="163">
                  <c:v>-71.580249328871403</c:v>
                </c:pt>
                <c:pt idx="164">
                  <c:v>-71.584951881959228</c:v>
                </c:pt>
                <c:pt idx="165">
                  <c:v>-71.58949516372455</c:v>
                </c:pt>
                <c:pt idx="166">
                  <c:v>-71.593884568546471</c:v>
                </c:pt>
                <c:pt idx="167">
                  <c:v>-71.598125308101245</c:v>
                </c:pt>
                <c:pt idx="168">
                  <c:v>-71.602222417550266</c:v>
                </c:pt>
                <c:pt idx="169">
                  <c:v>-71.606180761518445</c:v>
                </c:pt>
                <c:pt idx="170">
                  <c:v>-71.610005039870131</c:v>
                </c:pt>
                <c:pt idx="171">
                  <c:v>-71.613699793289442</c:v>
                </c:pt>
                <c:pt idx="172">
                  <c:v>-71.61726940867149</c:v>
                </c:pt>
                <c:pt idx="173">
                  <c:v>-71.620718124331177</c:v>
                </c:pt>
                <c:pt idx="174">
                  <c:v>-71.624050035035367</c:v>
                </c:pt>
                <c:pt idx="175">
                  <c:v>-71.627269096864822</c:v>
                </c:pt>
                <c:pt idx="176">
                  <c:v>-71.630379131911326</c:v>
                </c:pt>
                <c:pt idx="177">
                  <c:v>-71.633383832815781</c:v>
                </c:pt>
                <c:pt idx="178">
                  <c:v>-71.636286767152612</c:v>
                </c:pt>
                <c:pt idx="179">
                  <c:v>-71.639091381665637</c:v>
                </c:pt>
                <c:pt idx="180">
                  <c:v>-71.641801006360524</c:v>
                </c:pt>
                <c:pt idx="181">
                  <c:v>-71.644418858458565</c:v>
                </c:pt>
                <c:pt idx="182">
                  <c:v>-71.646948046216608</c:v>
                </c:pt>
                <c:pt idx="183">
                  <c:v>-71.649391572617603</c:v>
                </c:pt>
                <c:pt idx="184">
                  <c:v>-71.651752338936106</c:v>
                </c:pt>
                <c:pt idx="185">
                  <c:v>-71.654033148183061</c:v>
                </c:pt>
                <c:pt idx="186">
                  <c:v>-71.656236708433894</c:v>
                </c:pt>
                <c:pt idx="187">
                  <c:v>-71.658365636043953</c:v>
                </c:pt>
                <c:pt idx="188">
                  <c:v>-71.660422458754894</c:v>
                </c:pt>
                <c:pt idx="189">
                  <c:v>-71.662409618696017</c:v>
                </c:pt>
                <c:pt idx="190">
                  <c:v>-71.664329475283822</c:v>
                </c:pt>
                <c:pt idx="191">
                  <c:v>-71.666184308023517</c:v>
                </c:pt>
                <c:pt idx="192">
                  <c:v>-71.667976319215427</c:v>
                </c:pt>
                <c:pt idx="193">
                  <c:v>-71.669707636569939</c:v>
                </c:pt>
                <c:pt idx="194">
                  <c:v>-71.671380315733742</c:v>
                </c:pt>
                <c:pt idx="195">
                  <c:v>-71.672996342730613</c:v>
                </c:pt>
                <c:pt idx="196">
                  <c:v>-71.674557636319435</c:v>
                </c:pt>
                <c:pt idx="197">
                  <c:v>-71.676066050272425</c:v>
                </c:pt>
                <c:pt idx="198">
                  <c:v>-71.677523375576186</c:v>
                </c:pt>
                <c:pt idx="199">
                  <c:v>-71.678931342558187</c:v>
                </c:pt>
                <c:pt idx="200">
                  <c:v>-71.680291622941198</c:v>
                </c:pt>
                <c:pt idx="201">
                  <c:v>-71.68160583182825</c:v>
                </c:pt>
                <c:pt idx="202">
                  <c:v>-71.682875529620247</c:v>
                </c:pt>
                <c:pt idx="203">
                  <c:v>-71.684102223868678</c:v>
                </c:pt>
                <c:pt idx="204">
                  <c:v>-71.685287371065641</c:v>
                </c:pt>
                <c:pt idx="205">
                  <c:v>-71.686432378373055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6-49A9-AABF-A5AD1428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wmot1!$Q$9:$Q$223</c:f>
              <c:numCache>
                <c:formatCode>General</c:formatCode>
                <c:ptCount val="215"/>
                <c:pt idx="0">
                  <c:v>-36.3553446728897</c:v>
                </c:pt>
                <c:pt idx="1">
                  <c:v>-36.378944378262702</c:v>
                </c:pt>
                <c:pt idx="2">
                  <c:v>-36.744739793136397</c:v>
                </c:pt>
                <c:pt idx="3">
                  <c:v>-37.482230558430935</c:v>
                </c:pt>
                <c:pt idx="4">
                  <c:v>-38.148922207606468</c:v>
                </c:pt>
                <c:pt idx="5">
                  <c:v>-39.18140927779163</c:v>
                </c:pt>
                <c:pt idx="6">
                  <c:v>-40.325994945430573</c:v>
                </c:pt>
                <c:pt idx="7">
                  <c:v>-41.665278167056954</c:v>
                </c:pt>
                <c:pt idx="8">
                  <c:v>-43.694852749367776</c:v>
                </c:pt>
                <c:pt idx="9">
                  <c:v>-45.217033684566921</c:v>
                </c:pt>
                <c:pt idx="10">
                  <c:v>-46.515017430994419</c:v>
                </c:pt>
                <c:pt idx="11">
                  <c:v>-47.665503021908648</c:v>
                </c:pt>
                <c:pt idx="12">
                  <c:v>-48.332194671084196</c:v>
                </c:pt>
                <c:pt idx="13">
                  <c:v>-49.140484546361805</c:v>
                </c:pt>
                <c:pt idx="14">
                  <c:v>-49.972374127012415</c:v>
                </c:pt>
                <c:pt idx="15">
                  <c:v>-50.792463854976511</c:v>
                </c:pt>
                <c:pt idx="16">
                  <c:v>-51.559454248919337</c:v>
                </c:pt>
                <c:pt idx="17">
                  <c:v>-52.355944277646358</c:v>
                </c:pt>
                <c:pt idx="18">
                  <c:v>-52.892837553406338</c:v>
                </c:pt>
                <c:pt idx="19">
                  <c:v>-53.364831642458526</c:v>
                </c:pt>
                <c:pt idx="20">
                  <c:v>-53.742426910018736</c:v>
                </c:pt>
                <c:pt idx="21">
                  <c:v>-53.571329055268379</c:v>
                </c:pt>
                <c:pt idx="22">
                  <c:v>-54.350119301897692</c:v>
                </c:pt>
                <c:pt idx="23">
                  <c:v>-55.270507774629081</c:v>
                </c:pt>
                <c:pt idx="24">
                  <c:v>-56.078797649906676</c:v>
                </c:pt>
                <c:pt idx="25">
                  <c:v>-57.117184643367139</c:v>
                </c:pt>
                <c:pt idx="26">
                  <c:v>-56.92248708324378</c:v>
                </c:pt>
                <c:pt idx="27">
                  <c:v>-56.769089004455225</c:v>
                </c:pt>
                <c:pt idx="28">
                  <c:v>-56.822188338476508</c:v>
                </c:pt>
                <c:pt idx="29">
                  <c:v>-57.500679840338549</c:v>
                </c:pt>
                <c:pt idx="30">
                  <c:v>-59.229358188347547</c:v>
                </c:pt>
                <c:pt idx="31">
                  <c:v>-60.733839347584897</c:v>
                </c:pt>
                <c:pt idx="32">
                  <c:v>-62.173421332386312</c:v>
                </c:pt>
                <c:pt idx="33">
                  <c:v>-63.205908396435547</c:v>
                </c:pt>
                <c:pt idx="34">
                  <c:v>-63.601203464501239</c:v>
                </c:pt>
                <c:pt idx="35">
                  <c:v>-63.412405772429857</c:v>
                </c:pt>
                <c:pt idx="36">
                  <c:v>-63.229508077264853</c:v>
                </c:pt>
                <c:pt idx="37">
                  <c:v>-63.123309421494135</c:v>
                </c:pt>
                <c:pt idx="38">
                  <c:v>-63.318006987753407</c:v>
                </c:pt>
                <c:pt idx="39">
                  <c:v>-64.669090080474049</c:v>
                </c:pt>
                <c:pt idx="40">
                  <c:v>-65.725176825352591</c:v>
                </c:pt>
                <c:pt idx="41">
                  <c:v>-66.409568244353991</c:v>
                </c:pt>
                <c:pt idx="42">
                  <c:v>-66.315169459677549</c:v>
                </c:pt>
                <c:pt idx="43">
                  <c:v>-65.099784639104058</c:v>
                </c:pt>
                <c:pt idx="44">
                  <c:v>-64.09089731724336</c:v>
                </c:pt>
                <c:pt idx="45">
                  <c:v>-63.188208589794144</c:v>
                </c:pt>
                <c:pt idx="46">
                  <c:v>-62.81651326391701</c:v>
                </c:pt>
                <c:pt idx="47">
                  <c:v>-63.194108525341292</c:v>
                </c:pt>
                <c:pt idx="48">
                  <c:v>-64.256095205766968</c:v>
                </c:pt>
                <c:pt idx="49">
                  <c:v>-65.259082653439762</c:v>
                </c:pt>
                <c:pt idx="50">
                  <c:v>-66.102772086776866</c:v>
                </c:pt>
                <c:pt idx="51">
                  <c:v>-66.562966323142561</c:v>
                </c:pt>
                <c:pt idx="52">
                  <c:v>-66.362368882695392</c:v>
                </c:pt>
                <c:pt idx="53">
                  <c:v>-66.456767667371835</c:v>
                </c:pt>
                <c:pt idx="54">
                  <c:v>-66.250270230018288</c:v>
                </c:pt>
                <c:pt idx="55">
                  <c:v>-66.326969269412572</c:v>
                </c:pt>
                <c:pt idx="56">
                  <c:v>-66.922861839284678</c:v>
                </c:pt>
                <c:pt idx="57">
                  <c:v>-67.813750695639612</c:v>
                </c:pt>
                <c:pt idx="58">
                  <c:v>-69.265132508583847</c:v>
                </c:pt>
                <c:pt idx="59">
                  <c:v>-70.687014705151626</c:v>
                </c:pt>
                <c:pt idx="60">
                  <c:v>-71.365506188605892</c:v>
                </c:pt>
                <c:pt idx="61">
                  <c:v>-70.858112529222353</c:v>
                </c:pt>
                <c:pt idx="62">
                  <c:v>-70.333019124556657</c:v>
                </c:pt>
                <c:pt idx="63">
                  <c:v>-69.843325271814507</c:v>
                </c:pt>
                <c:pt idx="64">
                  <c:v>-69.678127321931683</c:v>
                </c:pt>
                <c:pt idx="65">
                  <c:v>-70.19142091686237</c:v>
                </c:pt>
                <c:pt idx="66">
                  <c:v>-70.480517267798092</c:v>
                </c:pt>
                <c:pt idx="67">
                  <c:v>-71.159008751252358</c:v>
                </c:pt>
                <c:pt idx="68">
                  <c:v>-71.625102923165173</c:v>
                </c:pt>
                <c:pt idx="69">
                  <c:v>-71.530704138488716</c:v>
                </c:pt>
                <c:pt idx="70">
                  <c:v>-71.041010285746594</c:v>
                </c:pt>
                <c:pt idx="71">
                  <c:v>-69.866924952643814</c:v>
                </c:pt>
                <c:pt idx="72">
                  <c:v>-68.59254089931747</c:v>
                </c:pt>
                <c:pt idx="73">
                  <c:v>-68.055647623557491</c:v>
                </c:pt>
                <c:pt idx="74">
                  <c:v>-68.226745508987463</c:v>
                </c:pt>
                <c:pt idx="75">
                  <c:v>-68.586641025129566</c:v>
                </c:pt>
                <c:pt idx="76">
                  <c:v>-69.566028730613837</c:v>
                </c:pt>
                <c:pt idx="77">
                  <c:v>-70.126521687203109</c:v>
                </c:pt>
                <c:pt idx="78">
                  <c:v>-70.486417203345212</c:v>
                </c:pt>
                <c:pt idx="79">
                  <c:v>-70.940711504163772</c:v>
                </c:pt>
                <c:pt idx="80">
                  <c:v>-71.041010285746594</c:v>
                </c:pt>
                <c:pt idx="81">
                  <c:v>-71.400905740529467</c:v>
                </c:pt>
                <c:pt idx="82">
                  <c:v>-71.583803435694463</c:v>
                </c:pt>
                <c:pt idx="83">
                  <c:v>-72.120696711454428</c:v>
                </c:pt>
                <c:pt idx="84">
                  <c:v>-72.7106893457794</c:v>
                </c:pt>
                <c:pt idx="85">
                  <c:v>-73.412780571422189</c:v>
                </c:pt>
                <c:pt idx="86">
                  <c:v>-74.085372119329335</c:v>
                </c:pt>
                <c:pt idx="87">
                  <c:v>-73.97917346355861</c:v>
                </c:pt>
                <c:pt idx="88">
                  <c:v>-73.489479610816474</c:v>
                </c:pt>
                <c:pt idx="89">
                  <c:v>-72.173796070019421</c:v>
                </c:pt>
                <c:pt idx="90">
                  <c:v>-71.135409070423037</c:v>
                </c:pt>
                <c:pt idx="91">
                  <c:v>-70.179621045768087</c:v>
                </c:pt>
                <c:pt idx="92">
                  <c:v>-69.223833021113137</c:v>
                </c:pt>
                <c:pt idx="93">
                  <c:v>-68.875737376065288</c:v>
                </c:pt>
                <c:pt idx="94">
                  <c:v>-68.386043523323167</c:v>
                </c:pt>
                <c:pt idx="95">
                  <c:v>-68.209045702346046</c:v>
                </c:pt>
                <c:pt idx="96">
                  <c:v>-67.589553513003906</c:v>
                </c:pt>
                <c:pt idx="97">
                  <c:v>-66.722264337478265</c:v>
                </c:pt>
                <c:pt idx="98">
                  <c:v>-65.654377721505455</c:v>
                </c:pt>
                <c:pt idx="99">
                  <c:v>-64.533391746967652</c:v>
                </c:pt>
                <c:pt idx="100">
                  <c:v>-64.202995908561235</c:v>
                </c:pt>
                <c:pt idx="101">
                  <c:v>-64.828388094809753</c:v>
                </c:pt>
                <c:pt idx="102">
                  <c:v>-66.37416869243043</c:v>
                </c:pt>
                <c:pt idx="103">
                  <c:v>-67.919949351410338</c:v>
                </c:pt>
                <c:pt idx="104">
                  <c:v>-69.394930845183865</c:v>
                </c:pt>
                <c:pt idx="105">
                  <c:v>-70.297619572633081</c:v>
                </c:pt>
                <c:pt idx="106">
                  <c:v>-70.415618099498076</c:v>
                </c:pt>
                <c:pt idx="107">
                  <c:v>-70.35071893119806</c:v>
                </c:pt>
                <c:pt idx="108">
                  <c:v>-70.232720404333065</c:v>
                </c:pt>
                <c:pt idx="109">
                  <c:v>-70.126521687203109</c:v>
                </c:pt>
                <c:pt idx="110">
                  <c:v>-70.362518740933098</c:v>
                </c:pt>
                <c:pt idx="111">
                  <c:v>-70.899412016693077</c:v>
                </c:pt>
                <c:pt idx="112">
                  <c:v>-71.294707084758741</c:v>
                </c:pt>
                <c:pt idx="113">
                  <c:v>-71.442205228000176</c:v>
                </c:pt>
                <c:pt idx="114">
                  <c:v>-70.81091316756374</c:v>
                </c:pt>
                <c:pt idx="115">
                  <c:v>-69.495229626766672</c:v>
                </c:pt>
                <c:pt idx="116">
                  <c:v>-68.344744035852443</c:v>
                </c:pt>
                <c:pt idx="117">
                  <c:v>-67.324056781538246</c:v>
                </c:pt>
                <c:pt idx="118">
                  <c:v>-66.816663183513953</c:v>
                </c:pt>
                <c:pt idx="119">
                  <c:v>-66.934661710378933</c:v>
                </c:pt>
                <c:pt idx="120">
                  <c:v>-67.678052362133215</c:v>
                </c:pt>
                <c:pt idx="121">
                  <c:v>-68.917036863535998</c:v>
                </c:pt>
                <c:pt idx="122">
                  <c:v>-70.079322325544496</c:v>
                </c:pt>
                <c:pt idx="123">
                  <c:v>-71.100009518499462</c:v>
                </c:pt>
                <c:pt idx="124">
                  <c:v>-71.37730605970016</c:v>
                </c:pt>
                <c:pt idx="125">
                  <c:v>-71.235707790646629</c:v>
                </c:pt>
                <c:pt idx="126">
                  <c:v>-71.318306765588048</c:v>
                </c:pt>
                <c:pt idx="127">
                  <c:v>-71.294707084758741</c:v>
                </c:pt>
                <c:pt idx="128">
                  <c:v>-71.188508428988015</c:v>
                </c:pt>
                <c:pt idx="129">
                  <c:v>-70.987910927181616</c:v>
                </c:pt>
                <c:pt idx="130">
                  <c:v>-70.728314192622335</c:v>
                </c:pt>
                <c:pt idx="131">
                  <c:v>-70.645715217680916</c:v>
                </c:pt>
                <c:pt idx="132">
                  <c:v>-70.515916819721653</c:v>
                </c:pt>
                <c:pt idx="133">
                  <c:v>-69.636827834460973</c:v>
                </c:pt>
                <c:pt idx="134">
                  <c:v>-68.226745508987463</c:v>
                </c:pt>
                <c:pt idx="135">
                  <c:v>-66.905162032643261</c:v>
                </c:pt>
                <c:pt idx="136">
                  <c:v>-66.244370355830398</c:v>
                </c:pt>
                <c:pt idx="137">
                  <c:v>-66.214870678094712</c:v>
                </c:pt>
                <c:pt idx="138">
                  <c:v>-66.616065681707539</c:v>
                </c:pt>
                <c:pt idx="139">
                  <c:v>-67.447955243950375</c:v>
                </c:pt>
                <c:pt idx="140">
                  <c:v>-67.919949351410338</c:v>
                </c:pt>
                <c:pt idx="141">
                  <c:v>-68.651540193429568</c:v>
                </c:pt>
                <c:pt idx="142">
                  <c:v>-69.253332637489564</c:v>
                </c:pt>
                <c:pt idx="143">
                  <c:v>-69.082234813418836</c:v>
                </c:pt>
                <c:pt idx="144">
                  <c:v>-68.716439361729584</c:v>
                </c:pt>
                <c:pt idx="145">
                  <c:v>-68.374243652228884</c:v>
                </c:pt>
                <c:pt idx="146">
                  <c:v>-68.462742562717438</c:v>
                </c:pt>
                <c:pt idx="147">
                  <c:v>-68.66923993871174</c:v>
                </c:pt>
                <c:pt idx="148">
                  <c:v>-68.775438655841697</c:v>
                </c:pt>
                <c:pt idx="149">
                  <c:v>-68.214945637893194</c:v>
                </c:pt>
                <c:pt idx="150">
                  <c:v>-67.506954538062487</c:v>
                </c:pt>
                <c:pt idx="151">
                  <c:v>-66.911061968190396</c:v>
                </c:pt>
                <c:pt idx="152">
                  <c:v>-65.748776567541128</c:v>
                </c:pt>
                <c:pt idx="153">
                  <c:v>-65.654377721505455</c:v>
                </c:pt>
                <c:pt idx="154">
                  <c:v>-65.500979642716885</c:v>
                </c:pt>
                <c:pt idx="155">
                  <c:v>-65.471480026340444</c:v>
                </c:pt>
                <c:pt idx="156">
                  <c:v>-66.368268756883282</c:v>
                </c:pt>
                <c:pt idx="157">
                  <c:v>-66.680964850007555</c:v>
                </c:pt>
                <c:pt idx="158">
                  <c:v>-67.548254025533197</c:v>
                </c:pt>
                <c:pt idx="159">
                  <c:v>-68.285744741740345</c:v>
                </c:pt>
                <c:pt idx="160">
                  <c:v>-68.987835967383148</c:v>
                </c:pt>
                <c:pt idx="161">
                  <c:v>-69.896424569020255</c:v>
                </c:pt>
                <c:pt idx="162">
                  <c:v>-70.091122135279534</c:v>
                </c:pt>
                <c:pt idx="163">
                  <c:v>-70.209120662144514</c:v>
                </c:pt>
                <c:pt idx="164">
                  <c:v>-70.327119189009508</c:v>
                </c:pt>
                <c:pt idx="165">
                  <c:v>-70.598515794663072</c:v>
                </c:pt>
                <c:pt idx="166">
                  <c:v>-70.569016178286631</c:v>
                </c:pt>
                <c:pt idx="167">
                  <c:v>-70.451017651421651</c:v>
                </c:pt>
                <c:pt idx="168">
                  <c:v>-70.002623286150211</c:v>
                </c:pt>
                <c:pt idx="169">
                  <c:v>-69.259232573036698</c:v>
                </c:pt>
                <c:pt idx="170">
                  <c:v>-69.896424569020255</c:v>
                </c:pt>
                <c:pt idx="171">
                  <c:v>-70.268119956256641</c:v>
                </c:pt>
                <c:pt idx="172">
                  <c:v>-70.763713744545896</c:v>
                </c:pt>
                <c:pt idx="173">
                  <c:v>-71.200308238723068</c:v>
                </c:pt>
                <c:pt idx="174">
                  <c:v>-70.687014705151626</c:v>
                </c:pt>
                <c:pt idx="175">
                  <c:v>-70.746013937904493</c:v>
                </c:pt>
                <c:pt idx="176">
                  <c:v>-71.052810095481618</c:v>
                </c:pt>
                <c:pt idx="177">
                  <c:v>-72.002698184589448</c:v>
                </c:pt>
                <c:pt idx="178">
                  <c:v>-72.869987360115104</c:v>
                </c:pt>
                <c:pt idx="179">
                  <c:v>-73.631077818510775</c:v>
                </c:pt>
                <c:pt idx="180">
                  <c:v>-74.374468531624302</c:v>
                </c:pt>
                <c:pt idx="181">
                  <c:v>-74.681264689201413</c:v>
                </c:pt>
                <c:pt idx="182">
                  <c:v>-74.952661294854977</c:v>
                </c:pt>
                <c:pt idx="183">
                  <c:v>-74.32136917305931</c:v>
                </c:pt>
                <c:pt idx="184">
                  <c:v>-73.524879162740064</c:v>
                </c:pt>
                <c:pt idx="185">
                  <c:v>-72.722489216873669</c:v>
                </c:pt>
                <c:pt idx="186">
                  <c:v>-72.138396518095846</c:v>
                </c:pt>
                <c:pt idx="187">
                  <c:v>-72.421592994843664</c:v>
                </c:pt>
                <c:pt idx="188">
                  <c:v>-72.533691586161524</c:v>
                </c:pt>
                <c:pt idx="189">
                  <c:v>-72.303594467978684</c:v>
                </c:pt>
                <c:pt idx="190">
                  <c:v>-71.400905740529467</c:v>
                </c:pt>
                <c:pt idx="191">
                  <c:v>-70.5808160493809</c:v>
                </c:pt>
                <c:pt idx="192">
                  <c:v>-69.861025017096694</c:v>
                </c:pt>
                <c:pt idx="193">
                  <c:v>-69.20613321447172</c:v>
                </c:pt>
                <c:pt idx="194">
                  <c:v>-69.046835261495261</c:v>
                </c:pt>
                <c:pt idx="195">
                  <c:v>-68.911136927988863</c:v>
                </c:pt>
                <c:pt idx="196">
                  <c:v>-69.636827834460973</c:v>
                </c:pt>
                <c:pt idx="197">
                  <c:v>-70.987910927181616</c:v>
                </c:pt>
                <c:pt idx="198">
                  <c:v>-72.185595941113689</c:v>
                </c:pt>
                <c:pt idx="199">
                  <c:v>-73.164983646597946</c:v>
                </c:pt>
                <c:pt idx="200">
                  <c:v>-73.282982173462941</c:v>
                </c:pt>
                <c:pt idx="201">
                  <c:v>-73.046985119732952</c:v>
                </c:pt>
                <c:pt idx="202">
                  <c:v>-73.21218306961579</c:v>
                </c:pt>
                <c:pt idx="203">
                  <c:v>-73.300681980104343</c:v>
                </c:pt>
                <c:pt idx="204">
                  <c:v>-73.194483262974387</c:v>
                </c:pt>
                <c:pt idx="205">
                  <c:v>-72.858187489020821</c:v>
                </c:pt>
                <c:pt idx="206">
                  <c:v>-72.427492869031568</c:v>
                </c:pt>
                <c:pt idx="207">
                  <c:v>-72.285894661337267</c:v>
                </c:pt>
                <c:pt idx="208">
                  <c:v>-72.291794596884415</c:v>
                </c:pt>
                <c:pt idx="209">
                  <c:v>-71.572003625959439</c:v>
                </c:pt>
                <c:pt idx="210">
                  <c:v>-70.173721110220953</c:v>
                </c:pt>
                <c:pt idx="211">
                  <c:v>-68.468642498264572</c:v>
                </c:pt>
                <c:pt idx="212">
                  <c:v>-66.421368115448274</c:v>
                </c:pt>
                <c:pt idx="213">
                  <c:v>-65.105684574651207</c:v>
                </c:pt>
                <c:pt idx="214">
                  <c:v>-64.185296101919818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2-4950-B1A5-D752A5273EB8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wmot1!$R$9:$R$223</c:f>
              <c:numCache>
                <c:formatCode>General</c:formatCode>
                <c:ptCount val="215"/>
                <c:pt idx="0">
                  <c:v>-34.579737140096611</c:v>
                </c:pt>
                <c:pt idx="1">
                  <c:v>-35.990913699345917</c:v>
                </c:pt>
                <c:pt idx="2">
                  <c:v>-37.346968418949714</c:v>
                </c:pt>
                <c:pt idx="3">
                  <c:v>-38.650054408089126</c:v>
                </c:pt>
                <c:pt idx="4">
                  <c:v>-39.902240673543616</c:v>
                </c:pt>
                <c:pt idx="5">
                  <c:v>-41.10551540480381</c:v>
                </c:pt>
                <c:pt idx="6">
                  <c:v>-42.261789130873488</c:v>
                </c:pt>
                <c:pt idx="7">
                  <c:v>-43.372897753756121</c:v>
                </c:pt>
                <c:pt idx="8">
                  <c:v>-44.440605463451135</c:v>
                </c:pt>
                <c:pt idx="9">
                  <c:v>-45.466607539094682</c:v>
                </c:pt>
                <c:pt idx="10">
                  <c:v>-46.452533040677444</c:v>
                </c:pt>
                <c:pt idx="11">
                  <c:v>-47.399947395626199</c:v>
                </c:pt>
                <c:pt idx="12">
                  <c:v>-48.310354884346921</c:v>
                </c:pt>
                <c:pt idx="13">
                  <c:v>-49.185201028687025</c:v>
                </c:pt>
                <c:pt idx="14">
                  <c:v>-50.025874887095988</c:v>
                </c:pt>
                <c:pt idx="15">
                  <c:v>-50.833711260135388</c:v>
                </c:pt>
                <c:pt idx="16">
                  <c:v>-51.60999280984484</c:v>
                </c:pt>
                <c:pt idx="17">
                  <c:v>-52.355952096317715</c:v>
                </c:pt>
                <c:pt idx="18">
                  <c:v>-53.072773534729805</c:v>
                </c:pt>
                <c:pt idx="19">
                  <c:v>-53.761595275921636</c:v>
                </c:pt>
                <c:pt idx="20">
                  <c:v>-54.423511013528412</c:v>
                </c:pt>
                <c:pt idx="21">
                  <c:v>-55.05957172051734</c:v>
                </c:pt>
                <c:pt idx="22">
                  <c:v>-55.670787317894515</c:v>
                </c:pt>
                <c:pt idx="23">
                  <c:v>-56.258128278234516</c:v>
                </c:pt>
                <c:pt idx="24">
                  <c:v>-56.822527166570197</c:v>
                </c:pt>
                <c:pt idx="25">
                  <c:v>-57.364880121096604</c:v>
                </c:pt>
                <c:pt idx="26">
                  <c:v>-57.886048276034849</c:v>
                </c:pt>
                <c:pt idx="27">
                  <c:v>-58.386859128921444</c:v>
                </c:pt>
                <c:pt idx="28">
                  <c:v>-58.868107854486261</c:v>
                </c:pt>
                <c:pt idx="29">
                  <c:v>-59.330558567211455</c:v>
                </c:pt>
                <c:pt idx="30">
                  <c:v>-59.774945534571728</c:v>
                </c:pt>
                <c:pt idx="31">
                  <c:v>-60.201974342887439</c:v>
                </c:pt>
                <c:pt idx="32">
                  <c:v>-60.612323017635674</c:v>
                </c:pt>
                <c:pt idx="33">
                  <c:v>-61.006643100000922</c:v>
                </c:pt>
                <c:pt idx="34">
                  <c:v>-61.38556068137742</c:v>
                </c:pt>
                <c:pt idx="35">
                  <c:v>-61.749677397459919</c:v>
                </c:pt>
                <c:pt idx="36">
                  <c:v>-62.099571383506088</c:v>
                </c:pt>
                <c:pt idx="37">
                  <c:v>-62.435798192283968</c:v>
                </c:pt>
                <c:pt idx="38">
                  <c:v>-62.758891676166037</c:v>
                </c:pt>
                <c:pt idx="39">
                  <c:v>-63.069364834765622</c:v>
                </c:pt>
                <c:pt idx="40">
                  <c:v>-63.367710629463993</c:v>
                </c:pt>
                <c:pt idx="41">
                  <c:v>-63.654402766123276</c:v>
                </c:pt>
                <c:pt idx="42">
                  <c:v>-63.929896447223626</c:v>
                </c:pt>
                <c:pt idx="43">
                  <c:v>-64.194629094622584</c:v>
                </c:pt>
                <c:pt idx="44">
                  <c:v>-64.44902104408159</c:v>
                </c:pt>
                <c:pt idx="45">
                  <c:v>-64.693476212665615</c:v>
                </c:pt>
                <c:pt idx="46">
                  <c:v>-64.928382740071712</c:v>
                </c:pt>
                <c:pt idx="47">
                  <c:v>-65.154113604906939</c:v>
                </c:pt>
                <c:pt idx="48">
                  <c:v>-65.371027216895286</c:v>
                </c:pt>
                <c:pt idx="49">
                  <c:v>-65.579467985950842</c:v>
                </c:pt>
                <c:pt idx="50">
                  <c:v>-65.779766869023419</c:v>
                </c:pt>
                <c:pt idx="51">
                  <c:v>-65.972241895582982</c:v>
                </c:pt>
                <c:pt idx="52">
                  <c:v>-66.157198672579625</c:v>
                </c:pt>
                <c:pt idx="53">
                  <c:v>-66.334930869677919</c:v>
                </c:pt>
                <c:pt idx="54">
                  <c:v>-66.505720685538435</c:v>
                </c:pt>
                <c:pt idx="55">
                  <c:v>-66.669839295885083</c:v>
                </c:pt>
                <c:pt idx="56">
                  <c:v>-66.827547284071741</c:v>
                </c:pt>
                <c:pt idx="57">
                  <c:v>-66.979095054829543</c:v>
                </c:pt>
                <c:pt idx="58">
                  <c:v>-67.124723231852769</c:v>
                </c:pt>
                <c:pt idx="59">
                  <c:v>-67.264663039855748</c:v>
                </c:pt>
                <c:pt idx="60">
                  <c:v>-67.399136671705079</c:v>
                </c:pt>
                <c:pt idx="61">
                  <c:v>-67.528357641212025</c:v>
                </c:pt>
                <c:pt idx="62">
                  <c:v>-67.652531122143969</c:v>
                </c:pt>
                <c:pt idx="63">
                  <c:v>-67.77185427399462</c:v>
                </c:pt>
                <c:pt idx="64">
                  <c:v>-67.886516555028592</c:v>
                </c:pt>
                <c:pt idx="65">
                  <c:v>-67.996700023098143</c:v>
                </c:pt>
                <c:pt idx="66">
                  <c:v>-68.102579624710501</c:v>
                </c:pt>
                <c:pt idx="67">
                  <c:v>-68.204323472803182</c:v>
                </c:pt>
                <c:pt idx="68">
                  <c:v>-68.302093113669542</c:v>
                </c:pt>
                <c:pt idx="69">
                  <c:v>-68.396043783457614</c:v>
                </c:pt>
                <c:pt idx="70">
                  <c:v>-68.486324654650531</c:v>
                </c:pt>
                <c:pt idx="71">
                  <c:v>-68.573079072918588</c:v>
                </c:pt>
                <c:pt idx="72">
                  <c:v>-68.656444784719653</c:v>
                </c:pt>
                <c:pt idx="73">
                  <c:v>-68.736554156009873</c:v>
                </c:pt>
                <c:pt idx="74">
                  <c:v>-68.813534382410722</c:v>
                </c:pt>
                <c:pt idx="75">
                  <c:v>-68.887507691167116</c:v>
                </c:pt>
                <c:pt idx="76">
                  <c:v>-68.958591535216442</c:v>
                </c:pt>
                <c:pt idx="77">
                  <c:v>-69.026898779677708</c:v>
                </c:pt>
                <c:pt idx="78">
                  <c:v>-69.092537881055719</c:v>
                </c:pt>
                <c:pt idx="79">
                  <c:v>-69.155613059445614</c:v>
                </c:pt>
                <c:pt idx="80">
                  <c:v>-69.216224464010665</c:v>
                </c:pt>
                <c:pt idx="81">
                  <c:v>-69.274468331996957</c:v>
                </c:pt>
                <c:pt idx="82">
                  <c:v>-69.33043714153618</c:v>
                </c:pt>
                <c:pt idx="83">
                  <c:v>-69.384219758480015</c:v>
                </c:pt>
                <c:pt idx="84">
                  <c:v>-69.435901577499266</c:v>
                </c:pt>
                <c:pt idx="85">
                  <c:v>-69.485564657671205</c:v>
                </c:pt>
                <c:pt idx="86">
                  <c:v>-69.533287852770968</c:v>
                </c:pt>
                <c:pt idx="87">
                  <c:v>-69.579146936473421</c:v>
                </c:pt>
                <c:pt idx="88">
                  <c:v>-69.623214722664898</c:v>
                </c:pt>
                <c:pt idx="89">
                  <c:v>-69.665561181055097</c:v>
                </c:pt>
                <c:pt idx="90">
                  <c:v>-69.706253548273168</c:v>
                </c:pt>
                <c:pt idx="91">
                  <c:v>-69.745356434624455</c:v>
                </c:pt>
                <c:pt idx="92">
                  <c:v>-69.78293192667698</c:v>
                </c:pt>
                <c:pt idx="93">
                  <c:v>-69.819039685841005</c:v>
                </c:pt>
                <c:pt idx="94">
                  <c:v>-69.85373704309778</c:v>
                </c:pt>
                <c:pt idx="95">
                  <c:v>-69.887079090028365</c:v>
                </c:pt>
                <c:pt idx="96">
                  <c:v>-69.919118766286559</c:v>
                </c:pt>
                <c:pt idx="97">
                  <c:v>-69.94990694365508</c:v>
                </c:pt>
                <c:pt idx="98">
                  <c:v>-69.97949250681863</c:v>
                </c:pt>
                <c:pt idx="99">
                  <c:v>-70.007922430981637</c:v>
                </c:pt>
                <c:pt idx="100">
                  <c:v>-70.035241856454348</c:v>
                </c:pt>
                <c:pt idx="101">
                  <c:v>-70.061494160325381</c:v>
                </c:pt>
                <c:pt idx="102">
                  <c:v>-70.08672102533491</c:v>
                </c:pt>
                <c:pt idx="103">
                  <c:v>-70.110962506057348</c:v>
                </c:pt>
                <c:pt idx="104">
                  <c:v>-70.134257092498984</c:v>
                </c:pt>
                <c:pt idx="105">
                  <c:v>-70.156641771211468</c:v>
                </c:pt>
                <c:pt idx="106">
                  <c:v>-70.178152084018137</c:v>
                </c:pt>
                <c:pt idx="107">
                  <c:v>-70.198822184446371</c:v>
                </c:pt>
                <c:pt idx="108">
                  <c:v>-70.218684891955675</c:v>
                </c:pt>
                <c:pt idx="109">
                  <c:v>-70.237771744047691</c:v>
                </c:pt>
                <c:pt idx="110">
                  <c:v>-70.256113046340531</c:v>
                </c:pt>
                <c:pt idx="111">
                  <c:v>-70.273737920687324</c:v>
                </c:pt>
                <c:pt idx="112">
                  <c:v>-70.290674351415092</c:v>
                </c:pt>
                <c:pt idx="113">
                  <c:v>-70.30694922975762</c:v>
                </c:pt>
                <c:pt idx="114">
                  <c:v>-70.322588396552703</c:v>
                </c:pt>
                <c:pt idx="115">
                  <c:v>-70.337616683271392</c:v>
                </c:pt>
                <c:pt idx="116">
                  <c:v>-70.352057951445019</c:v>
                </c:pt>
                <c:pt idx="117">
                  <c:v>-70.365935130551748</c:v>
                </c:pt>
                <c:pt idx="118">
                  <c:v>-70.379270254423474</c:v>
                </c:pt>
                <c:pt idx="119">
                  <c:v>-70.392084496230595</c:v>
                </c:pt>
                <c:pt idx="120">
                  <c:v>-70.404398202100197</c:v>
                </c:pt>
                <c:pt idx="121">
                  <c:v>-70.416230923421182</c:v>
                </c:pt>
                <c:pt idx="122">
                  <c:v>-70.427601447887369</c:v>
                </c:pt>
                <c:pt idx="123">
                  <c:v>-70.438527829328237</c:v>
                </c:pt>
                <c:pt idx="124">
                  <c:v>-70.449027416374193</c:v>
                </c:pt>
                <c:pt idx="125">
                  <c:v>-70.459116880002455</c:v>
                </c:pt>
                <c:pt idx="126">
                  <c:v>-70.468812240006599</c:v>
                </c:pt>
                <c:pt idx="127">
                  <c:v>-70.4781288904326</c:v>
                </c:pt>
                <c:pt idx="128">
                  <c:v>-70.487081624020959</c:v>
                </c:pt>
                <c:pt idx="129">
                  <c:v>-70.495684655694248</c:v>
                </c:pt>
                <c:pt idx="130">
                  <c:v>-70.503951645127302</c:v>
                </c:pt>
                <c:pt idx="131">
                  <c:v>-70.511895718435568</c:v>
                </c:pt>
                <c:pt idx="132">
                  <c:v>-70.519529489016548</c:v>
                </c:pt>
                <c:pt idx="133">
                  <c:v>-70.526865077576929</c:v>
                </c:pt>
                <c:pt idx="134">
                  <c:v>-70.533914131377585</c:v>
                </c:pt>
                <c:pt idx="135">
                  <c:v>-70.540687842726797</c:v>
                </c:pt>
                <c:pt idx="136">
                  <c:v>-70.547196966751102</c:v>
                </c:pt>
                <c:pt idx="137">
                  <c:v>-70.553451838471986</c:v>
                </c:pt>
                <c:pt idx="138">
                  <c:v>-70.559462389215639</c:v>
                </c:pt>
                <c:pt idx="139">
                  <c:v>-70.565238162381604</c:v>
                </c:pt>
                <c:pt idx="140">
                  <c:v>-70.570788328595569</c:v>
                </c:pt>
                <c:pt idx="141">
                  <c:v>-70.576121700270207</c:v>
                </c:pt>
                <c:pt idx="142">
                  <c:v>-70.581246745597383</c:v>
                </c:pt>
                <c:pt idx="143">
                  <c:v>-70.586171601993655</c:v>
                </c:pt>
                <c:pt idx="144">
                  <c:v>-70.590904089020725</c:v>
                </c:pt>
                <c:pt idx="145">
                  <c:v>-70.595451720801066</c:v>
                </c:pt>
                <c:pt idx="146">
                  <c:v>-70.599821717948714</c:v>
                </c:pt>
                <c:pt idx="147">
                  <c:v>-70.604021019033965</c:v>
                </c:pt>
                <c:pt idx="148">
                  <c:v>-70.608056291600221</c:v>
                </c:pt>
                <c:pt idx="149">
                  <c:v>-70.611933942750596</c:v>
                </c:pt>
                <c:pt idx="150">
                  <c:v>-70.615660129320943</c:v>
                </c:pt>
                <c:pt idx="151">
                  <c:v>-70.619240767655455</c:v>
                </c:pt>
                <c:pt idx="152">
                  <c:v>-70.62268154300061</c:v>
                </c:pt>
                <c:pt idx="153">
                  <c:v>-70.625987918531948</c:v>
                </c:pt>
                <c:pt idx="154">
                  <c:v>-70.629165144028406</c:v>
                </c:pt>
                <c:pt idx="155">
                  <c:v>-70.632218264207779</c:v>
                </c:pt>
                <c:pt idx="156">
                  <c:v>-70.635152126736628</c:v>
                </c:pt>
                <c:pt idx="157">
                  <c:v>-70.637971389927216</c:v>
                </c:pt>
                <c:pt idx="158">
                  <c:v>-70.640680530133906</c:v>
                </c:pt>
                <c:pt idx="159">
                  <c:v>-70.643283848860591</c:v>
                </c:pt>
                <c:pt idx="160">
                  <c:v>-70.645785479590501</c:v>
                </c:pt>
                <c:pt idx="161">
                  <c:v>-70.648189394349274</c:v>
                </c:pt>
                <c:pt idx="162">
                  <c:v>-70.650499410011577</c:v>
                </c:pt>
                <c:pt idx="163">
                  <c:v>-70.652719194361524</c:v>
                </c:pt>
                <c:pt idx="164">
                  <c:v>-70.654852271916226</c:v>
                </c:pt>
                <c:pt idx="165">
                  <c:v>-70.656902029521945</c:v>
                </c:pt>
                <c:pt idx="166">
                  <c:v>-70.658871721731643</c:v>
                </c:pt>
                <c:pt idx="167">
                  <c:v>-70.660764475972513</c:v>
                </c:pt>
                <c:pt idx="168">
                  <c:v>-70.662583297511588</c:v>
                </c:pt>
                <c:pt idx="169">
                  <c:v>-70.664331074227405</c:v>
                </c:pt>
                <c:pt idx="170">
                  <c:v>-70.66601058119538</c:v>
                </c:pt>
                <c:pt idx="171">
                  <c:v>-70.667624485093938</c:v>
                </c:pt>
                <c:pt idx="172">
                  <c:v>-70.669175348438628</c:v>
                </c:pt>
                <c:pt idx="173">
                  <c:v>-70.670665633650813</c:v>
                </c:pt>
                <c:pt idx="174">
                  <c:v>-70.672097706967421</c:v>
                </c:pt>
                <c:pt idx="175">
                  <c:v>-70.67347384219805</c:v>
                </c:pt>
                <c:pt idx="176">
                  <c:v>-70.674796224335196</c:v>
                </c:pt>
                <c:pt idx="177">
                  <c:v>-70.676066953023565</c:v>
                </c:pt>
                <c:pt idx="178">
                  <c:v>-70.677288045893846</c:v>
                </c:pt>
                <c:pt idx="179">
                  <c:v>-70.678461441766217</c:v>
                </c:pt>
                <c:pt idx="180">
                  <c:v>-70.679589003728793</c:v>
                </c:pt>
                <c:pt idx="181">
                  <c:v>-70.680672522095776</c:v>
                </c:pt>
                <c:pt idx="182">
                  <c:v>-70.681713717250048</c:v>
                </c:pt>
                <c:pt idx="183">
                  <c:v>-70.6827142423748</c:v>
                </c:pt>
                <c:pt idx="184">
                  <c:v>-70.683675686078359</c:v>
                </c:pt>
                <c:pt idx="185">
                  <c:v>-70.684599574916575</c:v>
                </c:pt>
                <c:pt idx="186">
                  <c:v>-70.685487375816649</c:v>
                </c:pt>
                <c:pt idx="187">
                  <c:v>-70.686340498406253</c:v>
                </c:pt>
                <c:pt idx="188">
                  <c:v>-70.687160297251708</c:v>
                </c:pt>
                <c:pt idx="189">
                  <c:v>-70.687948074008801</c:v>
                </c:pt>
                <c:pt idx="190">
                  <c:v>-70.688705079489395</c:v>
                </c:pt>
                <c:pt idx="191">
                  <c:v>-70.689432515647539</c:v>
                </c:pt>
                <c:pt idx="192">
                  <c:v>-70.690131537487872</c:v>
                </c:pt>
                <c:pt idx="193">
                  <c:v>-70.69080325489945</c:v>
                </c:pt>
                <c:pt idx="194">
                  <c:v>-70.691448734418131</c:v>
                </c:pt>
                <c:pt idx="195">
                  <c:v>-70.692069000919844</c:v>
                </c:pt>
                <c:pt idx="196">
                  <c:v>-70.69266503924797</c:v>
                </c:pt>
                <c:pt idx="197">
                  <c:v>-70.69323779577698</c:v>
                </c:pt>
                <c:pt idx="198">
                  <c:v>-70.69378817991516</c:v>
                </c:pt>
                <c:pt idx="199">
                  <c:v>-70.694317065548404</c:v>
                </c:pt>
                <c:pt idx="200">
                  <c:v>-70.694825292427865</c:v>
                </c:pt>
                <c:pt idx="201">
                  <c:v>-70.695313667503285</c:v>
                </c:pt>
                <c:pt idx="202">
                  <c:v>-70.695782966204149</c:v>
                </c:pt>
                <c:pt idx="203">
                  <c:v>-70.696233933670996</c:v>
                </c:pt>
                <c:pt idx="204">
                  <c:v>-70.696667285938517</c:v>
                </c:pt>
                <c:pt idx="205">
                  <c:v>-70.697083711072395</c:v>
                </c:pt>
                <c:pt idx="206">
                  <c:v>-70.697483870261877</c:v>
                </c:pt>
                <c:pt idx="207">
                  <c:v>-70.697868398869531</c:v>
                </c:pt>
                <c:pt idx="208">
                  <c:v>-70.698237907440102</c:v>
                </c:pt>
                <c:pt idx="209">
                  <c:v>-70.698592982669908</c:v>
                </c:pt>
                <c:pt idx="210">
                  <c:v>-70.698934188338342</c:v>
                </c:pt>
                <c:pt idx="211">
                  <c:v>-70.699262066203104</c:v>
                </c:pt>
                <c:pt idx="212">
                  <c:v>-70.699577136860299</c:v>
                </c:pt>
                <c:pt idx="213">
                  <c:v>-70.699879900571133</c:v>
                </c:pt>
                <c:pt idx="214">
                  <c:v>-70.700170838056096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2-4950-B1A5-D752A527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wmot2!$D$9:$D$214</c:f>
              <c:numCache>
                <c:formatCode>General</c:formatCode>
                <c:ptCount val="206"/>
                <c:pt idx="0">
                  <c:v>-36.207846517376424</c:v>
                </c:pt>
                <c:pt idx="1">
                  <c:v>-36.390744230949188</c:v>
                </c:pt>
                <c:pt idx="2">
                  <c:v>-36.880438095963171</c:v>
                </c:pt>
                <c:pt idx="3">
                  <c:v>-37.494030411117429</c:v>
                </c:pt>
                <c:pt idx="4">
                  <c:v>-38.449818441908306</c:v>
                </c:pt>
                <c:pt idx="5">
                  <c:v>-39.747802182199898</c:v>
                </c:pt>
                <c:pt idx="6">
                  <c:v>-41.0103863705679</c:v>
                </c:pt>
                <c:pt idx="7">
                  <c:v>-42.025173664791282</c:v>
                </c:pt>
                <c:pt idx="8">
                  <c:v>-43.511955041930932</c:v>
                </c:pt>
                <c:pt idx="9">
                  <c:v>-44.868938045655007</c:v>
                </c:pt>
                <c:pt idx="10">
                  <c:v>-46.113822451925309</c:v>
                </c:pt>
                <c:pt idx="11">
                  <c:v>-47.270207972250745</c:v>
                </c:pt>
                <c:pt idx="12">
                  <c:v>-47.641903316535654</c:v>
                </c:pt>
                <c:pt idx="13">
                  <c:v>-48.007698737545283</c:v>
                </c:pt>
                <c:pt idx="14">
                  <c:v>-48.680290309996117</c:v>
                </c:pt>
                <c:pt idx="15">
                  <c:v>-49.246683214404371</c:v>
                </c:pt>
                <c:pt idx="16">
                  <c:v>-49.807176195537338</c:v>
                </c:pt>
                <c:pt idx="17">
                  <c:v>-50.580066518891364</c:v>
                </c:pt>
                <c:pt idx="18">
                  <c:v>-51.087460159867135</c:v>
                </c:pt>
                <c:pt idx="19">
                  <c:v>-51.594853806978826</c:v>
                </c:pt>
                <c:pt idx="20">
                  <c:v>-52.391343829569941</c:v>
                </c:pt>
                <c:pt idx="21">
                  <c:v>-52.721739692520075</c:v>
                </c:pt>
                <c:pt idx="22">
                  <c:v>-53.093435036804969</c:v>
                </c:pt>
                <c:pt idx="23">
                  <c:v>-53.459230457814598</c:v>
                </c:pt>
                <c:pt idx="24">
                  <c:v>-53.730627057332228</c:v>
                </c:pt>
                <c:pt idx="25">
                  <c:v>-54.226220851757418</c:v>
                </c:pt>
                <c:pt idx="26">
                  <c:v>-54.769014050792677</c:v>
                </c:pt>
                <c:pt idx="27">
                  <c:v>-56.066997797220182</c:v>
                </c:pt>
                <c:pt idx="28">
                  <c:v>-57.530179468986837</c:v>
                </c:pt>
                <c:pt idx="29">
                  <c:v>-58.497767352464209</c:v>
                </c:pt>
                <c:pt idx="30">
                  <c:v>-59.170358931050956</c:v>
                </c:pt>
                <c:pt idx="31">
                  <c:v>-59.553854128022365</c:v>
                </c:pt>
                <c:pt idx="32">
                  <c:v>-60.539141787461531</c:v>
                </c:pt>
                <c:pt idx="33">
                  <c:v>-62.114422038274199</c:v>
                </c:pt>
                <c:pt idx="34">
                  <c:v>-63.601203464501239</c:v>
                </c:pt>
                <c:pt idx="35">
                  <c:v>-64.427193091196941</c:v>
                </c:pt>
                <c:pt idx="36">
                  <c:v>-64.551091553609055</c:v>
                </c:pt>
                <c:pt idx="37">
                  <c:v>-64.728089313226931</c:v>
                </c:pt>
                <c:pt idx="38">
                  <c:v>-65.141084126574768</c:v>
                </c:pt>
                <c:pt idx="39">
                  <c:v>-65.483279836075468</c:v>
                </c:pt>
                <c:pt idx="40">
                  <c:v>-65.040785406351191</c:v>
                </c:pt>
                <c:pt idx="41">
                  <c:v>-64.468492578667636</c:v>
                </c:pt>
                <c:pt idx="42">
                  <c:v>-65.117484445745475</c:v>
                </c:pt>
                <c:pt idx="43">
                  <c:v>-66.126371828965404</c:v>
                </c:pt>
                <c:pt idx="44">
                  <c:v>-67.312256971803208</c:v>
                </c:pt>
                <c:pt idx="45">
                  <c:v>-67.790150953451061</c:v>
                </c:pt>
                <c:pt idx="46">
                  <c:v>-66.940561584566822</c:v>
                </c:pt>
                <c:pt idx="47">
                  <c:v>-66.031972982929716</c:v>
                </c:pt>
                <c:pt idx="48">
                  <c:v>-65.854975223311854</c:v>
                </c:pt>
                <c:pt idx="49">
                  <c:v>-66.38006862797755</c:v>
                </c:pt>
                <c:pt idx="50">
                  <c:v>-66.769463760496095</c:v>
                </c:pt>
                <c:pt idx="51">
                  <c:v>-67.571853706362504</c:v>
                </c:pt>
                <c:pt idx="52">
                  <c:v>-68.397843333058205</c:v>
                </c:pt>
                <c:pt idx="53">
                  <c:v>-69.365431228807424</c:v>
                </c:pt>
                <c:pt idx="54">
                  <c:v>-70.333019124556657</c:v>
                </c:pt>
                <c:pt idx="55">
                  <c:v>-69.973123608414554</c:v>
                </c:pt>
                <c:pt idx="56">
                  <c:v>-69.448030203748843</c:v>
                </c:pt>
                <c:pt idx="57">
                  <c:v>-68.893437182706691</c:v>
                </c:pt>
                <c:pt idx="58">
                  <c:v>-68.598440834864604</c:v>
                </c:pt>
                <c:pt idx="59">
                  <c:v>-69.188433469189548</c:v>
                </c:pt>
                <c:pt idx="60">
                  <c:v>-69.743026490231699</c:v>
                </c:pt>
                <c:pt idx="61">
                  <c:v>-70.067522454450227</c:v>
                </c:pt>
                <c:pt idx="62">
                  <c:v>-70.250420149615238</c:v>
                </c:pt>
                <c:pt idx="63">
                  <c:v>-70.451017651421651</c:v>
                </c:pt>
                <c:pt idx="64">
                  <c:v>-70.120621813015205</c:v>
                </c:pt>
                <c:pt idx="65">
                  <c:v>-70.409718163950927</c:v>
                </c:pt>
                <c:pt idx="66">
                  <c:v>-70.574916113833766</c:v>
                </c:pt>
                <c:pt idx="67">
                  <c:v>-70.799113296469471</c:v>
                </c:pt>
                <c:pt idx="68">
                  <c:v>-72.386193381560858</c:v>
                </c:pt>
                <c:pt idx="69">
                  <c:v>-73.229882814897962</c:v>
                </c:pt>
                <c:pt idx="70">
                  <c:v>-74.002773144387916</c:v>
                </c:pt>
                <c:pt idx="71">
                  <c:v>-74.50426686822432</c:v>
                </c:pt>
                <c:pt idx="72">
                  <c:v>-74.097171990423604</c:v>
                </c:pt>
                <c:pt idx="73">
                  <c:v>-74.026372886576453</c:v>
                </c:pt>
                <c:pt idx="74">
                  <c:v>-74.315469237512175</c:v>
                </c:pt>
                <c:pt idx="75">
                  <c:v>-74.586865843165754</c:v>
                </c:pt>
                <c:pt idx="76">
                  <c:v>-74.81696296134858</c:v>
                </c:pt>
                <c:pt idx="77">
                  <c:v>-74.881862129648596</c:v>
                </c:pt>
                <c:pt idx="78">
                  <c:v>-74.114871735705776</c:v>
                </c:pt>
                <c:pt idx="79">
                  <c:v>-73.471779804175071</c:v>
                </c:pt>
                <c:pt idx="80">
                  <c:v>-72.716589281326534</c:v>
                </c:pt>
                <c:pt idx="81">
                  <c:v>-71.129509134875903</c:v>
                </c:pt>
                <c:pt idx="82">
                  <c:v>-70.338919060103777</c:v>
                </c:pt>
                <c:pt idx="83">
                  <c:v>-69.630927898913853</c:v>
                </c:pt>
                <c:pt idx="84">
                  <c:v>-69.170733662548145</c:v>
                </c:pt>
                <c:pt idx="85">
                  <c:v>-69.406730716278133</c:v>
                </c:pt>
                <c:pt idx="86">
                  <c:v>-69.223833021113137</c:v>
                </c:pt>
                <c:pt idx="87">
                  <c:v>-68.793138401123883</c:v>
                </c:pt>
                <c:pt idx="88">
                  <c:v>-68.421443075246742</c:v>
                </c:pt>
                <c:pt idx="89">
                  <c:v>-68.32704422921104</c:v>
                </c:pt>
                <c:pt idx="90">
                  <c:v>-68.509941985735281</c:v>
                </c:pt>
                <c:pt idx="91">
                  <c:v>-68.734139168370987</c:v>
                </c:pt>
                <c:pt idx="92">
                  <c:v>-68.781338530029615</c:v>
                </c:pt>
                <c:pt idx="93">
                  <c:v>-69.495229626766672</c:v>
                </c:pt>
                <c:pt idx="94">
                  <c:v>-70.244520214068103</c:v>
                </c:pt>
                <c:pt idx="95">
                  <c:v>-70.864012464769488</c:v>
                </c:pt>
                <c:pt idx="96">
                  <c:v>-72.073497349795844</c:v>
                </c:pt>
                <c:pt idx="97">
                  <c:v>-72.474692292049411</c:v>
                </c:pt>
                <c:pt idx="98">
                  <c:v>-72.964386144791547</c:v>
                </c:pt>
                <c:pt idx="99">
                  <c:v>-73.843475130052227</c:v>
                </c:pt>
                <c:pt idx="100">
                  <c:v>-74.285969621135749</c:v>
                </c:pt>
                <c:pt idx="101">
                  <c:v>-74.61636545954218</c:v>
                </c:pt>
                <c:pt idx="102">
                  <c:v>-74.687164563389317</c:v>
                </c:pt>
                <c:pt idx="103">
                  <c:v>-74.634065266183583</c:v>
                </c:pt>
                <c:pt idx="104">
                  <c:v>-74.687164563389317</c:v>
                </c:pt>
                <c:pt idx="105">
                  <c:v>-75.023460398702127</c:v>
                </c:pt>
                <c:pt idx="106">
                  <c:v>-74.70486437003072</c:v>
                </c:pt>
                <c:pt idx="107">
                  <c:v>-74.221070452835733</c:v>
                </c:pt>
                <c:pt idx="108">
                  <c:v>-73.690077051263657</c:v>
                </c:pt>
                <c:pt idx="109">
                  <c:v>-72.451092611220105</c:v>
                </c:pt>
                <c:pt idx="110">
                  <c:v>-71.990898374854424</c:v>
                </c:pt>
                <c:pt idx="111">
                  <c:v>-71.513004331847327</c:v>
                </c:pt>
                <c:pt idx="112">
                  <c:v>-70.76961368009303</c:v>
                </c:pt>
                <c:pt idx="113">
                  <c:v>-70.574916113833766</c:v>
                </c:pt>
                <c:pt idx="114">
                  <c:v>-70.515916819721653</c:v>
                </c:pt>
                <c:pt idx="115">
                  <c:v>-70.681114769604477</c:v>
                </c:pt>
                <c:pt idx="116">
                  <c:v>-70.940711504163772</c:v>
                </c:pt>
                <c:pt idx="117">
                  <c:v>-71.052810095481618</c:v>
                </c:pt>
                <c:pt idx="118">
                  <c:v>-70.88171227141089</c:v>
                </c:pt>
                <c:pt idx="119">
                  <c:v>-70.763713744545896</c:v>
                </c:pt>
                <c:pt idx="120">
                  <c:v>-70.858112529222353</c:v>
                </c:pt>
                <c:pt idx="121">
                  <c:v>-71.100009518499462</c:v>
                </c:pt>
                <c:pt idx="122">
                  <c:v>-71.961398758477969</c:v>
                </c:pt>
                <c:pt idx="123">
                  <c:v>-72.44519267567297</c:v>
                </c:pt>
                <c:pt idx="124">
                  <c:v>-72.917186783132934</c:v>
                </c:pt>
                <c:pt idx="125">
                  <c:v>-74.27416975004148</c:v>
                </c:pt>
                <c:pt idx="126">
                  <c:v>-75.005760592060724</c:v>
                </c:pt>
                <c:pt idx="127">
                  <c:v>-75.76685105045641</c:v>
                </c:pt>
                <c:pt idx="128">
                  <c:v>-76.268344774292814</c:v>
                </c:pt>
                <c:pt idx="129">
                  <c:v>-75.796350728192081</c:v>
                </c:pt>
                <c:pt idx="130">
                  <c:v>-75.578053419744265</c:v>
                </c:pt>
                <c:pt idx="131">
                  <c:v>-75.701951882156393</c:v>
                </c:pt>
                <c:pt idx="132">
                  <c:v>-75.77275098600353</c:v>
                </c:pt>
                <c:pt idx="133">
                  <c:v>-75.778650921550678</c:v>
                </c:pt>
                <c:pt idx="134">
                  <c:v>-75.749151305174237</c:v>
                </c:pt>
                <c:pt idx="135">
                  <c:v>-75.123759118925705</c:v>
                </c:pt>
                <c:pt idx="136">
                  <c:v>-74.793363280519287</c:v>
                </c:pt>
                <c:pt idx="137">
                  <c:v>-74.350868789435765</c:v>
                </c:pt>
                <c:pt idx="138">
                  <c:v>-72.893587040944396</c:v>
                </c:pt>
                <c:pt idx="139">
                  <c:v>-72.002698184589448</c:v>
                </c:pt>
                <c:pt idx="140">
                  <c:v>-71.200308238723068</c:v>
                </c:pt>
                <c:pt idx="141">
                  <c:v>-71.353706317511623</c:v>
                </c:pt>
                <c:pt idx="142">
                  <c:v>-72.362593700731566</c:v>
                </c:pt>
                <c:pt idx="143">
                  <c:v>-73.200383198521536</c:v>
                </c:pt>
                <c:pt idx="144">
                  <c:v>-73.701876922357926</c:v>
                </c:pt>
                <c:pt idx="145">
                  <c:v>-73.636977754057909</c:v>
                </c:pt>
                <c:pt idx="146">
                  <c:v>-73.796275768393613</c:v>
                </c:pt>
                <c:pt idx="147">
                  <c:v>-73.813975513675786</c:v>
                </c:pt>
                <c:pt idx="148">
                  <c:v>-74.39216827690646</c:v>
                </c:pt>
                <c:pt idx="149">
                  <c:v>-74.722564176672137</c:v>
                </c:pt>
                <c:pt idx="150">
                  <c:v>-74.970361040137149</c:v>
                </c:pt>
                <c:pt idx="151">
                  <c:v>-75.489554570614942</c:v>
                </c:pt>
                <c:pt idx="152">
                  <c:v>-75.395155724579269</c:v>
                </c:pt>
                <c:pt idx="153">
                  <c:v>-75.224057839149296</c:v>
                </c:pt>
                <c:pt idx="154">
                  <c:v>-74.356768724982885</c:v>
                </c:pt>
                <c:pt idx="155">
                  <c:v>-73.454080058892913</c:v>
                </c:pt>
                <c:pt idx="156">
                  <c:v>-72.604490690008674</c:v>
                </c:pt>
                <c:pt idx="157">
                  <c:v>-71.743101450030167</c:v>
                </c:pt>
                <c:pt idx="158">
                  <c:v>-71.282907213664473</c:v>
                </c:pt>
                <c:pt idx="159">
                  <c:v>-70.740114002357359</c:v>
                </c:pt>
                <c:pt idx="160">
                  <c:v>-70.480517267798092</c:v>
                </c:pt>
                <c:pt idx="161">
                  <c:v>-69.961323798679501</c:v>
                </c:pt>
                <c:pt idx="162">
                  <c:v>-69.790225913249543</c:v>
                </c:pt>
                <c:pt idx="163">
                  <c:v>-69.560128795066689</c:v>
                </c:pt>
                <c:pt idx="164">
                  <c:v>-68.958336351006722</c:v>
                </c:pt>
                <c:pt idx="165">
                  <c:v>-68.834437888594579</c:v>
                </c:pt>
                <c:pt idx="166">
                  <c:v>-68.710539426182464</c:v>
                </c:pt>
                <c:pt idx="167">
                  <c:v>-68.804938272218152</c:v>
                </c:pt>
                <c:pt idx="168">
                  <c:v>-69.105834494248143</c:v>
                </c:pt>
                <c:pt idx="169">
                  <c:v>-69.353631419072386</c:v>
                </c:pt>
                <c:pt idx="170">
                  <c:v>-69.630927898913853</c:v>
                </c:pt>
                <c:pt idx="171">
                  <c:v>-69.837425336267387</c:v>
                </c:pt>
                <c:pt idx="172">
                  <c:v>-69.908224440114537</c:v>
                </c:pt>
                <c:pt idx="173">
                  <c:v>-69.81382565543808</c:v>
                </c:pt>
                <c:pt idx="174">
                  <c:v>-69.518829307595979</c:v>
                </c:pt>
                <c:pt idx="175">
                  <c:v>-69.383131035448827</c:v>
                </c:pt>
                <c:pt idx="176">
                  <c:v>-70.30941944372735</c:v>
                </c:pt>
                <c:pt idx="177">
                  <c:v>-71.60150324233588</c:v>
                </c:pt>
                <c:pt idx="178">
                  <c:v>-72.799188256267939</c:v>
                </c:pt>
                <c:pt idx="179">
                  <c:v>-74.285969621135749</c:v>
                </c:pt>
                <c:pt idx="180">
                  <c:v>-74.840562642177886</c:v>
                </c:pt>
                <c:pt idx="181">
                  <c:v>-75.430555276502844</c:v>
                </c:pt>
                <c:pt idx="182">
                  <c:v>-76.362743620328501</c:v>
                </c:pt>
                <c:pt idx="183">
                  <c:v>-76.693139458734933</c:v>
                </c:pt>
                <c:pt idx="184">
                  <c:v>-76.923236576917773</c:v>
                </c:pt>
                <c:pt idx="185">
                  <c:v>-76.999935616312058</c:v>
                </c:pt>
                <c:pt idx="186">
                  <c:v>-77.053034974877036</c:v>
                </c:pt>
                <c:pt idx="187">
                  <c:v>-77.359831132454161</c:v>
                </c:pt>
                <c:pt idx="188">
                  <c:v>-77.772825945802012</c:v>
                </c:pt>
                <c:pt idx="189">
                  <c:v>-77.371630942189199</c:v>
                </c:pt>
                <c:pt idx="190">
                  <c:v>-76.687239523187799</c:v>
                </c:pt>
                <c:pt idx="191">
                  <c:v>-76.002848104186384</c:v>
                </c:pt>
                <c:pt idx="192">
                  <c:v>-74.72846405086004</c:v>
                </c:pt>
                <c:pt idx="193">
                  <c:v>-74.108971861517873</c:v>
                </c:pt>
                <c:pt idx="194">
                  <c:v>-73.406880635875069</c:v>
                </c:pt>
                <c:pt idx="195">
                  <c:v>-72.474692292049411</c:v>
                </c:pt>
                <c:pt idx="196">
                  <c:v>-72.350793829637297</c:v>
                </c:pt>
                <c:pt idx="197">
                  <c:v>-72.557291266990831</c:v>
                </c:pt>
                <c:pt idx="198">
                  <c:v>-73.029285374450794</c:v>
                </c:pt>
                <c:pt idx="199">
                  <c:v>-73.430480316704376</c:v>
                </c:pt>
                <c:pt idx="200">
                  <c:v>-73.271182302368658</c:v>
                </c:pt>
                <c:pt idx="201">
                  <c:v>-72.610390625555823</c:v>
                </c:pt>
                <c:pt idx="202">
                  <c:v>-72.25639504496084</c:v>
                </c:pt>
                <c:pt idx="203">
                  <c:v>-71.884699719083699</c:v>
                </c:pt>
                <c:pt idx="204">
                  <c:v>-71.41860554717087</c:v>
                </c:pt>
                <c:pt idx="205">
                  <c:v>-70.793213360922337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AF2-98E6-43E99F2AD636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wmot2!$E$9:$E$214</c:f>
              <c:numCache>
                <c:formatCode>General</c:formatCode>
                <c:ptCount val="206"/>
                <c:pt idx="0">
                  <c:v>-34.616170322506186</c:v>
                </c:pt>
                <c:pt idx="1">
                  <c:v>-35.974402642808961</c:v>
                </c:pt>
                <c:pt idx="2">
                  <c:v>-37.285246018966795</c:v>
                </c:pt>
                <c:pt idx="3">
                  <c:v>-38.550353858863929</c:v>
                </c:pt>
                <c:pt idx="4">
                  <c:v>-39.771321882717771</c:v>
                </c:pt>
                <c:pt idx="5">
                  <c:v>-40.949690135810449</c:v>
                </c:pt>
                <c:pt idx="6">
                  <c:v>-42.086944930996651</c:v>
                </c:pt>
                <c:pt idx="7">
                  <c:v>-43.184520723436279</c:v>
                </c:pt>
                <c:pt idx="8">
                  <c:v>-44.243801919918155</c:v>
                </c:pt>
                <c:pt idx="9">
                  <c:v>-45.26612462505534</c:v>
                </c:pt>
                <c:pt idx="10">
                  <c:v>-46.252778326556196</c:v>
                </c:pt>
                <c:pt idx="11">
                  <c:v>-47.20500752169535</c:v>
                </c:pt>
                <c:pt idx="12">
                  <c:v>-48.124013287037485</c:v>
                </c:pt>
                <c:pt idx="13">
                  <c:v>-49.010954793392543</c:v>
                </c:pt>
                <c:pt idx="14">
                  <c:v>-49.866950767914616</c:v>
                </c:pt>
                <c:pt idx="15">
                  <c:v>-50.693080905187372</c:v>
                </c:pt>
                <c:pt idx="16">
                  <c:v>-51.490387229076674</c:v>
                </c:pt>
                <c:pt idx="17">
                  <c:v>-52.259875407068257</c:v>
                </c:pt>
                <c:pt idx="18">
                  <c:v>-53.002516018747322</c:v>
                </c:pt>
                <c:pt idx="19">
                  <c:v>-53.719245780021367</c:v>
                </c:pt>
                <c:pt idx="20">
                  <c:v>-54.410968724629079</c:v>
                </c:pt>
                <c:pt idx="21">
                  <c:v>-55.078557344426656</c:v>
                </c:pt>
                <c:pt idx="22">
                  <c:v>-55.722853689889021</c:v>
                </c:pt>
                <c:pt idx="23">
                  <c:v>-56.344670432214635</c:v>
                </c:pt>
                <c:pt idx="24">
                  <c:v>-56.944791888373032</c:v>
                </c:pt>
                <c:pt idx="25">
                  <c:v>-57.523975010388625</c:v>
                </c:pt>
                <c:pt idx="26">
                  <c:v>-58.082950340107793</c:v>
                </c:pt>
                <c:pt idx="27">
                  <c:v>-58.622422930654508</c:v>
                </c:pt>
                <c:pt idx="28">
                  <c:v>-59.14307323573572</c:v>
                </c:pt>
                <c:pt idx="29">
                  <c:v>-59.645557967919189</c:v>
                </c:pt>
                <c:pt idx="30">
                  <c:v>-60.130510926965435</c:v>
                </c:pt>
                <c:pt idx="31">
                  <c:v>-60.598543799259481</c:v>
                </c:pt>
                <c:pt idx="32">
                  <c:v>-61.050246929349889</c:v>
                </c:pt>
                <c:pt idx="33">
                  <c:v>-61.486190064569037</c:v>
                </c:pt>
                <c:pt idx="34">
                  <c:v>-61.906923073673155</c:v>
                </c:pt>
                <c:pt idx="35">
                  <c:v>-62.312976640409175</c:v>
                </c:pt>
                <c:pt idx="36">
                  <c:v>-62.704862932882669</c:v>
                </c:pt>
                <c:pt idx="37">
                  <c:v>-63.08307624957169</c:v>
                </c:pt>
                <c:pt idx="38">
                  <c:v>-63.448093642800799</c:v>
                </c:pt>
                <c:pt idx="39">
                  <c:v>-63.800375520462261</c:v>
                </c:pt>
                <c:pt idx="40">
                  <c:v>-64.140366226742941</c:v>
                </c:pt>
                <c:pt idx="41">
                  <c:v>-64.468494602589459</c:v>
                </c:pt>
                <c:pt idx="42">
                  <c:v>-64.785174526618931</c:v>
                </c:pt>
                <c:pt idx="43">
                  <c:v>-65.090805437156831</c:v>
                </c:pt>
                <c:pt idx="44">
                  <c:v>-65.385772836061307</c:v>
                </c:pt>
                <c:pt idx="45">
                  <c:v>-65.670448774968591</c:v>
                </c:pt>
                <c:pt idx="46">
                  <c:v>-65.945192324573526</c:v>
                </c:pt>
                <c:pt idx="47">
                  <c:v>-66.210350027536592</c:v>
                </c:pt>
                <c:pt idx="48">
                  <c:v>-66.466256335589151</c:v>
                </c:pt>
                <c:pt idx="49">
                  <c:v>-66.713234031387856</c:v>
                </c:pt>
                <c:pt idx="50">
                  <c:v>-66.951594635650508</c:v>
                </c:pt>
                <c:pt idx="51">
                  <c:v>-67.181638800086972</c:v>
                </c:pt>
                <c:pt idx="52">
                  <c:v>-67.403656686620607</c:v>
                </c:pt>
                <c:pt idx="53">
                  <c:v>-67.617928333378572</c:v>
                </c:pt>
                <c:pt idx="54">
                  <c:v>-67.824724007912721</c:v>
                </c:pt>
                <c:pt idx="55">
                  <c:v>-68.024304548096552</c:v>
                </c:pt>
                <c:pt idx="56">
                  <c:v>-68.216921691128206</c:v>
                </c:pt>
                <c:pt idx="57">
                  <c:v>-68.402818391054467</c:v>
                </c:pt>
                <c:pt idx="58">
                  <c:v>-68.582229125216358</c:v>
                </c:pt>
                <c:pt idx="59">
                  <c:v>-68.755380190002739</c:v>
                </c:pt>
                <c:pt idx="60">
                  <c:v>-68.9224899862851</c:v>
                </c:pt>
                <c:pt idx="61">
                  <c:v>-69.083769294893344</c:v>
                </c:pt>
                <c:pt idx="62">
                  <c:v>-69.239421542480329</c:v>
                </c:pt>
                <c:pt idx="63">
                  <c:v>-69.389643058110295</c:v>
                </c:pt>
                <c:pt idx="64">
                  <c:v>-69.534623320894795</c:v>
                </c:pt>
                <c:pt idx="65">
                  <c:v>-69.674545198988767</c:v>
                </c:pt>
                <c:pt idx="66">
                  <c:v>-69.809585180247751</c:v>
                </c:pt>
                <c:pt idx="67">
                  <c:v>-69.939913594837634</c:v>
                </c:pt>
                <c:pt idx="68">
                  <c:v>-70.065694830077433</c:v>
                </c:pt>
                <c:pt idx="69">
                  <c:v>-70.187087537786141</c:v>
                </c:pt>
                <c:pt idx="70">
                  <c:v>-70.304244834395277</c:v>
                </c:pt>
                <c:pt idx="71">
                  <c:v>-70.417314494079406</c:v>
                </c:pt>
                <c:pt idx="72">
                  <c:v>-70.526439135148408</c:v>
                </c:pt>
                <c:pt idx="73">
                  <c:v>-70.631756399936364</c:v>
                </c:pt>
                <c:pt idx="74">
                  <c:v>-70.733399128414206</c:v>
                </c:pt>
                <c:pt idx="75">
                  <c:v>-70.83149552574487</c:v>
                </c:pt>
                <c:pt idx="76">
                  <c:v>-70.926169323992568</c:v>
                </c:pt>
                <c:pt idx="77">
                  <c:v>-71.01753993818987</c:v>
                </c:pt>
                <c:pt idx="78">
                  <c:v>-71.105722616959667</c:v>
                </c:pt>
                <c:pt idx="79">
                  <c:v>-71.190828587881825</c:v>
                </c:pt>
                <c:pt idx="80">
                  <c:v>-71.272965197788082</c:v>
                </c:pt>
                <c:pt idx="81">
                  <c:v>-71.352236048161956</c:v>
                </c:pt>
                <c:pt idx="82">
                  <c:v>-71.428741125814526</c:v>
                </c:pt>
                <c:pt idx="83">
                  <c:v>-71.502576929000938</c:v>
                </c:pt>
                <c:pt idx="84">
                  <c:v>-71.573836589136704</c:v>
                </c:pt>
                <c:pt idx="85">
                  <c:v>-71.642609988267282</c:v>
                </c:pt>
                <c:pt idx="86">
                  <c:v>-71.708983872439092</c:v>
                </c:pt>
                <c:pt idx="87">
                  <c:v>-71.773041961115013</c:v>
                </c:pt>
                <c:pt idx="88">
                  <c:v>-71.834865052772443</c:v>
                </c:pt>
                <c:pt idx="89">
                  <c:v>-71.894531126816887</c:v>
                </c:pt>
                <c:pt idx="90">
                  <c:v>-71.952115441939853</c:v>
                </c:pt>
                <c:pt idx="91">
                  <c:v>-72.007690631044966</c:v>
                </c:pt>
                <c:pt idx="92">
                  <c:v>-72.061326792862204</c:v>
                </c:pt>
                <c:pt idx="93">
                  <c:v>-72.113091580365548</c:v>
                </c:pt>
                <c:pt idx="94">
                  <c:v>-72.163050286105857</c:v>
                </c:pt>
                <c:pt idx="95">
                  <c:v>-72.211265924566362</c:v>
                </c:pt>
                <c:pt idx="96">
                  <c:v>-72.25779931164486</c:v>
                </c:pt>
                <c:pt idx="97">
                  <c:v>-72.302709141362669</c:v>
                </c:pt>
                <c:pt idx="98">
                  <c:v>-72.346052059897289</c:v>
                </c:pt>
                <c:pt idx="99">
                  <c:v>-72.387882737031973</c:v>
                </c:pt>
                <c:pt idx="100">
                  <c:v>-72.42825393511238</c:v>
                </c:pt>
                <c:pt idx="101">
                  <c:v>-72.467216575597533</c:v>
                </c:pt>
                <c:pt idx="102">
                  <c:v>-72.504819803288513</c:v>
                </c:pt>
                <c:pt idx="103">
                  <c:v>-72.541111048316367</c:v>
                </c:pt>
                <c:pt idx="104">
                  <c:v>-72.576136085967278</c:v>
                </c:pt>
                <c:pt idx="105">
                  <c:v>-72.609939094420298</c:v>
                </c:pt>
                <c:pt idx="106">
                  <c:v>-72.642562710470742</c:v>
                </c:pt>
                <c:pt idx="107">
                  <c:v>-72.674048083309245</c:v>
                </c:pt>
                <c:pt idx="108">
                  <c:v>-72.704434926424568</c:v>
                </c:pt>
                <c:pt idx="109">
                  <c:v>-72.733761567695467</c:v>
                </c:pt>
                <c:pt idx="110">
                  <c:v>-72.762064997734853</c:v>
                </c:pt>
                <c:pt idx="111">
                  <c:v>-72.789380916547188</c:v>
                </c:pt>
                <c:pt idx="112">
                  <c:v>-72.81574377855803</c:v>
                </c:pt>
                <c:pt idx="113">
                  <c:v>-72.841186836072495</c:v>
                </c:pt>
                <c:pt idx="114">
                  <c:v>-72.865742181217428</c:v>
                </c:pt>
                <c:pt idx="115">
                  <c:v>-72.889440786420209</c:v>
                </c:pt>
                <c:pt idx="116">
                  <c:v>-72.912312543475224</c:v>
                </c:pt>
                <c:pt idx="117">
                  <c:v>-72.934386301247372</c:v>
                </c:pt>
                <c:pt idx="118">
                  <c:v>-72.955689902059987</c:v>
                </c:pt>
                <c:pt idx="119">
                  <c:v>-72.976250216813284</c:v>
                </c:pt>
                <c:pt idx="120">
                  <c:v>-72.996093178877445</c:v>
                </c:pt>
                <c:pt idx="121">
                  <c:v>-73.015243816803178</c:v>
                </c:pt>
                <c:pt idx="122">
                  <c:v>-73.033726285891063</c:v>
                </c:pt>
                <c:pt idx="123">
                  <c:v>-73.05156389865931</c:v>
                </c:pt>
                <c:pt idx="124">
                  <c:v>-73.068779154248659</c:v>
                </c:pt>
                <c:pt idx="125">
                  <c:v>-73.085393766801189</c:v>
                </c:pt>
                <c:pt idx="126">
                  <c:v>-73.101428692849083</c:v>
                </c:pt>
                <c:pt idx="127">
                  <c:v>-73.11690415774774</c:v>
                </c:pt>
                <c:pt idx="128">
                  <c:v>-73.131839681186648</c:v>
                </c:pt>
                <c:pt idx="129">
                  <c:v>-73.1462541018102</c:v>
                </c:pt>
                <c:pt idx="130">
                  <c:v>-73.16016560097944</c:v>
                </c:pt>
                <c:pt idx="131">
                  <c:v>-73.173591725704824</c:v>
                </c:pt>
                <c:pt idx="132">
                  <c:v>-73.186549410778767</c:v>
                </c:pt>
                <c:pt idx="133">
                  <c:v>-73.199055000136056</c:v>
                </c:pt>
                <c:pt idx="134">
                  <c:v>-73.211124267468989</c:v>
                </c:pt>
                <c:pt idx="135">
                  <c:v>-73.222772436123165</c:v>
                </c:pt>
                <c:pt idx="136">
                  <c:v>-73.234014198299249</c:v>
                </c:pt>
                <c:pt idx="137">
                  <c:v>-73.244863733584609</c:v>
                </c:pt>
                <c:pt idx="138">
                  <c:v>-73.255334726838583</c:v>
                </c:pt>
                <c:pt idx="139">
                  <c:v>-73.26544038545353</c:v>
                </c:pt>
                <c:pt idx="140">
                  <c:v>-73.275193456013767</c:v>
                </c:pt>
                <c:pt idx="141">
                  <c:v>-73.284606240373236</c:v>
                </c:pt>
                <c:pt idx="142">
                  <c:v>-73.293690611172252</c:v>
                </c:pt>
                <c:pt idx="143">
                  <c:v>-73.302458026812729</c:v>
                </c:pt>
                <c:pt idx="144">
                  <c:v>-73.310919545911176</c:v>
                </c:pt>
                <c:pt idx="145">
                  <c:v>-73.319085841247116</c:v>
                </c:pt>
                <c:pt idx="146">
                  <c:v>-73.326967213225132</c:v>
                </c:pt>
                <c:pt idx="147">
                  <c:v>-73.33457360286701</c:v>
                </c:pt>
                <c:pt idx="148">
                  <c:v>-73.341914604350706</c:v>
                </c:pt>
                <c:pt idx="149">
                  <c:v>-73.348999477111732</c:v>
                </c:pt>
                <c:pt idx="150">
                  <c:v>-73.35583715752243</c:v>
                </c:pt>
                <c:pt idx="151">
                  <c:v>-73.362436270163656</c:v>
                </c:pt>
                <c:pt idx="152">
                  <c:v>-73.368805138703294</c:v>
                </c:pt>
                <c:pt idx="153">
                  <c:v>-73.374951796395052</c:v>
                </c:pt>
                <c:pt idx="154">
                  <c:v>-73.380883996211182</c:v>
                </c:pt>
                <c:pt idx="155">
                  <c:v>-73.386609220621452</c:v>
                </c:pt>
                <c:pt idx="156">
                  <c:v>-73.392134691031075</c:v>
                </c:pt>
                <c:pt idx="157">
                  <c:v>-73.397467376889253</c:v>
                </c:pt>
                <c:pt idx="158">
                  <c:v>-73.40261400448</c:v>
                </c:pt>
                <c:pt idx="159">
                  <c:v>-73.40758106540622</c:v>
                </c:pt>
                <c:pt idx="160">
                  <c:v>-73.4123748247777</c:v>
                </c:pt>
                <c:pt idx="161">
                  <c:v>-73.41700132911356</c:v>
                </c:pt>
                <c:pt idx="162">
                  <c:v>-73.421466413968915</c:v>
                </c:pt>
                <c:pt idx="163">
                  <c:v>-73.425775711295401</c:v>
                </c:pt>
                <c:pt idx="164">
                  <c:v>-73.429934656544958</c:v>
                </c:pt>
                <c:pt idx="165">
                  <c:v>-73.43394849552574</c:v>
                </c:pt>
                <c:pt idx="166">
                  <c:v>-73.43782229101879</c:v>
                </c:pt>
                <c:pt idx="167">
                  <c:v>-73.441560929163956</c:v>
                </c:pt>
                <c:pt idx="168">
                  <c:v>-73.445169125622812</c:v>
                </c:pt>
                <c:pt idx="169">
                  <c:v>-73.448651431526798</c:v>
                </c:pt>
                <c:pt idx="170">
                  <c:v>-73.452012239217609</c:v>
                </c:pt>
                <c:pt idx="171">
                  <c:v>-73.455255787787465</c:v>
                </c:pt>
                <c:pt idx="172">
                  <c:v>-73.45838616842596</c:v>
                </c:pt>
                <c:pt idx="173">
                  <c:v>-73.46140732958041</c:v>
                </c:pt>
                <c:pt idx="174">
                  <c:v>-73.464323081936186</c:v>
                </c:pt>
                <c:pt idx="175">
                  <c:v>-73.467137103223223</c:v>
                </c:pt>
                <c:pt idx="176">
                  <c:v>-73.469852942854885</c:v>
                </c:pt>
                <c:pt idx="177">
                  <c:v>-73.472474026404925</c:v>
                </c:pt>
                <c:pt idx="178">
                  <c:v>-73.475003659928277</c:v>
                </c:pt>
                <c:pt idx="179">
                  <c:v>-73.477445034131065</c:v>
                </c:pt>
                <c:pt idx="180">
                  <c:v>-73.479801228395189</c:v>
                </c:pt>
                <c:pt idx="181">
                  <c:v>-73.482075214662416</c:v>
                </c:pt>
                <c:pt idx="182">
                  <c:v>-73.484269861182966</c:v>
                </c:pt>
                <c:pt idx="183">
                  <c:v>-73.486387936133397</c:v>
                </c:pt>
                <c:pt idx="184">
                  <c:v>-73.488432111108068</c:v>
                </c:pt>
                <c:pt idx="185">
                  <c:v>-73.490404964489045</c:v>
                </c:pt>
                <c:pt idx="186">
                  <c:v>-73.492308984698212</c:v>
                </c:pt>
                <c:pt idx="187">
                  <c:v>-73.494146573335982</c:v>
                </c:pt>
                <c:pt idx="188">
                  <c:v>-73.495920048210593</c:v>
                </c:pt>
                <c:pt idx="189">
                  <c:v>-73.497631646261524</c:v>
                </c:pt>
                <c:pt idx="190">
                  <c:v>-73.499283526381134</c:v>
                </c:pt>
                <c:pt idx="191">
                  <c:v>-73.500877772137642</c:v>
                </c:pt>
                <c:pt idx="192">
                  <c:v>-73.502416394403255</c:v>
                </c:pt>
                <c:pt idx="193">
                  <c:v>-73.503901333890511</c:v>
                </c:pt>
                <c:pt idx="194">
                  <c:v>-73.505334463600178</c:v>
                </c:pt>
                <c:pt idx="195">
                  <c:v>-73.506717591183744</c:v>
                </c:pt>
                <c:pt idx="196">
                  <c:v>-73.508052461223429</c:v>
                </c:pt>
                <c:pt idx="197">
                  <c:v>-73.509340757432696</c:v>
                </c:pt>
                <c:pt idx="198">
                  <c:v>-73.510584104779966</c:v>
                </c:pt>
                <c:pt idx="199">
                  <c:v>-73.511784071538301</c:v>
                </c:pt>
                <c:pt idx="200">
                  <c:v>-73.51294217126339</c:v>
                </c:pt>
                <c:pt idx="201">
                  <c:v>-73.514059864702787</c:v>
                </c:pt>
                <c:pt idx="202">
                  <c:v>-73.515138561638295</c:v>
                </c:pt>
                <c:pt idx="203">
                  <c:v>-73.516179622664183</c:v>
                </c:pt>
                <c:pt idx="204">
                  <c:v>-73.517184360903414</c:v>
                </c:pt>
                <c:pt idx="205">
                  <c:v>-73.518154043663856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AF2-98E6-43E99F2A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wmot2!$Q$9:$Q$223</c:f>
              <c:numCache>
                <c:formatCode>General</c:formatCode>
                <c:ptCount val="215"/>
                <c:pt idx="0">
                  <c:v>-42.485367901156977</c:v>
                </c:pt>
                <c:pt idx="1">
                  <c:v>-42.603366421886037</c:v>
                </c:pt>
                <c:pt idx="2">
                  <c:v>-43.293657776434578</c:v>
                </c:pt>
                <c:pt idx="3">
                  <c:v>-43.683052896681282</c:v>
                </c:pt>
                <c:pt idx="4">
                  <c:v>-43.960349425610111</c:v>
                </c:pt>
                <c:pt idx="5">
                  <c:v>-44.190446543792959</c:v>
                </c:pt>
                <c:pt idx="6">
                  <c:v>-44.391044033327518</c:v>
                </c:pt>
                <c:pt idx="7">
                  <c:v>-45.423531097376767</c:v>
                </c:pt>
                <c:pt idx="8">
                  <c:v>-46.933912186025339</c:v>
                </c:pt>
                <c:pt idx="9">
                  <c:v>-48.379394081830192</c:v>
                </c:pt>
                <c:pt idx="10">
                  <c:v>-49.789476419575557</c:v>
                </c:pt>
                <c:pt idx="11">
                  <c:v>-50.916362305116792</c:v>
                </c:pt>
                <c:pt idx="12">
                  <c:v>-51.801351219788671</c:v>
                </c:pt>
                <c:pt idx="13">
                  <c:v>-52.680440211185285</c:v>
                </c:pt>
                <c:pt idx="14">
                  <c:v>-53.500529939149388</c:v>
                </c:pt>
                <c:pt idx="15">
                  <c:v>-54.255720480405706</c:v>
                </c:pt>
                <c:pt idx="16">
                  <c:v>-55.052210509132721</c:v>
                </c:pt>
                <c:pt idx="17">
                  <c:v>-56.066997797220182</c:v>
                </c:pt>
                <c:pt idx="18">
                  <c:v>-57.111284720091852</c:v>
                </c:pt>
                <c:pt idx="19">
                  <c:v>-58.061172821471516</c:v>
                </c:pt>
                <c:pt idx="20">
                  <c:v>-58.450567941718212</c:v>
                </c:pt>
                <c:pt idx="21">
                  <c:v>-58.29126993965437</c:v>
                </c:pt>
                <c:pt idx="22">
                  <c:v>-58.226370752946579</c:v>
                </c:pt>
                <c:pt idx="23">
                  <c:v>-58.120172084904013</c:v>
                </c:pt>
                <c:pt idx="24">
                  <c:v>-58.851762920787337</c:v>
                </c:pt>
                <c:pt idx="25">
                  <c:v>-59.890149914247793</c:v>
                </c:pt>
                <c:pt idx="26">
                  <c:v>-60.297244816592197</c:v>
                </c:pt>
                <c:pt idx="27">
                  <c:v>-60.834138092352163</c:v>
                </c:pt>
                <c:pt idx="28">
                  <c:v>-60.887237426373474</c:v>
                </c:pt>
                <c:pt idx="29">
                  <c:v>-60.875437573686952</c:v>
                </c:pt>
                <c:pt idx="30">
                  <c:v>-61.972823830579905</c:v>
                </c:pt>
                <c:pt idx="31">
                  <c:v>-63.152809037870583</c:v>
                </c:pt>
                <c:pt idx="32">
                  <c:v>-64.539291682514786</c:v>
                </c:pt>
                <c:pt idx="33">
                  <c:v>-66.675064914460421</c:v>
                </c:pt>
                <c:pt idx="34">
                  <c:v>-68.167746214875351</c:v>
                </c:pt>
                <c:pt idx="35">
                  <c:v>-69.465730010390246</c:v>
                </c:pt>
                <c:pt idx="36">
                  <c:v>-70.545416436098094</c:v>
                </c:pt>
                <c:pt idx="37">
                  <c:v>-70.380218547574486</c:v>
                </c:pt>
                <c:pt idx="38">
                  <c:v>-70.097022070826668</c:v>
                </c:pt>
                <c:pt idx="39">
                  <c:v>-70.30941944372735</c:v>
                </c:pt>
                <c:pt idx="40">
                  <c:v>-70.527716690815922</c:v>
                </c:pt>
                <c:pt idx="41">
                  <c:v>-71.336006572229451</c:v>
                </c:pt>
                <c:pt idx="42">
                  <c:v>-72.468792356502291</c:v>
                </c:pt>
                <c:pt idx="43">
                  <c:v>-72.610390625555823</c:v>
                </c:pt>
                <c:pt idx="44">
                  <c:v>-72.539591460349413</c:v>
                </c:pt>
                <c:pt idx="45">
                  <c:v>-72.132496582548711</c:v>
                </c:pt>
                <c:pt idx="46">
                  <c:v>-70.869912400316622</c:v>
                </c:pt>
                <c:pt idx="47">
                  <c:v>-70.19142091686237</c:v>
                </c:pt>
                <c:pt idx="48">
                  <c:v>-69.713526873855258</c:v>
                </c:pt>
                <c:pt idx="49">
                  <c:v>-69.489329691219552</c:v>
                </c:pt>
                <c:pt idx="50">
                  <c:v>-70.527716690815922</c:v>
                </c:pt>
                <c:pt idx="51">
                  <c:v>-71.566103690412305</c:v>
                </c:pt>
                <c:pt idx="52">
                  <c:v>-72.59859075446154</c:v>
                </c:pt>
                <c:pt idx="53">
                  <c:v>-73.518979227192915</c:v>
                </c:pt>
                <c:pt idx="54">
                  <c:v>-73.029285374450794</c:v>
                </c:pt>
                <c:pt idx="55">
                  <c:v>-72.167896134472301</c:v>
                </c:pt>
                <c:pt idx="56">
                  <c:v>-71.80210074414228</c:v>
                </c:pt>
                <c:pt idx="57">
                  <c:v>-71.749001385577301</c:v>
                </c:pt>
                <c:pt idx="58">
                  <c:v>-72.698889474685132</c:v>
                </c:pt>
                <c:pt idx="59">
                  <c:v>-73.908374359711473</c:v>
                </c:pt>
                <c:pt idx="60">
                  <c:v>-74.403968148000743</c:v>
                </c:pt>
                <c:pt idx="61">
                  <c:v>-75.294857004355677</c:v>
                </c:pt>
                <c:pt idx="62">
                  <c:v>-76.091347014674938</c:v>
                </c:pt>
                <c:pt idx="63">
                  <c:v>-76.309644261763509</c:v>
                </c:pt>
                <c:pt idx="64">
                  <c:v>-76.498441892475654</c:v>
                </c:pt>
                <c:pt idx="65">
                  <c:v>-75.926149064792099</c:v>
                </c:pt>
                <c:pt idx="66">
                  <c:v>-75.259457452432102</c:v>
                </c:pt>
                <c:pt idx="67">
                  <c:v>-75.867149832039232</c:v>
                </c:pt>
                <c:pt idx="68">
                  <c:v>-76.84063760197634</c:v>
                </c:pt>
                <c:pt idx="69">
                  <c:v>-77.412930429659909</c:v>
                </c:pt>
                <c:pt idx="70">
                  <c:v>-77.778725881349146</c:v>
                </c:pt>
                <c:pt idx="71">
                  <c:v>-77.235932670042033</c:v>
                </c:pt>
                <c:pt idx="72">
                  <c:v>-76.463042340552079</c:v>
                </c:pt>
                <c:pt idx="73">
                  <c:v>-76.303744326216389</c:v>
                </c:pt>
                <c:pt idx="74">
                  <c:v>-75.648852523591415</c:v>
                </c:pt>
                <c:pt idx="75">
                  <c:v>-75.017560463154993</c:v>
                </c:pt>
                <c:pt idx="76">
                  <c:v>-74.27416975004148</c:v>
                </c:pt>
                <c:pt idx="77">
                  <c:v>-73.636977754057909</c:v>
                </c:pt>
                <c:pt idx="78">
                  <c:v>-74.516066739318589</c:v>
                </c:pt>
                <c:pt idx="79">
                  <c:v>-75.495454444802846</c:v>
                </c:pt>
                <c:pt idx="80">
                  <c:v>-76.45124246945781</c:v>
                </c:pt>
                <c:pt idx="81">
                  <c:v>-77.023535358500595</c:v>
                </c:pt>
                <c:pt idx="82">
                  <c:v>-76.581040867417073</c:v>
                </c:pt>
                <c:pt idx="83">
                  <c:v>-76.917336641370639</c:v>
                </c:pt>
                <c:pt idx="84">
                  <c:v>-77.430630236301312</c:v>
                </c:pt>
                <c:pt idx="85">
                  <c:v>-77.914424153496299</c:v>
                </c:pt>
                <c:pt idx="86">
                  <c:v>-78.368718454314859</c:v>
                </c:pt>
                <c:pt idx="87">
                  <c:v>-78.067822232284868</c:v>
                </c:pt>
                <c:pt idx="88">
                  <c:v>-77.849524985196297</c:v>
                </c:pt>
                <c:pt idx="89">
                  <c:v>-77.955723640967022</c:v>
                </c:pt>
                <c:pt idx="90">
                  <c:v>-78.05602242254983</c:v>
                </c:pt>
                <c:pt idx="91">
                  <c:v>-77.306731773889183</c:v>
                </c:pt>
                <c:pt idx="92">
                  <c:v>-76.439442659722786</c:v>
                </c:pt>
                <c:pt idx="93">
                  <c:v>-75.519054186991383</c:v>
                </c:pt>
                <c:pt idx="94">
                  <c:v>-74.840562642177886</c:v>
                </c:pt>
                <c:pt idx="95">
                  <c:v>-74.875962255460692</c:v>
                </c:pt>
                <c:pt idx="96">
                  <c:v>-74.067672374047163</c:v>
                </c:pt>
                <c:pt idx="97">
                  <c:v>-73.288882109010075</c:v>
                </c:pt>
                <c:pt idx="98">
                  <c:v>-72.669389858308691</c:v>
                </c:pt>
                <c:pt idx="99">
                  <c:v>-72.397993252655127</c:v>
                </c:pt>
                <c:pt idx="100">
                  <c:v>-72.958486270603643</c:v>
                </c:pt>
                <c:pt idx="101">
                  <c:v>-74.026372886576453</c:v>
                </c:pt>
                <c:pt idx="102">
                  <c:v>-74.787463344972139</c:v>
                </c:pt>
                <c:pt idx="103">
                  <c:v>-75.578053419744265</c:v>
                </c:pt>
                <c:pt idx="104">
                  <c:v>-77.330331516077734</c:v>
                </c:pt>
                <c:pt idx="105">
                  <c:v>-78.398218132050545</c:v>
                </c:pt>
                <c:pt idx="106">
                  <c:v>-79.454304876929086</c:v>
                </c:pt>
                <c:pt idx="107">
                  <c:v>-80.292094374719042</c:v>
                </c:pt>
                <c:pt idx="108">
                  <c:v>-80.309794181360445</c:v>
                </c:pt>
                <c:pt idx="109">
                  <c:v>-80.575290851466875</c:v>
                </c:pt>
                <c:pt idx="110">
                  <c:v>-80.775888353273274</c:v>
                </c:pt>
                <c:pt idx="111">
                  <c:v>-80.79358809855546</c:v>
                </c:pt>
                <c:pt idx="112">
                  <c:v>-80.65788982640828</c:v>
                </c:pt>
                <c:pt idx="113">
                  <c:v>-80.38649322075473</c:v>
                </c:pt>
                <c:pt idx="114">
                  <c:v>-79.690301930659061</c:v>
                </c:pt>
                <c:pt idx="115">
                  <c:v>-79.247807500934783</c:v>
                </c:pt>
                <c:pt idx="116">
                  <c:v>-78.563416020574152</c:v>
                </c:pt>
                <c:pt idx="117">
                  <c:v>-76.84063760197634</c:v>
                </c:pt>
                <c:pt idx="118">
                  <c:v>-75.731451498532834</c:v>
                </c:pt>
                <c:pt idx="119">
                  <c:v>-74.604565649807142</c:v>
                </c:pt>
                <c:pt idx="120">
                  <c:v>-74.297769492230017</c:v>
                </c:pt>
                <c:pt idx="121">
                  <c:v>-75.554453738914972</c:v>
                </c:pt>
                <c:pt idx="122">
                  <c:v>-76.669539777905612</c:v>
                </c:pt>
                <c:pt idx="123">
                  <c:v>-77.749226264972705</c:v>
                </c:pt>
                <c:pt idx="124">
                  <c:v>-78.303819286014843</c:v>
                </c:pt>
                <c:pt idx="125">
                  <c:v>-78.05602242254983</c:v>
                </c:pt>
                <c:pt idx="126">
                  <c:v>-77.654827418937018</c:v>
                </c:pt>
                <c:pt idx="127">
                  <c:v>-77.112034207629918</c:v>
                </c:pt>
                <c:pt idx="128">
                  <c:v>-76.504341828022788</c:v>
                </c:pt>
                <c:pt idx="129">
                  <c:v>-76.333244003952046</c:v>
                </c:pt>
                <c:pt idx="130">
                  <c:v>-76.592840738511342</c:v>
                </c:pt>
                <c:pt idx="131">
                  <c:v>-76.83473766642922</c:v>
                </c:pt>
                <c:pt idx="132">
                  <c:v>-76.970435999935617</c:v>
                </c:pt>
                <c:pt idx="133">
                  <c:v>-76.327344068404926</c:v>
                </c:pt>
                <c:pt idx="134">
                  <c:v>-74.934961488213574</c:v>
                </c:pt>
                <c:pt idx="135">
                  <c:v>-73.690077051263657</c:v>
                </c:pt>
                <c:pt idx="136">
                  <c:v>-72.451092611220105</c:v>
                </c:pt>
                <c:pt idx="137">
                  <c:v>-71.69000215282442</c:v>
                </c:pt>
                <c:pt idx="138">
                  <c:v>-72.409793123749409</c:v>
                </c:pt>
                <c:pt idx="139">
                  <c:v>-73.990973334652892</c:v>
                </c:pt>
                <c:pt idx="140">
                  <c:v>-75.542653867820704</c:v>
                </c:pt>
                <c:pt idx="141">
                  <c:v>-77.082534591253477</c:v>
                </c:pt>
                <c:pt idx="142">
                  <c:v>-77.761026074707743</c:v>
                </c:pt>
                <c:pt idx="143">
                  <c:v>-77.578128379542733</c:v>
                </c:pt>
                <c:pt idx="144">
                  <c:v>-77.672527225578435</c:v>
                </c:pt>
                <c:pt idx="145">
                  <c:v>-78.014722935079135</c:v>
                </c:pt>
                <c:pt idx="146">
                  <c:v>-78.138621336132019</c:v>
                </c:pt>
                <c:pt idx="147">
                  <c:v>-78.073722167832003</c:v>
                </c:pt>
                <c:pt idx="148">
                  <c:v>-77.943923831231984</c:v>
                </c:pt>
                <c:pt idx="149">
                  <c:v>-77.949823705419874</c:v>
                </c:pt>
                <c:pt idx="150">
                  <c:v>-78.315619157109126</c:v>
                </c:pt>
                <c:pt idx="151">
                  <c:v>-77.902624343761275</c:v>
                </c:pt>
                <c:pt idx="152">
                  <c:v>-76.463042340552079</c:v>
                </c:pt>
                <c:pt idx="153">
                  <c:v>-74.870062319913558</c:v>
                </c:pt>
                <c:pt idx="154">
                  <c:v>-73.229882814897962</c:v>
                </c:pt>
                <c:pt idx="155">
                  <c:v>-73.123684159127251</c:v>
                </c:pt>
                <c:pt idx="156">
                  <c:v>-73.878874743335047</c:v>
                </c:pt>
                <c:pt idx="157">
                  <c:v>-74.510166803771455</c:v>
                </c:pt>
                <c:pt idx="158">
                  <c:v>-75.648852523591415</c:v>
                </c:pt>
                <c:pt idx="159">
                  <c:v>-76.309644261763509</c:v>
                </c:pt>
                <c:pt idx="160">
                  <c:v>-77.230032734494912</c:v>
                </c:pt>
                <c:pt idx="161">
                  <c:v>-78.044222551455562</c:v>
                </c:pt>
                <c:pt idx="162">
                  <c:v>-78.091421974473405</c:v>
                </c:pt>
                <c:pt idx="163">
                  <c:v>-78.05602242254983</c:v>
                </c:pt>
                <c:pt idx="164">
                  <c:v>-77.985223257343449</c:v>
                </c:pt>
                <c:pt idx="165">
                  <c:v>-78.174020949414825</c:v>
                </c:pt>
                <c:pt idx="166">
                  <c:v>-78.392318196503396</c:v>
                </c:pt>
                <c:pt idx="167">
                  <c:v>-78.463117300350547</c:v>
                </c:pt>
                <c:pt idx="168">
                  <c:v>-77.820025368819856</c:v>
                </c:pt>
                <c:pt idx="169">
                  <c:v>-77.194633182571323</c:v>
                </c:pt>
                <c:pt idx="170">
                  <c:v>-76.71673920092347</c:v>
                </c:pt>
                <c:pt idx="171">
                  <c:v>-75.495454444802846</c:v>
                </c:pt>
                <c:pt idx="172">
                  <c:v>-75.430555276502844</c:v>
                </c:pt>
                <c:pt idx="173">
                  <c:v>-75.206358093867124</c:v>
                </c:pt>
                <c:pt idx="174">
                  <c:v>-75.141458925567122</c:v>
                </c:pt>
                <c:pt idx="175">
                  <c:v>-76.097246950222086</c:v>
                </c:pt>
                <c:pt idx="176">
                  <c:v>-76.280144645387082</c:v>
                </c:pt>
                <c:pt idx="177">
                  <c:v>-77.082534591253477</c:v>
                </c:pt>
                <c:pt idx="178">
                  <c:v>-77.684327035313459</c:v>
                </c:pt>
                <c:pt idx="179">
                  <c:v>-78.244820053261975</c:v>
                </c:pt>
                <c:pt idx="180">
                  <c:v>-79.171108461540484</c:v>
                </c:pt>
                <c:pt idx="181">
                  <c:v>-79.348106221158346</c:v>
                </c:pt>
                <c:pt idx="182">
                  <c:v>-79.348106221158346</c:v>
                </c:pt>
                <c:pt idx="183">
                  <c:v>-79.2360076298405</c:v>
                </c:pt>
                <c:pt idx="184">
                  <c:v>-79.12390903852264</c:v>
                </c:pt>
                <c:pt idx="185">
                  <c:v>-78.563416020574152</c:v>
                </c:pt>
                <c:pt idx="186">
                  <c:v>-78.032422680361293</c:v>
                </c:pt>
                <c:pt idx="187">
                  <c:v>-77.289032028607011</c:v>
                </c:pt>
                <c:pt idx="188">
                  <c:v>-76.315544197310643</c:v>
                </c:pt>
                <c:pt idx="189">
                  <c:v>-76.073647208033535</c:v>
                </c:pt>
                <c:pt idx="190">
                  <c:v>-75.412855531220671</c:v>
                </c:pt>
                <c:pt idx="191">
                  <c:v>-75.005760592060724</c:v>
                </c:pt>
                <c:pt idx="192">
                  <c:v>-74.533766484600761</c:v>
                </c:pt>
                <c:pt idx="193">
                  <c:v>-73.713676793452194</c:v>
                </c:pt>
                <c:pt idx="194">
                  <c:v>-73.507179356098646</c:v>
                </c:pt>
                <c:pt idx="195">
                  <c:v>-73.300681980104343</c:v>
                </c:pt>
                <c:pt idx="196">
                  <c:v>-73.17088358214508</c:v>
                </c:pt>
                <c:pt idx="197">
                  <c:v>-73.926074104993631</c:v>
                </c:pt>
                <c:pt idx="198">
                  <c:v>-75.312556749637849</c:v>
                </c:pt>
                <c:pt idx="199">
                  <c:v>-76.758038627034935</c:v>
                </c:pt>
                <c:pt idx="200">
                  <c:v>-78.274319669638402</c:v>
                </c:pt>
                <c:pt idx="201">
                  <c:v>-78.994110640563392</c:v>
                </c:pt>
                <c:pt idx="202">
                  <c:v>-78.840712561774808</c:v>
                </c:pt>
                <c:pt idx="203">
                  <c:v>-78.445417493709144</c:v>
                </c:pt>
                <c:pt idx="204">
                  <c:v>-78.109121719755564</c:v>
                </c:pt>
                <c:pt idx="205">
                  <c:v>-78.079622103379137</c:v>
                </c:pt>
                <c:pt idx="206">
                  <c:v>-78.339218837938432</c:v>
                </c:pt>
                <c:pt idx="207">
                  <c:v>-78.551616210839086</c:v>
                </c:pt>
                <c:pt idx="208">
                  <c:v>-78.575215891668421</c:v>
                </c:pt>
                <c:pt idx="209">
                  <c:v>-78.463117300350547</c:v>
                </c:pt>
                <c:pt idx="210">
                  <c:v>-77.530928956524903</c:v>
                </c:pt>
                <c:pt idx="211">
                  <c:v>-75.696051946609259</c:v>
                </c:pt>
                <c:pt idx="212">
                  <c:v>-73.282982173462941</c:v>
                </c:pt>
                <c:pt idx="213">
                  <c:v>-70.315319317915254</c:v>
                </c:pt>
                <c:pt idx="214">
                  <c:v>-68.226745508987463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1-4EE1-8F5B-DB2C13EE5AF2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wmot2!$R$9:$R$223</c:f>
              <c:numCache>
                <c:formatCode>General</c:formatCode>
                <c:ptCount val="215"/>
                <c:pt idx="0">
                  <c:v>-38.17698063680767</c:v>
                </c:pt>
                <c:pt idx="1">
                  <c:v>-39.580716897286194</c:v>
                </c:pt>
                <c:pt idx="2">
                  <c:v>-40.934833039476707</c:v>
                </c:pt>
                <c:pt idx="3">
                  <c:v>-42.241083065329754</c:v>
                </c:pt>
                <c:pt idx="4">
                  <c:v>-43.501158975275004</c:v>
                </c:pt>
                <c:pt idx="5">
                  <c:v>-44.716692959885037</c:v>
                </c:pt>
                <c:pt idx="6">
                  <c:v>-45.889259514075562</c:v>
                </c:pt>
                <c:pt idx="7">
                  <c:v>-47.020377476563723</c:v>
                </c:pt>
                <c:pt idx="8">
                  <c:v>-48.111511997234743</c:v>
                </c:pt>
                <c:pt idx="9">
                  <c:v>-49.16407643497196</c:v>
                </c:pt>
                <c:pt idx="10">
                  <c:v>-50.179434188393387</c:v>
                </c:pt>
                <c:pt idx="11">
                  <c:v>-51.158900461878773</c:v>
                </c:pt>
                <c:pt idx="12">
                  <c:v>-52.103743969166004</c:v>
                </c:pt>
                <c:pt idx="13">
                  <c:v>-53.015188576734523</c:v>
                </c:pt>
                <c:pt idx="14">
                  <c:v>-53.894414889091202</c:v>
                </c:pt>
                <c:pt idx="15">
                  <c:v>-54.742561778018981</c:v>
                </c:pt>
                <c:pt idx="16">
                  <c:v>-55.560727857774054</c:v>
                </c:pt>
                <c:pt idx="17">
                  <c:v>-56.349972908130887</c:v>
                </c:pt>
                <c:pt idx="18">
                  <c:v>-57.111319247128051</c:v>
                </c:pt>
                <c:pt idx="19">
                  <c:v>-57.845753055286238</c:v>
                </c:pt>
                <c:pt idx="20">
                  <c:v>-58.554225653022257</c:v>
                </c:pt>
                <c:pt idx="21">
                  <c:v>-59.237654732903408</c:v>
                </c:pt>
                <c:pt idx="22">
                  <c:v>-59.896925548343731</c:v>
                </c:pt>
                <c:pt idx="23">
                  <c:v>-60.53289206028559</c:v>
                </c:pt>
                <c:pt idx="24">
                  <c:v>-61.146378043343049</c:v>
                </c:pt>
                <c:pt idx="25">
                  <c:v>-61.738178152847325</c:v>
                </c:pt>
                <c:pt idx="26">
                  <c:v>-62.309058954171135</c:v>
                </c:pt>
                <c:pt idx="27">
                  <c:v>-62.859759915672058</c:v>
                </c:pt>
                <c:pt idx="28">
                  <c:v>-63.390994366532532</c:v>
                </c:pt>
                <c:pt idx="29">
                  <c:v>-63.903450420743994</c:v>
                </c:pt>
                <c:pt idx="30">
                  <c:v>-64.397791868427305</c:v>
                </c:pt>
                <c:pt idx="31">
                  <c:v>-64.874659035649728</c:v>
                </c:pt>
                <c:pt idx="32">
                  <c:v>-65.334669613845421</c:v>
                </c:pt>
                <c:pt idx="33">
                  <c:v>-65.778419459917217</c:v>
                </c:pt>
                <c:pt idx="34">
                  <c:v>-66.206483368058727</c:v>
                </c:pt>
                <c:pt idx="35">
                  <c:v>-66.619415814290448</c:v>
                </c:pt>
                <c:pt idx="36">
                  <c:v>-67.017751674679474</c:v>
                </c:pt>
                <c:pt idx="37">
                  <c:v>-67.402006918169349</c:v>
                </c:pt>
                <c:pt idx="38">
                  <c:v>-67.772679274922183</c:v>
                </c:pt>
                <c:pt idx="39">
                  <c:v>-68.130248881033282</c:v>
                </c:pt>
                <c:pt idx="40">
                  <c:v>-68.4751789004561</c:v>
                </c:pt>
                <c:pt idx="41">
                  <c:v>-68.807916124945351</c:v>
                </c:pt>
                <c:pt idx="42">
                  <c:v>-69.128891552790307</c:v>
                </c:pt>
                <c:pt idx="43">
                  <c:v>-69.438520947092258</c:v>
                </c:pt>
                <c:pt idx="44">
                  <c:v>-69.737205374306328</c:v>
                </c:pt>
                <c:pt idx="45">
                  <c:v>-70.02533172374865</c:v>
                </c:pt>
                <c:pt idx="46">
                  <c:v>-70.303273208737821</c:v>
                </c:pt>
                <c:pt idx="47">
                  <c:v>-70.57138985002176</c:v>
                </c:pt>
                <c:pt idx="48">
                  <c:v>-70.830028942117821</c:v>
                </c:pt>
                <c:pt idx="49">
                  <c:v>-71.079525503166536</c:v>
                </c:pt>
                <c:pt idx="50">
                  <c:v>-71.32020270888475</c:v>
                </c:pt>
                <c:pt idx="51">
                  <c:v>-71.552372311178146</c:v>
                </c:pt>
                <c:pt idx="52">
                  <c:v>-71.776335041957992</c:v>
                </c:pt>
                <c:pt idx="53">
                  <c:v>-71.992381002681867</c:v>
                </c:pt>
                <c:pt idx="54">
                  <c:v>-72.20079004012581</c:v>
                </c:pt>
                <c:pt idx="55">
                  <c:v>-72.40183210887227</c:v>
                </c:pt>
                <c:pt idx="56">
                  <c:v>-72.595767620986308</c:v>
                </c:pt>
                <c:pt idx="57">
                  <c:v>-72.782847783329828</c:v>
                </c:pt>
                <c:pt idx="58">
                  <c:v>-72.963314922952208</c:v>
                </c:pt>
                <c:pt idx="59">
                  <c:v>-73.137402800980183</c:v>
                </c:pt>
                <c:pt idx="60">
                  <c:v>-73.305336915410621</c:v>
                </c:pt>
                <c:pt idx="61">
                  <c:v>-73.46733479320099</c:v>
                </c:pt>
                <c:pt idx="62">
                  <c:v>-73.623606272033911</c:v>
                </c:pt>
                <c:pt idx="63">
                  <c:v>-73.774353772123078</c:v>
                </c:pt>
                <c:pt idx="64">
                  <c:v>-73.919772558410003</c:v>
                </c:pt>
                <c:pt idx="65">
                  <c:v>-74.060050993492681</c:v>
                </c:pt>
                <c:pt idx="66">
                  <c:v>-74.195370781614372</c:v>
                </c:pt>
                <c:pt idx="67">
                  <c:v>-74.325907204026734</c:v>
                </c:pt>
                <c:pt idx="68">
                  <c:v>-74.451829346033847</c:v>
                </c:pt>
                <c:pt idx="69">
                  <c:v>-74.57330031600992</c:v>
                </c:pt>
                <c:pt idx="70">
                  <c:v>-74.690477456675978</c:v>
                </c:pt>
                <c:pt idx="71">
                  <c:v>-74.803512548907378</c:v>
                </c:pt>
                <c:pt idx="72">
                  <c:v>-74.912552008337059</c:v>
                </c:pt>
                <c:pt idx="73">
                  <c:v>-75.017737075009862</c:v>
                </c:pt>
                <c:pt idx="74">
                  <c:v>-75.119203996332018</c:v>
                </c:pt>
                <c:pt idx="75">
                  <c:v>-75.217084203554094</c:v>
                </c:pt>
                <c:pt idx="76">
                  <c:v>-75.311504482015167</c:v>
                </c:pt>
                <c:pt idx="77">
                  <c:v>-75.402587135369643</c:v>
                </c:pt>
                <c:pt idx="78">
                  <c:v>-75.490450144008307</c:v>
                </c:pt>
                <c:pt idx="79">
                  <c:v>-75.575207317879816</c:v>
                </c:pt>
                <c:pt idx="80">
                  <c:v>-75.656968443909747</c:v>
                </c:pt>
                <c:pt idx="81">
                  <c:v>-75.735839428209218</c:v>
                </c:pt>
                <c:pt idx="82">
                  <c:v>-75.811922433256086</c:v>
                </c:pt>
                <c:pt idx="83">
                  <c:v>-75.885316010226958</c:v>
                </c:pt>
                <c:pt idx="84">
                  <c:v>-75.956115226652059</c:v>
                </c:pt>
                <c:pt idx="85">
                  <c:v>-76.02441178955695</c:v>
                </c:pt>
                <c:pt idx="86">
                  <c:v>-76.090294164251901</c:v>
                </c:pt>
                <c:pt idx="87">
                  <c:v>-76.153847688921687</c:v>
                </c:pt>
                <c:pt idx="88">
                  <c:v>-76.215154685165501</c:v>
                </c:pt>
                <c:pt idx="89">
                  <c:v>-76.274294564628832</c:v>
                </c:pt>
                <c:pt idx="90">
                  <c:v>-76.331343931866201</c:v>
                </c:pt>
                <c:pt idx="91">
                  <c:v>-76.386376683568116</c:v>
                </c:pt>
                <c:pt idx="92">
                  <c:v>-76.43946410428012</c:v>
                </c:pt>
                <c:pt idx="93">
                  <c:v>-76.49067495873858</c:v>
                </c:pt>
                <c:pt idx="94">
                  <c:v>-76.540075580942272</c:v>
                </c:pt>
                <c:pt idx="95">
                  <c:v>-76.587729960075762</c:v>
                </c:pt>
                <c:pt idx="96">
                  <c:v>-76.633699823395219</c:v>
                </c:pt>
                <c:pt idx="97">
                  <c:v>-76.678044716184345</c:v>
                </c:pt>
                <c:pt idx="98">
                  <c:v>-76.72082207888424</c:v>
                </c:pt>
                <c:pt idx="99">
                  <c:v>-76.76208732149648</c:v>
                </c:pt>
                <c:pt idx="100">
                  <c:v>-76.801893895356471</c:v>
                </c:pt>
                <c:pt idx="101">
                  <c:v>-76.84029336236938</c:v>
                </c:pt>
                <c:pt idx="102">
                  <c:v>-76.877335461799063</c:v>
                </c:pt>
                <c:pt idx="103">
                  <c:v>-76.913068174695766</c:v>
                </c:pt>
                <c:pt idx="104">
                  <c:v>-76.947537786046553</c:v>
                </c:pt>
                <c:pt idx="105">
                  <c:v>-76.980788944728729</c:v>
                </c:pt>
                <c:pt idx="106">
                  <c:v>-77.012864721344158</c:v>
                </c:pt>
                <c:pt idx="107">
                  <c:v>-77.043806664008997</c:v>
                </c:pt>
                <c:pt idx="108">
                  <c:v>-77.073654852171401</c:v>
                </c:pt>
                <c:pt idx="109">
                  <c:v>-77.102447948527043</c:v>
                </c:pt>
                <c:pt idx="110">
                  <c:v>-77.130223249099188</c:v>
                </c:pt>
                <c:pt idx="111">
                  <c:v>-77.157016731548765</c:v>
                </c:pt>
                <c:pt idx="112">
                  <c:v>-77.182863101776505</c:v>
                </c:pt>
                <c:pt idx="113">
                  <c:v>-77.207795838878056</c:v>
                </c:pt>
                <c:pt idx="114">
                  <c:v>-77.231847238509715</c:v>
                </c:pt>
                <c:pt idx="115">
                  <c:v>-77.255048454721361</c:v>
                </c:pt>
                <c:pt idx="116">
                  <c:v>-77.277429540310706</c:v>
                </c:pt>
                <c:pt idx="117">
                  <c:v>-77.299019485750989</c:v>
                </c:pt>
                <c:pt idx="118">
                  <c:v>-77.319846256742693</c:v>
                </c:pt>
                <c:pt idx="119">
                  <c:v>-77.339936830437722</c:v>
                </c:pt>
                <c:pt idx="120">
                  <c:v>-77.359317230383397</c:v>
                </c:pt>
                <c:pt idx="121">
                  <c:v>-77.378012560230914</c:v>
                </c:pt>
                <c:pt idx="122">
                  <c:v>-77.396047036252384</c:v>
                </c:pt>
                <c:pt idx="123">
                  <c:v>-77.413444018708546</c:v>
                </c:pt>
                <c:pt idx="124">
                  <c:v>-77.430226042107492</c:v>
                </c:pt>
                <c:pt idx="125">
                  <c:v>-77.4464148443939</c:v>
                </c:pt>
                <c:pt idx="126">
                  <c:v>-77.462031395106408</c:v>
                </c:pt>
                <c:pt idx="127">
                  <c:v>-77.477095922539732</c:v>
                </c:pt>
                <c:pt idx="128">
                  <c:v>-77.491627939946611</c:v>
                </c:pt>
                <c:pt idx="129">
                  <c:v>-77.505646270813514</c:v>
                </c:pt>
                <c:pt idx="130">
                  <c:v>-77.519169073242907</c:v>
                </c:pt>
                <c:pt idx="131">
                  <c:v>-77.5322138634737</c:v>
                </c:pt>
                <c:pt idx="132">
                  <c:v>-77.544797538570194</c:v>
                </c:pt>
                <c:pt idx="133">
                  <c:v>-77.556936398308991</c:v>
                </c:pt>
                <c:pt idx="134">
                  <c:v>-77.568646166292396</c:v>
                </c:pt>
                <c:pt idx="135">
                  <c:v>-77.579942010315278</c:v>
                </c:pt>
                <c:pt idx="136">
                  <c:v>-77.590838562012152</c:v>
                </c:pt>
                <c:pt idx="137">
                  <c:v>-77.601349935809608</c:v>
                </c:pt>
                <c:pt idx="138">
                  <c:v>-77.611489747208992</c:v>
                </c:pt>
                <c:pt idx="139">
                  <c:v>-77.62127113042267</c:v>
                </c:pt>
                <c:pt idx="140">
                  <c:v>-77.63070675538691</c:v>
                </c:pt>
                <c:pt idx="141">
                  <c:v>-77.639808844173444</c:v>
                </c:pt>
                <c:pt idx="142">
                  <c:v>-77.648589186820772</c:v>
                </c:pt>
                <c:pt idx="143">
                  <c:v>-77.657059156606039</c:v>
                </c:pt>
                <c:pt idx="144">
                  <c:v>-77.66522972477685</c:v>
                </c:pt>
                <c:pt idx="145">
                  <c:v>-77.67311147476255</c:v>
                </c:pt>
                <c:pt idx="146">
                  <c:v>-77.680714615883034</c:v>
                </c:pt>
                <c:pt idx="147">
                  <c:v>-77.688048996572959</c:v>
                </c:pt>
                <c:pt idx="148">
                  <c:v>-77.695124117138562</c:v>
                </c:pt>
                <c:pt idx="149">
                  <c:v>-77.701949142063512</c:v>
                </c:pt>
                <c:pt idx="150">
                  <c:v>-77.708532911879786</c:v>
                </c:pt>
                <c:pt idx="151">
                  <c:v>-77.714883954618841</c:v>
                </c:pt>
                <c:pt idx="152">
                  <c:v>-77.72101049685817</c:v>
                </c:pt>
                <c:pt idx="153">
                  <c:v>-77.726920474377209</c:v>
                </c:pt>
                <c:pt idx="154">
                  <c:v>-77.732621542436675</c:v>
                </c:pt>
                <c:pt idx="155">
                  <c:v>-77.738121085694459</c:v>
                </c:pt>
                <c:pt idx="156">
                  <c:v>-77.743426227771167</c:v>
                </c:pt>
                <c:pt idx="157">
                  <c:v>-77.748543840477296</c:v>
                </c:pt>
                <c:pt idx="158">
                  <c:v>-77.75348055271445</c:v>
                </c:pt>
                <c:pt idx="159">
                  <c:v>-77.758242759061815</c:v>
                </c:pt>
                <c:pt idx="160">
                  <c:v>-77.762836628059134</c:v>
                </c:pt>
                <c:pt idx="161">
                  <c:v>-77.767268110196852</c:v>
                </c:pt>
                <c:pt idx="162">
                  <c:v>-77.771542945623878</c:v>
                </c:pt>
                <c:pt idx="163">
                  <c:v>-77.775666671582897</c:v>
                </c:pt>
                <c:pt idx="164">
                  <c:v>-77.779644629582776</c:v>
                </c:pt>
                <c:pt idx="165">
                  <c:v>-77.783481972317475</c:v>
                </c:pt>
                <c:pt idx="166">
                  <c:v>-77.78718367034044</c:v>
                </c:pt>
                <c:pt idx="167">
                  <c:v>-77.790754518502965</c:v>
                </c:pt>
                <c:pt idx="168">
                  <c:v>-77.79419914216507</c:v>
                </c:pt>
                <c:pt idx="169">
                  <c:v>-77.797522003186714</c:v>
                </c:pt>
                <c:pt idx="170">
                  <c:v>-77.800727405707377</c:v>
                </c:pt>
                <c:pt idx="171">
                  <c:v>-77.803819501721165</c:v>
                </c:pt>
                <c:pt idx="172">
                  <c:v>-77.806802296455018</c:v>
                </c:pt>
                <c:pt idx="173">
                  <c:v>-77.809679653556685</c:v>
                </c:pt>
                <c:pt idx="174">
                  <c:v>-77.812455300099359</c:v>
                </c:pt>
                <c:pt idx="175">
                  <c:v>-77.815132831409372</c:v>
                </c:pt>
                <c:pt idx="176">
                  <c:v>-77.817715715723324</c:v>
                </c:pt>
                <c:pt idx="177">
                  <c:v>-77.820207298680472</c:v>
                </c:pt>
                <c:pt idx="178">
                  <c:v>-77.822610807656389</c:v>
                </c:pt>
                <c:pt idx="179">
                  <c:v>-77.824929355943425</c:v>
                </c:pt>
                <c:pt idx="180">
                  <c:v>-77.827165946783396</c:v>
                </c:pt>
                <c:pt idx="181">
                  <c:v>-77.829323477257716</c:v>
                </c:pt>
                <c:pt idx="182">
                  <c:v>-77.831404742039993</c:v>
                </c:pt>
                <c:pt idx="183">
                  <c:v>-77.833412437016037</c:v>
                </c:pt>
                <c:pt idx="184">
                  <c:v>-77.835349162775842</c:v>
                </c:pt>
                <c:pt idx="185">
                  <c:v>-77.83721742798221</c:v>
                </c:pt>
                <c:pt idx="186">
                  <c:v>-77.839019652620166</c:v>
                </c:pt>
                <c:pt idx="187">
                  <c:v>-77.840758171131668</c:v>
                </c:pt>
                <c:pt idx="188">
                  <c:v>-77.84243523543941</c:v>
                </c:pt>
                <c:pt idx="189">
                  <c:v>-77.844053017863743</c:v>
                </c:pt>
                <c:pt idx="190">
                  <c:v>-77.845613613936536</c:v>
                </c:pt>
                <c:pt idx="191">
                  <c:v>-77.847119045115534</c:v>
                </c:pt>
                <c:pt idx="192">
                  <c:v>-77.848571261402753</c:v>
                </c:pt>
                <c:pt idx="193">
                  <c:v>-77.849972143870374</c:v>
                </c:pt>
                <c:pt idx="194">
                  <c:v>-77.85132350709732</c:v>
                </c:pt>
                <c:pt idx="195">
                  <c:v>-77.85262710151963</c:v>
                </c:pt>
                <c:pt idx="196">
                  <c:v>-77.853884615697908</c:v>
                </c:pt>
                <c:pt idx="197">
                  <c:v>-77.855097678504507</c:v>
                </c:pt>
                <c:pt idx="198">
                  <c:v>-77.856267861233363</c:v>
                </c:pt>
                <c:pt idx="199">
                  <c:v>-77.857396679635428</c:v>
                </c:pt>
                <c:pt idx="200">
                  <c:v>-77.85848559588193</c:v>
                </c:pt>
                <c:pt idx="201">
                  <c:v>-77.859536020458393</c:v>
                </c:pt>
                <c:pt idx="202">
                  <c:v>-77.86054931399164</c:v>
                </c:pt>
                <c:pt idx="203">
                  <c:v>-77.86152678901226</c:v>
                </c:pt>
                <c:pt idx="204">
                  <c:v>-77.862469711654697</c:v>
                </c:pt>
                <c:pt idx="205">
                  <c:v>-77.863379303297307</c:v>
                </c:pt>
                <c:pt idx="206">
                  <c:v>-77.864256742144434</c:v>
                </c:pt>
                <c:pt idx="207">
                  <c:v>-77.865103164752526</c:v>
                </c:pt>
                <c:pt idx="208">
                  <c:v>-77.865919667502368</c:v>
                </c:pt>
                <c:pt idx="209">
                  <c:v>-77.866707308019215</c:v>
                </c:pt>
                <c:pt idx="210">
                  <c:v>-77.867467106542705</c:v>
                </c:pt>
                <c:pt idx="211">
                  <c:v>-77.868200047248493</c:v>
                </c:pt>
                <c:pt idx="212">
                  <c:v>-77.868907079522927</c:v>
                </c:pt>
                <c:pt idx="213">
                  <c:v>-77.869589119192938</c:v>
                </c:pt>
                <c:pt idx="214">
                  <c:v>-77.870247049712205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1-4EE1-8F5B-DB2C13EE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wmot3!$D$9:$D$214</c:f>
              <c:numCache>
                <c:formatCode>General</c:formatCode>
                <c:ptCount val="206"/>
                <c:pt idx="0">
                  <c:v>57.553779174359832</c:v>
                </c:pt>
                <c:pt idx="1">
                  <c:v>58.061172821471516</c:v>
                </c:pt>
                <c:pt idx="2">
                  <c:v>58.822263292139056</c:v>
                </c:pt>
                <c:pt idx="3">
                  <c:v>60.574541345521041</c:v>
                </c:pt>
                <c:pt idx="4">
                  <c:v>63.158708973417717</c:v>
                </c:pt>
                <c:pt idx="5">
                  <c:v>66.167671316436113</c:v>
                </c:pt>
                <c:pt idx="6">
                  <c:v>69.678127321931683</c:v>
                </c:pt>
                <c:pt idx="7">
                  <c:v>72.462892420955143</c:v>
                </c:pt>
                <c:pt idx="8">
                  <c:v>75.076559695907861</c:v>
                </c:pt>
                <c:pt idx="9">
                  <c:v>77.536828892072037</c:v>
                </c:pt>
                <c:pt idx="10">
                  <c:v>79.896799368012594</c:v>
                </c:pt>
                <c:pt idx="11">
                  <c:v>82.498666771871044</c:v>
                </c:pt>
                <c:pt idx="12">
                  <c:v>86.050422264837337</c:v>
                </c:pt>
                <c:pt idx="13">
                  <c:v>89.436979869280023</c:v>
                </c:pt>
                <c:pt idx="14">
                  <c:v>92.782237986251985</c:v>
                </c:pt>
                <c:pt idx="15">
                  <c:v>96.068496809111849</c:v>
                </c:pt>
                <c:pt idx="16">
                  <c:v>97.649677020015346</c:v>
                </c:pt>
                <c:pt idx="17">
                  <c:v>98.906361266700287</c:v>
                </c:pt>
                <c:pt idx="18">
                  <c:v>99.6497519798138</c:v>
                </c:pt>
                <c:pt idx="19">
                  <c:v>99.991947689314514</c:v>
                </c:pt>
                <c:pt idx="20">
                  <c:v>101.08933392166375</c:v>
                </c:pt>
                <c:pt idx="21">
                  <c:v>102.65281432592585</c:v>
                </c:pt>
                <c:pt idx="22">
                  <c:v>104.49949120693573</c:v>
                </c:pt>
                <c:pt idx="23">
                  <c:v>106.19866994470421</c:v>
                </c:pt>
                <c:pt idx="24">
                  <c:v>107.4612541269363</c:v>
                </c:pt>
                <c:pt idx="25">
                  <c:v>107.56155284715989</c:v>
                </c:pt>
                <c:pt idx="26">
                  <c:v>107.65595169319559</c:v>
                </c:pt>
                <c:pt idx="27">
                  <c:v>107.76215034896632</c:v>
                </c:pt>
                <c:pt idx="28">
                  <c:v>107.77395022006056</c:v>
                </c:pt>
                <c:pt idx="29">
                  <c:v>108.37574266412057</c:v>
                </c:pt>
                <c:pt idx="30">
                  <c:v>109.07783388976335</c:v>
                </c:pt>
                <c:pt idx="31">
                  <c:v>111.20770718616184</c:v>
                </c:pt>
                <c:pt idx="32">
                  <c:v>114.75356280494023</c:v>
                </c:pt>
                <c:pt idx="33">
                  <c:v>118.22861925851223</c:v>
                </c:pt>
                <c:pt idx="34">
                  <c:v>121.09008339692997</c:v>
                </c:pt>
                <c:pt idx="35">
                  <c:v>122.34086776942701</c:v>
                </c:pt>
                <c:pt idx="36">
                  <c:v>122.50016578376272</c:v>
                </c:pt>
                <c:pt idx="37">
                  <c:v>123.17865726721701</c:v>
                </c:pt>
                <c:pt idx="38">
                  <c:v>124.04004650719548</c:v>
                </c:pt>
                <c:pt idx="39">
                  <c:v>124.87783600498545</c:v>
                </c:pt>
                <c:pt idx="40">
                  <c:v>125.58582710481619</c:v>
                </c:pt>
                <c:pt idx="41">
                  <c:v>126.16991980359398</c:v>
                </c:pt>
                <c:pt idx="42">
                  <c:v>126.99000955610178</c:v>
                </c:pt>
                <c:pt idx="43">
                  <c:v>127.65080123291466</c:v>
                </c:pt>
                <c:pt idx="44">
                  <c:v>126.88381083897184</c:v>
                </c:pt>
                <c:pt idx="45">
                  <c:v>124.86603613389121</c:v>
                </c:pt>
                <c:pt idx="46">
                  <c:v>124.28784337066053</c:v>
                </c:pt>
                <c:pt idx="47">
                  <c:v>124.27604349956626</c:v>
                </c:pt>
                <c:pt idx="48">
                  <c:v>125.49732825568685</c:v>
                </c:pt>
                <c:pt idx="49">
                  <c:v>127.53870264159679</c:v>
                </c:pt>
                <c:pt idx="50">
                  <c:v>127.90449809328604</c:v>
                </c:pt>
                <c:pt idx="51">
                  <c:v>128.19949437976891</c:v>
                </c:pt>
                <c:pt idx="52">
                  <c:v>128.91928535069388</c:v>
                </c:pt>
                <c:pt idx="53">
                  <c:v>129.89867311753736</c:v>
                </c:pt>
                <c:pt idx="54">
                  <c:v>130.65976357593306</c:v>
                </c:pt>
                <c:pt idx="55">
                  <c:v>132.18784442827157</c:v>
                </c:pt>
                <c:pt idx="56">
                  <c:v>133.72182521615721</c:v>
                </c:pt>
                <c:pt idx="57">
                  <c:v>135.41510401837854</c:v>
                </c:pt>
                <c:pt idx="58">
                  <c:v>136.97268448709349</c:v>
                </c:pt>
                <c:pt idx="59">
                  <c:v>135.9460973585914</c:v>
                </c:pt>
                <c:pt idx="60">
                  <c:v>134.6422136888886</c:v>
                </c:pt>
                <c:pt idx="61">
                  <c:v>133.27343085088577</c:v>
                </c:pt>
                <c:pt idx="62">
                  <c:v>132.42974141754866</c:v>
                </c:pt>
                <c:pt idx="63">
                  <c:v>133.09643302990867</c:v>
                </c:pt>
                <c:pt idx="64">
                  <c:v>133.39732931329792</c:v>
                </c:pt>
                <c:pt idx="65">
                  <c:v>134.50651541674142</c:v>
                </c:pt>
                <c:pt idx="66">
                  <c:v>135.43280376366073</c:v>
                </c:pt>
                <c:pt idx="67">
                  <c:v>136.6304887775928</c:v>
                </c:pt>
                <c:pt idx="68">
                  <c:v>137.08478307841133</c:v>
                </c:pt>
                <c:pt idx="69">
                  <c:v>136.18209441232136</c:v>
                </c:pt>
                <c:pt idx="70">
                  <c:v>134.9667096531071</c:v>
                </c:pt>
                <c:pt idx="71">
                  <c:v>133.78672438445724</c:v>
                </c:pt>
                <c:pt idx="72">
                  <c:v>135.21450651657213</c:v>
                </c:pt>
                <c:pt idx="73">
                  <c:v>136.67178826506353</c:v>
                </c:pt>
                <c:pt idx="74">
                  <c:v>138.10547033272553</c:v>
                </c:pt>
                <c:pt idx="75">
                  <c:v>139.18515681979261</c:v>
                </c:pt>
                <c:pt idx="76">
                  <c:v>138.67186322486197</c:v>
                </c:pt>
                <c:pt idx="77">
                  <c:v>138.74266232870912</c:v>
                </c:pt>
                <c:pt idx="78">
                  <c:v>138.05237097416057</c:v>
                </c:pt>
                <c:pt idx="79">
                  <c:v>137.06118339758206</c:v>
                </c:pt>
                <c:pt idx="80">
                  <c:v>135.86349838364998</c:v>
                </c:pt>
                <c:pt idx="81">
                  <c:v>134.44161618708216</c:v>
                </c:pt>
                <c:pt idx="82">
                  <c:v>134.29411804384077</c:v>
                </c:pt>
                <c:pt idx="83">
                  <c:v>134.66581336971788</c:v>
                </c:pt>
                <c:pt idx="84">
                  <c:v>134.89591048790075</c:v>
                </c:pt>
                <c:pt idx="85">
                  <c:v>133.42092899412722</c:v>
                </c:pt>
                <c:pt idx="86">
                  <c:v>131.94004756480655</c:v>
                </c:pt>
                <c:pt idx="87">
                  <c:v>130.52406524242667</c:v>
                </c:pt>
                <c:pt idx="88">
                  <c:v>129.50337804947168</c:v>
                </c:pt>
                <c:pt idx="89">
                  <c:v>129.79837433595458</c:v>
                </c:pt>
                <c:pt idx="90">
                  <c:v>129.51517792056598</c:v>
                </c:pt>
                <c:pt idx="91">
                  <c:v>129.03138394201173</c:v>
                </c:pt>
                <c:pt idx="92">
                  <c:v>128.90748554095885</c:v>
                </c:pt>
                <c:pt idx="93">
                  <c:v>130.62436402400948</c:v>
                </c:pt>
                <c:pt idx="94">
                  <c:v>132.59493930607226</c:v>
                </c:pt>
                <c:pt idx="95">
                  <c:v>134.30001797938789</c:v>
                </c:pt>
                <c:pt idx="96">
                  <c:v>135.41510401837854</c:v>
                </c:pt>
                <c:pt idx="97">
                  <c:v>135.33840497898427</c:v>
                </c:pt>
                <c:pt idx="98">
                  <c:v>135.67470075293784</c:v>
                </c:pt>
                <c:pt idx="99">
                  <c:v>135.95199729413852</c:v>
                </c:pt>
                <c:pt idx="100">
                  <c:v>137.39747917153562</c:v>
                </c:pt>
                <c:pt idx="101">
                  <c:v>138.3768669383791</c:v>
                </c:pt>
                <c:pt idx="102">
                  <c:v>139.33265496303406</c:v>
                </c:pt>
                <c:pt idx="103">
                  <c:v>140.89023543174901</c:v>
                </c:pt>
                <c:pt idx="104">
                  <c:v>141.40942896222683</c:v>
                </c:pt>
                <c:pt idx="105">
                  <c:v>141.73392486508612</c:v>
                </c:pt>
                <c:pt idx="106">
                  <c:v>140.31204266851833</c:v>
                </c:pt>
                <c:pt idx="107">
                  <c:v>138.64826354403266</c:v>
                </c:pt>
                <c:pt idx="108">
                  <c:v>137.20278160527633</c:v>
                </c:pt>
                <c:pt idx="109">
                  <c:v>136.24109364507424</c:v>
                </c:pt>
                <c:pt idx="110">
                  <c:v>136.38859184967492</c:v>
                </c:pt>
                <c:pt idx="111">
                  <c:v>136.14079492485064</c:v>
                </c:pt>
                <c:pt idx="112">
                  <c:v>136.0640958854564</c:v>
                </c:pt>
                <c:pt idx="113">
                  <c:v>134.9667096531071</c:v>
                </c:pt>
                <c:pt idx="114">
                  <c:v>134.3236176602172</c:v>
                </c:pt>
                <c:pt idx="115">
                  <c:v>133.58612694401006</c:v>
                </c:pt>
                <c:pt idx="116">
                  <c:v>132.09934551778304</c:v>
                </c:pt>
                <c:pt idx="117">
                  <c:v>131.37955454685803</c:v>
                </c:pt>
                <c:pt idx="118">
                  <c:v>130.76006229615666</c:v>
                </c:pt>
                <c:pt idx="119">
                  <c:v>130.80726171917451</c:v>
                </c:pt>
                <c:pt idx="120">
                  <c:v>131.32055531410515</c:v>
                </c:pt>
                <c:pt idx="121">
                  <c:v>131.68045076888805</c:v>
                </c:pt>
                <c:pt idx="122">
                  <c:v>131.49755307372305</c:v>
                </c:pt>
                <c:pt idx="123">
                  <c:v>131.22025653252234</c:v>
                </c:pt>
                <c:pt idx="124">
                  <c:v>131.131757683393</c:v>
                </c:pt>
                <c:pt idx="125">
                  <c:v>132.37074212343657</c:v>
                </c:pt>
                <c:pt idx="126">
                  <c:v>134.97260952729502</c:v>
                </c:pt>
                <c:pt idx="127">
                  <c:v>137.35617968406493</c:v>
                </c:pt>
                <c:pt idx="128">
                  <c:v>139.71025022445832</c:v>
                </c:pt>
                <c:pt idx="129">
                  <c:v>141.16753197294969</c:v>
                </c:pt>
                <c:pt idx="130">
                  <c:v>141.36222953920895</c:v>
                </c:pt>
                <c:pt idx="131">
                  <c:v>141.36222953920895</c:v>
                </c:pt>
                <c:pt idx="132">
                  <c:v>141.073133126914</c:v>
                </c:pt>
                <c:pt idx="133">
                  <c:v>140.47134068285402</c:v>
                </c:pt>
                <c:pt idx="134">
                  <c:v>140.27074318104764</c:v>
                </c:pt>
                <c:pt idx="135">
                  <c:v>140.50084029923048</c:v>
                </c:pt>
                <c:pt idx="136">
                  <c:v>140.44774100202471</c:v>
                </c:pt>
                <c:pt idx="137">
                  <c:v>140.1409448444476</c:v>
                </c:pt>
                <c:pt idx="138">
                  <c:v>138.53616495271481</c:v>
                </c:pt>
                <c:pt idx="139">
                  <c:v>135.58030196826138</c:v>
                </c:pt>
                <c:pt idx="140">
                  <c:v>132.8781357828201</c:v>
                </c:pt>
                <c:pt idx="141">
                  <c:v>130.27626837896167</c:v>
                </c:pt>
                <c:pt idx="142">
                  <c:v>128.54759002481671</c:v>
                </c:pt>
                <c:pt idx="143">
                  <c:v>129.39127945815383</c:v>
                </c:pt>
                <c:pt idx="144">
                  <c:v>130.41786658665595</c:v>
                </c:pt>
                <c:pt idx="145">
                  <c:v>131.3264552496523</c:v>
                </c:pt>
                <c:pt idx="146">
                  <c:v>132.17014468298942</c:v>
                </c:pt>
                <c:pt idx="147">
                  <c:v>131.55655236783514</c:v>
                </c:pt>
                <c:pt idx="148">
                  <c:v>130.8898606941159</c:v>
                </c:pt>
                <c:pt idx="149">
                  <c:v>130.90756043939808</c:v>
                </c:pt>
                <c:pt idx="150">
                  <c:v>131.44445371515806</c:v>
                </c:pt>
                <c:pt idx="151">
                  <c:v>131.6509511525116</c:v>
                </c:pt>
                <c:pt idx="152">
                  <c:v>132.84273623089655</c:v>
                </c:pt>
                <c:pt idx="153">
                  <c:v>133.82212393638079</c:v>
                </c:pt>
                <c:pt idx="154">
                  <c:v>134.93131010118356</c:v>
                </c:pt>
                <c:pt idx="155">
                  <c:v>136.75438724000492</c:v>
                </c:pt>
                <c:pt idx="156">
                  <c:v>136.12309511820928</c:v>
                </c:pt>
                <c:pt idx="157">
                  <c:v>135.2263063876664</c:v>
                </c:pt>
                <c:pt idx="158">
                  <c:v>134.29411804384077</c:v>
                </c:pt>
                <c:pt idx="159">
                  <c:v>133.35012989028007</c:v>
                </c:pt>
                <c:pt idx="160">
                  <c:v>133.94602239879293</c:v>
                </c:pt>
                <c:pt idx="161">
                  <c:v>134.45931599372358</c:v>
                </c:pt>
                <c:pt idx="162">
                  <c:v>134.38851688987643</c:v>
                </c:pt>
                <c:pt idx="163">
                  <c:v>134.04632118037571</c:v>
                </c:pt>
                <c:pt idx="164">
                  <c:v>133.95782226988717</c:v>
                </c:pt>
                <c:pt idx="165">
                  <c:v>133.1200327720972</c:v>
                </c:pt>
                <c:pt idx="166">
                  <c:v>132.58313949633722</c:v>
                </c:pt>
                <c:pt idx="167">
                  <c:v>131.81024916684729</c:v>
                </c:pt>
                <c:pt idx="168">
                  <c:v>130.44736620303237</c:v>
                </c:pt>
                <c:pt idx="169">
                  <c:v>130.29986805979095</c:v>
                </c:pt>
                <c:pt idx="170">
                  <c:v>130.39426690582664</c:v>
                </c:pt>
                <c:pt idx="171">
                  <c:v>130.71286293449805</c:v>
                </c:pt>
                <c:pt idx="172">
                  <c:v>130.94885992686878</c:v>
                </c:pt>
                <c:pt idx="173">
                  <c:v>130.68336325676236</c:v>
                </c:pt>
                <c:pt idx="174">
                  <c:v>130.51226543269161</c:v>
                </c:pt>
                <c:pt idx="175">
                  <c:v>130.61846408846236</c:v>
                </c:pt>
                <c:pt idx="176">
                  <c:v>130.91936031049235</c:v>
                </c:pt>
                <c:pt idx="177">
                  <c:v>131.04915870845161</c:v>
                </c:pt>
                <c:pt idx="178">
                  <c:v>131.87514833514732</c:v>
                </c:pt>
                <c:pt idx="179">
                  <c:v>133.7395250227986</c:v>
                </c:pt>
                <c:pt idx="180">
                  <c:v>135.93429748749713</c:v>
                </c:pt>
                <c:pt idx="181">
                  <c:v>138.80166162282123</c:v>
                </c:pt>
                <c:pt idx="182">
                  <c:v>140.31204266851833</c:v>
                </c:pt>
                <c:pt idx="183">
                  <c:v>140.08194555033549</c:v>
                </c:pt>
                <c:pt idx="184">
                  <c:v>139.58635176204621</c:v>
                </c:pt>
                <c:pt idx="185">
                  <c:v>139.17335694869834</c:v>
                </c:pt>
                <c:pt idx="186">
                  <c:v>139.26775573337483</c:v>
                </c:pt>
                <c:pt idx="187">
                  <c:v>139.35035470831622</c:v>
                </c:pt>
                <c:pt idx="188">
                  <c:v>139.13205746122767</c:v>
                </c:pt>
                <c:pt idx="189">
                  <c:v>138.64826354403266</c:v>
                </c:pt>
                <c:pt idx="190">
                  <c:v>138.31786764426698</c:v>
                </c:pt>
                <c:pt idx="191">
                  <c:v>137.36207961961202</c:v>
                </c:pt>
                <c:pt idx="192">
                  <c:v>135.41510401837854</c:v>
                </c:pt>
                <c:pt idx="193">
                  <c:v>133.06693341353224</c:v>
                </c:pt>
                <c:pt idx="194">
                  <c:v>129.98717196666669</c:v>
                </c:pt>
                <c:pt idx="195">
                  <c:v>128.11689540482749</c:v>
                </c:pt>
                <c:pt idx="196">
                  <c:v>127.80419931170321</c:v>
                </c:pt>
                <c:pt idx="197">
                  <c:v>127.75699995004459</c:v>
                </c:pt>
                <c:pt idx="198">
                  <c:v>127.86319860581531</c:v>
                </c:pt>
                <c:pt idx="199">
                  <c:v>127.72160039812104</c:v>
                </c:pt>
                <c:pt idx="200">
                  <c:v>127.66850103955605</c:v>
                </c:pt>
                <c:pt idx="201">
                  <c:v>127.86909854136246</c:v>
                </c:pt>
                <c:pt idx="202">
                  <c:v>128.03429642988607</c:v>
                </c:pt>
                <c:pt idx="203">
                  <c:v>127.23780641956679</c:v>
                </c:pt>
                <c:pt idx="204">
                  <c:v>125.42652909048049</c:v>
                </c:pt>
                <c:pt idx="205">
                  <c:v>122.26416873003274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8-4E6A-9859-DA8D1D678FD1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wmot3!$E$9:$E$214</c:f>
              <c:numCache>
                <c:formatCode>General</c:formatCode>
                <c:ptCount val="206"/>
                <c:pt idx="0">
                  <c:v>55.640051763031281</c:v>
                </c:pt>
                <c:pt idx="1">
                  <c:v>59.227536279001043</c:v>
                </c:pt>
                <c:pt idx="2">
                  <c:v>62.653458768611372</c:v>
                </c:pt>
                <c:pt idx="3">
                  <c:v>65.925095162460465</c:v>
                </c:pt>
                <c:pt idx="4">
                  <c:v>69.04939372029979</c:v>
                </c:pt>
                <c:pt idx="5">
                  <c:v>72.032989787658579</c:v>
                </c:pt>
                <c:pt idx="6">
                  <c:v>74.882219887907326</c:v>
                </c:pt>
                <c:pt idx="7">
                  <c:v>77.603135179684529</c:v>
                </c:pt>
                <c:pt idx="8">
                  <c:v>80.201514308271314</c:v>
                </c:pt>
                <c:pt idx="9">
                  <c:v>82.682875678203928</c:v>
                </c:pt>
                <c:pt idx="10">
                  <c:v>85.05248917319193</c:v>
                </c:pt>
                <c:pt idx="11">
                  <c:v>87.315387348229279</c:v>
                </c:pt>
                <c:pt idx="12">
                  <c:v>89.476376117671549</c:v>
                </c:pt>
                <c:pt idx="13">
                  <c:v>91.540044961974758</c:v>
                </c:pt>
                <c:pt idx="14">
                  <c:v>93.510776674776309</c:v>
                </c:pt>
                <c:pt idx="15">
                  <c:v>95.392756671016116</c:v>
                </c:pt>
                <c:pt idx="16">
                  <c:v>97.189981875867289</c:v>
                </c:pt>
                <c:pt idx="17">
                  <c:v>98.906269213355557</c:v>
                </c:pt>
                <c:pt idx="18">
                  <c:v>100.54526371269336</c:v>
                </c:pt>
                <c:pt idx="19">
                  <c:v>102.11044624954707</c:v>
                </c:pt>
                <c:pt idx="20">
                  <c:v>103.60514093867593</c:v>
                </c:pt>
                <c:pt idx="21">
                  <c:v>105.03252219364518</c:v>
                </c:pt>
                <c:pt idx="22">
                  <c:v>106.39562146860472</c:v>
                </c:pt>
                <c:pt idx="23">
                  <c:v>107.69733369645333</c:v>
                </c:pt>
                <c:pt idx="24">
                  <c:v>108.94042343705989</c:v>
                </c:pt>
                <c:pt idx="25">
                  <c:v>110.1275307486009</c:v>
                </c:pt>
                <c:pt idx="26">
                  <c:v>111.26117679448203</c:v>
                </c:pt>
                <c:pt idx="27">
                  <c:v>112.34376919775323</c:v>
                </c:pt>
                <c:pt idx="28">
                  <c:v>113.37760715438765</c:v>
                </c:pt>
                <c:pt idx="29">
                  <c:v>114.36488631628507</c:v>
                </c:pt>
                <c:pt idx="30">
                  <c:v>115.3077034543692</c:v>
                </c:pt>
                <c:pt idx="31">
                  <c:v>116.20806091168336</c:v>
                </c:pt>
                <c:pt idx="32">
                  <c:v>117.06787085594088</c:v>
                </c:pt>
                <c:pt idx="33">
                  <c:v>117.88895934056286</c:v>
                </c:pt>
                <c:pt idx="34">
                  <c:v>118.6730701828269</c:v>
                </c:pt>
                <c:pt idx="35">
                  <c:v>119.42186866736434</c:v>
                </c:pt>
                <c:pt idx="36">
                  <c:v>120.13694508287028</c:v>
                </c:pt>
                <c:pt idx="37">
                  <c:v>120.81981809953876</c:v>
                </c:pt>
                <c:pt idx="38">
                  <c:v>121.47193799439493</c:v>
                </c:pt>
                <c:pt idx="39">
                  <c:v>122.09468973137521</c:v>
                </c:pt>
                <c:pt idx="40">
                  <c:v>122.68939590269591</c:v>
                </c:pt>
                <c:pt idx="41">
                  <c:v>123.25731953775768</c:v>
                </c:pt>
                <c:pt idx="42">
                  <c:v>123.79966678555158</c:v>
                </c:pt>
                <c:pt idx="43">
                  <c:v>124.3175894762626</c:v>
                </c:pt>
                <c:pt idx="44">
                  <c:v>124.81218756751227</c:v>
                </c:pt>
                <c:pt idx="45">
                  <c:v>125.28451148043442</c:v>
                </c:pt>
                <c:pt idx="46">
                  <c:v>125.73556433054638</c:v>
                </c:pt>
                <c:pt idx="47">
                  <c:v>126.16630405815286</c:v>
                </c:pt>
                <c:pt idx="48">
                  <c:v>126.57764546280748</c:v>
                </c:pt>
                <c:pt idx="49">
                  <c:v>126.97046214615226</c:v>
                </c:pt>
                <c:pt idx="50">
                  <c:v>127.34558836726188</c:v>
                </c:pt>
                <c:pt idx="51">
                  <c:v>127.70382081443233</c:v>
                </c:pt>
                <c:pt idx="52">
                  <c:v>128.04592029717742</c:v>
                </c:pt>
                <c:pt idx="53">
                  <c:v>128.37261336202641</c:v>
                </c:pt>
                <c:pt idx="54">
                  <c:v>128.68459383555421</c:v>
                </c:pt>
                <c:pt idx="55">
                  <c:v>128.9825242979214</c:v>
                </c:pt>
                <c:pt idx="56">
                  <c:v>129.2670374900537</c:v>
                </c:pt>
                <c:pt idx="57">
                  <c:v>129.53873765744893</c:v>
                </c:pt>
                <c:pt idx="58">
                  <c:v>129.79820183346604</c:v>
                </c:pt>
                <c:pt idx="59">
                  <c:v>130.04598106482109</c:v>
                </c:pt>
                <c:pt idx="60">
                  <c:v>130.2826015818934</c:v>
                </c:pt>
                <c:pt idx="61">
                  <c:v>130.50856591632677</c:v>
                </c:pt>
                <c:pt idx="62">
                  <c:v>130.72435396829997</c:v>
                </c:pt>
                <c:pt idx="63">
                  <c:v>130.93042402573246</c:v>
                </c:pt>
                <c:pt idx="64">
                  <c:v>131.12721373759064</c:v>
                </c:pt>
                <c:pt idx="65">
                  <c:v>131.31514104336091</c:v>
                </c:pt>
                <c:pt idx="66">
                  <c:v>131.49460506066447</c:v>
                </c:pt>
                <c:pt idx="67">
                  <c:v>131.66598693289811</c:v>
                </c:pt>
                <c:pt idx="68">
                  <c:v>131.82965063870171</c:v>
                </c:pt>
                <c:pt idx="69">
                  <c:v>131.98594376497152</c:v>
                </c:pt>
                <c:pt idx="70">
                  <c:v>132.13519824506079</c:v>
                </c:pt>
                <c:pt idx="71">
                  <c:v>132.27773106373542</c:v>
                </c:pt>
                <c:pt idx="72">
                  <c:v>132.41384493038245</c:v>
                </c:pt>
                <c:pt idx="73">
                  <c:v>132.5438289219002</c:v>
                </c:pt>
                <c:pt idx="74">
                  <c:v>132.6679590966362</c:v>
                </c:pt>
                <c:pt idx="75">
                  <c:v>132.78649908067632</c:v>
                </c:pt>
                <c:pt idx="76">
                  <c:v>132.89970062773062</c:v>
                </c:pt>
                <c:pt idx="77">
                  <c:v>133.00780415380453</c:v>
                </c:pt>
                <c:pt idx="78">
                  <c:v>133.1110392477915</c:v>
                </c:pt>
                <c:pt idx="79">
                  <c:v>133.20962515907067</c:v>
                </c:pt>
                <c:pt idx="80">
                  <c:v>133.30377126314627</c:v>
                </c:pt>
                <c:pt idx="81">
                  <c:v>133.39367750631641</c:v>
                </c:pt>
                <c:pt idx="82">
                  <c:v>133.47953483031648</c:v>
                </c:pt>
                <c:pt idx="83">
                  <c:v>133.56152557783892</c:v>
                </c:pt>
                <c:pt idx="84">
                  <c:v>133.63982387979024</c:v>
                </c:pt>
                <c:pt idx="85">
                  <c:v>133.71459602510802</c:v>
                </c:pt>
                <c:pt idx="86">
                  <c:v>133.78600081392321</c:v>
                </c:pt>
                <c:pt idx="87">
                  <c:v>133.85418989481786</c:v>
                </c:pt>
                <c:pt idx="88">
                  <c:v>133.91930808689449</c:v>
                </c:pt>
                <c:pt idx="89">
                  <c:v>133.98149368734099</c:v>
                </c:pt>
                <c:pt idx="90">
                  <c:v>134.04087876514444</c:v>
                </c:pt>
                <c:pt idx="91">
                  <c:v>134.09758944157761</c:v>
                </c:pt>
                <c:pt idx="92">
                  <c:v>134.15174615805358</c:v>
                </c:pt>
                <c:pt idx="93">
                  <c:v>134.20346393191787</c:v>
                </c:pt>
                <c:pt idx="94">
                  <c:v>134.25285260072062</c:v>
                </c:pt>
                <c:pt idx="95">
                  <c:v>134.3000170554883</c:v>
                </c:pt>
                <c:pt idx="96">
                  <c:v>134.34505746348992</c:v>
                </c:pt>
                <c:pt idx="97">
                  <c:v>134.38806948097101</c:v>
                </c:pt>
                <c:pt idx="98">
                  <c:v>134.42914445630706</c:v>
                </c:pt>
                <c:pt idx="99">
                  <c:v>134.46836962400815</c:v>
                </c:pt>
                <c:pt idx="100">
                  <c:v>134.50582828998643</c:v>
                </c:pt>
                <c:pt idx="101">
                  <c:v>134.54160000848009</c:v>
                </c:pt>
                <c:pt idx="102">
                  <c:v>134.57576075100985</c:v>
                </c:pt>
                <c:pt idx="103">
                  <c:v>134.60838306772607</c:v>
                </c:pt>
                <c:pt idx="104">
                  <c:v>134.63953624148994</c:v>
                </c:pt>
                <c:pt idx="105">
                  <c:v>134.66928643501561</c:v>
                </c:pt>
                <c:pt idx="106">
                  <c:v>134.69769683138557</c:v>
                </c:pt>
                <c:pt idx="107">
                  <c:v>134.72482776823821</c:v>
                </c:pt>
                <c:pt idx="108">
                  <c:v>134.75073686591207</c:v>
                </c:pt>
                <c:pt idx="109">
                  <c:v>134.77547914981912</c:v>
                </c:pt>
                <c:pt idx="110">
                  <c:v>134.7991071673072</c:v>
                </c:pt>
                <c:pt idx="111">
                  <c:v>134.82167109925925</c:v>
                </c:pt>
                <c:pt idx="112">
                  <c:v>134.84321886666683</c:v>
                </c:pt>
                <c:pt idx="113">
                  <c:v>134.8637962324043</c:v>
                </c:pt>
                <c:pt idx="114">
                  <c:v>134.88344689841921</c:v>
                </c:pt>
                <c:pt idx="115">
                  <c:v>134.90221259854599</c:v>
                </c:pt>
                <c:pt idx="116">
                  <c:v>134.9201331871399</c:v>
                </c:pt>
                <c:pt idx="117">
                  <c:v>134.93724672371897</c:v>
                </c:pt>
                <c:pt idx="118">
                  <c:v>134.95358955379447</c:v>
                </c:pt>
                <c:pt idx="119">
                  <c:v>134.96919638606101</c:v>
                </c:pt>
                <c:pt idx="120">
                  <c:v>134.98410036611043</c:v>
                </c:pt>
                <c:pt idx="121">
                  <c:v>134.99833314682587</c:v>
                </c:pt>
                <c:pt idx="122">
                  <c:v>135.01192495560602</c:v>
                </c:pt>
                <c:pt idx="123">
                  <c:v>135.02490465856144</c:v>
                </c:pt>
                <c:pt idx="124">
                  <c:v>135.03729982182008</c:v>
                </c:pt>
                <c:pt idx="125">
                  <c:v>135.04913677007204</c:v>
                </c:pt>
                <c:pt idx="126">
                  <c:v>135.0604406424774</c:v>
                </c:pt>
                <c:pt idx="127">
                  <c:v>135.07123544605659</c:v>
                </c:pt>
                <c:pt idx="128">
                  <c:v>135.08154410667606</c:v>
                </c:pt>
                <c:pt idx="129">
                  <c:v>135.09138851773815</c:v>
                </c:pt>
                <c:pt idx="130">
                  <c:v>135.10078958667782</c:v>
                </c:pt>
                <c:pt idx="131">
                  <c:v>135.10976727936566</c:v>
                </c:pt>
                <c:pt idx="132">
                  <c:v>135.11834066251117</c:v>
                </c:pt>
                <c:pt idx="133">
                  <c:v>135.12652794415644</c:v>
                </c:pt>
                <c:pt idx="134">
                  <c:v>135.13434651234607</c:v>
                </c:pt>
                <c:pt idx="135">
                  <c:v>135.14181297205567</c:v>
                </c:pt>
                <c:pt idx="136">
                  <c:v>135.14894318045745</c:v>
                </c:pt>
                <c:pt idx="137">
                  <c:v>135.15575228059723</c:v>
                </c:pt>
                <c:pt idx="138">
                  <c:v>135.1622547335553</c:v>
                </c:pt>
                <c:pt idx="139">
                  <c:v>135.16846434915854</c:v>
                </c:pt>
                <c:pt idx="140">
                  <c:v>135.17439431530954</c:v>
                </c:pt>
                <c:pt idx="141">
                  <c:v>135.180057225995</c:v>
                </c:pt>
                <c:pt idx="142">
                  <c:v>135.18546510803253</c:v>
                </c:pt>
                <c:pt idx="143">
                  <c:v>135.19062944661326</c:v>
                </c:pt>
                <c:pt idx="144">
                  <c:v>135.19556120969375</c:v>
                </c:pt>
                <c:pt idx="145">
                  <c:v>135.20027087128969</c:v>
                </c:pt>
                <c:pt idx="146">
                  <c:v>135.20476843372046</c:v>
                </c:pt>
                <c:pt idx="147">
                  <c:v>135.20906344885194</c:v>
                </c:pt>
                <c:pt idx="148">
                  <c:v>135.21316503838258</c:v>
                </c:pt>
                <c:pt idx="149">
                  <c:v>135.21708191321611</c:v>
                </c:pt>
                <c:pt idx="150">
                  <c:v>135.22082239196143</c:v>
                </c:pt>
                <c:pt idx="151">
                  <c:v>135.2243944185997</c:v>
                </c:pt>
                <c:pt idx="152">
                  <c:v>135.2278055793557</c:v>
                </c:pt>
                <c:pt idx="153">
                  <c:v>135.2310631188092</c:v>
                </c:pt>
                <c:pt idx="154">
                  <c:v>135.23417395528108</c:v>
                </c:pt>
                <c:pt idx="155">
                  <c:v>135.23714469552624</c:v>
                </c:pt>
                <c:pt idx="156">
                  <c:v>135.23998164876502</c:v>
                </c:pt>
                <c:pt idx="157">
                  <c:v>135.24269084008264</c:v>
                </c:pt>
                <c:pt idx="158">
                  <c:v>135.24527802322515</c:v>
                </c:pt>
                <c:pt idx="159">
                  <c:v>135.24774869281916</c:v>
                </c:pt>
                <c:pt idx="160">
                  <c:v>135.25010809604134</c:v>
                </c:pt>
                <c:pt idx="161">
                  <c:v>135.25236124376227</c:v>
                </c:pt>
                <c:pt idx="162">
                  <c:v>135.25451292118836</c:v>
                </c:pt>
                <c:pt idx="163">
                  <c:v>135.25656769802478</c:v>
                </c:pt>
                <c:pt idx="164">
                  <c:v>135.25852993818046</c:v>
                </c:pt>
                <c:pt idx="165">
                  <c:v>135.26040380903601</c:v>
                </c:pt>
                <c:pt idx="166">
                  <c:v>135.26219329029459</c:v>
                </c:pt>
                <c:pt idx="167">
                  <c:v>135.26390218243367</c:v>
                </c:pt>
                <c:pt idx="168">
                  <c:v>135.2655341147767</c:v>
                </c:pt>
                <c:pt idx="169">
                  <c:v>135.26709255320074</c:v>
                </c:pt>
                <c:pt idx="170">
                  <c:v>135.26858080749759</c:v>
                </c:pt>
                <c:pt idx="171">
                  <c:v>135.27000203840268</c:v>
                </c:pt>
                <c:pt idx="172">
                  <c:v>135.27135926430822</c:v>
                </c:pt>
                <c:pt idx="173">
                  <c:v>135.27265536767328</c:v>
                </c:pt>
                <c:pt idx="174">
                  <c:v>135.27389310114572</c:v>
                </c:pt>
                <c:pt idx="175">
                  <c:v>135.27507509340811</c:v>
                </c:pt>
                <c:pt idx="176">
                  <c:v>135.27620385476061</c:v>
                </c:pt>
                <c:pt idx="177">
                  <c:v>135.27728178245218</c:v>
                </c:pt>
                <c:pt idx="178">
                  <c:v>135.27831116577198</c:v>
                </c:pt>
                <c:pt idx="179">
                  <c:v>135.2792941909112</c:v>
                </c:pt>
                <c:pt idx="180">
                  <c:v>135.28023294560609</c:v>
                </c:pt>
                <c:pt idx="181">
                  <c:v>135.28112942357197</c:v>
                </c:pt>
                <c:pt idx="182">
                  <c:v>135.28198552873732</c:v>
                </c:pt>
                <c:pt idx="183">
                  <c:v>135.28280307928742</c:v>
                </c:pt>
                <c:pt idx="184">
                  <c:v>135.28358381152569</c:v>
                </c:pt>
                <c:pt idx="185">
                  <c:v>135.28432938356136</c:v>
                </c:pt>
                <c:pt idx="186">
                  <c:v>135.28504137883081</c:v>
                </c:pt>
                <c:pt idx="187">
                  <c:v>135.28572130946054</c:v>
                </c:pt>
                <c:pt idx="188">
                  <c:v>135.28637061947859</c:v>
                </c:pt>
                <c:pt idx="189">
                  <c:v>135.28699068788129</c:v>
                </c:pt>
                <c:pt idx="190">
                  <c:v>135.28758283156202</c:v>
                </c:pt>
                <c:pt idx="191">
                  <c:v>135.28814830810805</c:v>
                </c:pt>
                <c:pt idx="192">
                  <c:v>135.2886883184712</c:v>
                </c:pt>
                <c:pt idx="193">
                  <c:v>135.28920400951867</c:v>
                </c:pt>
                <c:pt idx="194">
                  <c:v>135.28969647646852</c:v>
                </c:pt>
                <c:pt idx="195">
                  <c:v>135.29016676521579</c:v>
                </c:pt>
                <c:pt idx="196">
                  <c:v>135.29061587455374</c:v>
                </c:pt>
                <c:pt idx="197">
                  <c:v>135.29104475829507</c:v>
                </c:pt>
                <c:pt idx="198">
                  <c:v>135.2914543272976</c:v>
                </c:pt>
                <c:pt idx="199">
                  <c:v>135.29184545139881</c:v>
                </c:pt>
                <c:pt idx="200">
                  <c:v>135.29221896126305</c:v>
                </c:pt>
                <c:pt idx="201">
                  <c:v>135.29257565014584</c:v>
                </c:pt>
                <c:pt idx="202">
                  <c:v>135.29291627557845</c:v>
                </c:pt>
                <c:pt idx="203">
                  <c:v>135.2932415609769</c:v>
                </c:pt>
                <c:pt idx="204">
                  <c:v>135.29355219717814</c:v>
                </c:pt>
                <c:pt idx="205">
                  <c:v>135.2938488439074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8-4E6A-9859-DA8D1D67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wmot3!$Q$9:$Q$223</c:f>
              <c:numCache>
                <c:formatCode>General</c:formatCode>
                <c:ptCount val="215"/>
                <c:pt idx="0">
                  <c:v>69.512929372048859</c:v>
                </c:pt>
                <c:pt idx="1">
                  <c:v>70.53361662636307</c:v>
                </c:pt>
                <c:pt idx="2">
                  <c:v>72.049897607607306</c:v>
                </c:pt>
                <c:pt idx="3">
                  <c:v>73.631077818510775</c:v>
                </c:pt>
                <c:pt idx="4">
                  <c:v>75.489554570614942</c:v>
                </c:pt>
                <c:pt idx="5">
                  <c:v>77.477829659319156</c:v>
                </c:pt>
                <c:pt idx="6">
                  <c:v>79.796500586429786</c:v>
                </c:pt>
                <c:pt idx="7">
                  <c:v>81.619577786610378</c:v>
                </c:pt>
                <c:pt idx="8">
                  <c:v>84.174245767451012</c:v>
                </c:pt>
                <c:pt idx="9">
                  <c:v>86.687614322180139</c:v>
                </c:pt>
                <c:pt idx="10">
                  <c:v>89.136083647250018</c:v>
                </c:pt>
                <c:pt idx="11">
                  <c:v>92.965135681416996</c:v>
                </c:pt>
                <c:pt idx="12">
                  <c:v>95.69090154768756</c:v>
                </c:pt>
                <c:pt idx="13">
                  <c:v>98.345868310111001</c:v>
                </c:pt>
                <c:pt idx="14">
                  <c:v>100.94183577842233</c:v>
                </c:pt>
                <c:pt idx="15">
                  <c:v>102.91831099603226</c:v>
                </c:pt>
                <c:pt idx="16">
                  <c:v>105.1366832029193</c:v>
                </c:pt>
                <c:pt idx="17">
                  <c:v>106.99515995502347</c:v>
                </c:pt>
                <c:pt idx="18">
                  <c:v>108.67073895060339</c:v>
                </c:pt>
                <c:pt idx="19">
                  <c:v>110.26371903260114</c:v>
                </c:pt>
                <c:pt idx="20">
                  <c:v>111.96879764455754</c:v>
                </c:pt>
                <c:pt idx="21">
                  <c:v>113.11928323547177</c:v>
                </c:pt>
                <c:pt idx="22">
                  <c:v>114.11047081205029</c:v>
                </c:pt>
                <c:pt idx="23">
                  <c:v>114.65326402335742</c:v>
                </c:pt>
                <c:pt idx="24">
                  <c:v>114.04557164375029</c:v>
                </c:pt>
                <c:pt idx="25">
                  <c:v>114.34646786578028</c:v>
                </c:pt>
                <c:pt idx="26">
                  <c:v>114.8479615896167</c:v>
                </c:pt>
                <c:pt idx="27">
                  <c:v>115.36125518454733</c:v>
                </c:pt>
                <c:pt idx="28">
                  <c:v>116.4173419294259</c:v>
                </c:pt>
                <c:pt idx="29">
                  <c:v>117.23743168193369</c:v>
                </c:pt>
                <c:pt idx="30">
                  <c:v>119.31420568112644</c:v>
                </c:pt>
                <c:pt idx="31">
                  <c:v>121.56207750438992</c:v>
                </c:pt>
                <c:pt idx="32">
                  <c:v>123.63295156803555</c:v>
                </c:pt>
                <c:pt idx="33">
                  <c:v>125.2731310116919</c:v>
                </c:pt>
                <c:pt idx="34">
                  <c:v>125.568127359534</c:v>
                </c:pt>
                <c:pt idx="35">
                  <c:v>126.09322076419971</c:v>
                </c:pt>
                <c:pt idx="36">
                  <c:v>127.14930750907824</c:v>
                </c:pt>
                <c:pt idx="37">
                  <c:v>129.50927798501883</c:v>
                </c:pt>
                <c:pt idx="38">
                  <c:v>131.48575320262879</c:v>
                </c:pt>
                <c:pt idx="39">
                  <c:v>133.05513354243797</c:v>
                </c:pt>
                <c:pt idx="40">
                  <c:v>134.56551464949433</c:v>
                </c:pt>
                <c:pt idx="41">
                  <c:v>135.2912055559664</c:v>
                </c:pt>
                <c:pt idx="42">
                  <c:v>136.01689646243852</c:v>
                </c:pt>
                <c:pt idx="43">
                  <c:v>135.42100395392566</c:v>
                </c:pt>
                <c:pt idx="44">
                  <c:v>134.6835131763593</c:v>
                </c:pt>
                <c:pt idx="45">
                  <c:v>133.85162361411648</c:v>
                </c:pt>
                <c:pt idx="46">
                  <c:v>133.50352796906861</c:v>
                </c:pt>
                <c:pt idx="47">
                  <c:v>134.39441682542358</c:v>
                </c:pt>
                <c:pt idx="48">
                  <c:v>134.80741163877141</c:v>
                </c:pt>
                <c:pt idx="49">
                  <c:v>134.72481266382999</c:v>
                </c:pt>
                <c:pt idx="50">
                  <c:v>133.39732931329792</c:v>
                </c:pt>
                <c:pt idx="51">
                  <c:v>132.4356413530958</c:v>
                </c:pt>
                <c:pt idx="52">
                  <c:v>131.79844929575302</c:v>
                </c:pt>
                <c:pt idx="53">
                  <c:v>131.16715723531661</c:v>
                </c:pt>
                <c:pt idx="54">
                  <c:v>131.27925582663443</c:v>
                </c:pt>
                <c:pt idx="55">
                  <c:v>131.35005493048158</c:v>
                </c:pt>
                <c:pt idx="56">
                  <c:v>132.86633591172586</c:v>
                </c:pt>
                <c:pt idx="57">
                  <c:v>134.57731452058857</c:v>
                </c:pt>
                <c:pt idx="58">
                  <c:v>136.25289351616851</c:v>
                </c:pt>
                <c:pt idx="59">
                  <c:v>137.35617968406493</c:v>
                </c:pt>
                <c:pt idx="60">
                  <c:v>137.06708333312918</c:v>
                </c:pt>
                <c:pt idx="61">
                  <c:v>137.16148211780563</c:v>
                </c:pt>
                <c:pt idx="62">
                  <c:v>137.79277423960127</c:v>
                </c:pt>
                <c:pt idx="63">
                  <c:v>139.72794996974051</c:v>
                </c:pt>
                <c:pt idx="64">
                  <c:v>141.20293152487326</c:v>
                </c:pt>
                <c:pt idx="65">
                  <c:v>142.28261801194037</c:v>
                </c:pt>
                <c:pt idx="66">
                  <c:v>143.29740526934819</c:v>
                </c:pt>
                <c:pt idx="67">
                  <c:v>143.50390270670172</c:v>
                </c:pt>
                <c:pt idx="68">
                  <c:v>143.73399982488459</c:v>
                </c:pt>
                <c:pt idx="69">
                  <c:v>142.40061653880534</c:v>
                </c:pt>
                <c:pt idx="70">
                  <c:v>140.83123619899615</c:v>
                </c:pt>
                <c:pt idx="71">
                  <c:v>139.30315534665763</c:v>
                </c:pt>
                <c:pt idx="72">
                  <c:v>138.38276687392624</c:v>
                </c:pt>
                <c:pt idx="73">
                  <c:v>138.99635918908049</c:v>
                </c:pt>
                <c:pt idx="74">
                  <c:v>139.29135547556336</c:v>
                </c:pt>
                <c:pt idx="75">
                  <c:v>139.02585880545692</c:v>
                </c:pt>
                <c:pt idx="76">
                  <c:v>137.37977942625344</c:v>
                </c:pt>
                <c:pt idx="77">
                  <c:v>136.0640958854564</c:v>
                </c:pt>
                <c:pt idx="78">
                  <c:v>135.04930856668932</c:v>
                </c:pt>
                <c:pt idx="79">
                  <c:v>134.01092162845217</c:v>
                </c:pt>
                <c:pt idx="80">
                  <c:v>135.09060805416004</c:v>
                </c:pt>
                <c:pt idx="81">
                  <c:v>136.15849473149206</c:v>
                </c:pt>
                <c:pt idx="82">
                  <c:v>137.43877865900632</c:v>
                </c:pt>
                <c:pt idx="83">
                  <c:v>140.01114644648834</c:v>
                </c:pt>
                <c:pt idx="84">
                  <c:v>141.31503011619114</c:v>
                </c:pt>
                <c:pt idx="85">
                  <c:v>142.48321551374676</c:v>
                </c:pt>
                <c:pt idx="86">
                  <c:v>143.4331036028546</c:v>
                </c:pt>
                <c:pt idx="87">
                  <c:v>143.50980264224887</c:v>
                </c:pt>
                <c:pt idx="88">
                  <c:v>143.98179674970885</c:v>
                </c:pt>
                <c:pt idx="89">
                  <c:v>143.99359655944389</c:v>
                </c:pt>
                <c:pt idx="90">
                  <c:v>143.74579969597886</c:v>
                </c:pt>
                <c:pt idx="91">
                  <c:v>143.44490347394887</c:v>
                </c:pt>
                <c:pt idx="92">
                  <c:v>143.29740526934819</c:v>
                </c:pt>
                <c:pt idx="93">
                  <c:v>142.35341711578749</c:v>
                </c:pt>
                <c:pt idx="94">
                  <c:v>141.30913018064399</c:v>
                </c:pt>
                <c:pt idx="95">
                  <c:v>139.91084772626476</c:v>
                </c:pt>
                <c:pt idx="96">
                  <c:v>137.12018263033494</c:v>
                </c:pt>
                <c:pt idx="97">
                  <c:v>135.65110107210853</c:v>
                </c:pt>
                <c:pt idx="98">
                  <c:v>134.47701573900576</c:v>
                </c:pt>
                <c:pt idx="99">
                  <c:v>133.38552944220362</c:v>
                </c:pt>
                <c:pt idx="100">
                  <c:v>133.20853162122654</c:v>
                </c:pt>
                <c:pt idx="101">
                  <c:v>134.17611951697577</c:v>
                </c:pt>
                <c:pt idx="102">
                  <c:v>135.51540273860212</c:v>
                </c:pt>
                <c:pt idx="103">
                  <c:v>137.36207961961202</c:v>
                </c:pt>
                <c:pt idx="104">
                  <c:v>139.30905522084552</c:v>
                </c:pt>
                <c:pt idx="105">
                  <c:v>139.6394511206112</c:v>
                </c:pt>
                <c:pt idx="106">
                  <c:v>139.4565534254462</c:v>
                </c:pt>
                <c:pt idx="107">
                  <c:v>139.26775573337483</c:v>
                </c:pt>
                <c:pt idx="108">
                  <c:v>140.8666357509197</c:v>
                </c:pt>
                <c:pt idx="109">
                  <c:v>142.6720131444589</c:v>
                </c:pt>
                <c:pt idx="110">
                  <c:v>144.50099021882741</c:v>
                </c:pt>
                <c:pt idx="111">
                  <c:v>145.97007183841302</c:v>
                </c:pt>
                <c:pt idx="112">
                  <c:v>145.85797324709517</c:v>
                </c:pt>
                <c:pt idx="113">
                  <c:v>146.0054713903366</c:v>
                </c:pt>
                <c:pt idx="114">
                  <c:v>144.79008656976313</c:v>
                </c:pt>
                <c:pt idx="115">
                  <c:v>143.50980264224887</c:v>
                </c:pt>
                <c:pt idx="116">
                  <c:v>142.24721846001677</c:v>
                </c:pt>
                <c:pt idx="117">
                  <c:v>140.80763645680759</c:v>
                </c:pt>
                <c:pt idx="118">
                  <c:v>141.01413389416115</c:v>
                </c:pt>
                <c:pt idx="119">
                  <c:v>141.48022806607395</c:v>
                </c:pt>
                <c:pt idx="120">
                  <c:v>142.86081077517105</c:v>
                </c:pt>
                <c:pt idx="121">
                  <c:v>142.5953141050646</c:v>
                </c:pt>
                <c:pt idx="122">
                  <c:v>142.50681519457606</c:v>
                </c:pt>
                <c:pt idx="123">
                  <c:v>142.60711391479964</c:v>
                </c:pt>
                <c:pt idx="124">
                  <c:v>141.25013094789111</c:v>
                </c:pt>
                <c:pt idx="125">
                  <c:v>142.47731557819964</c:v>
                </c:pt>
                <c:pt idx="126">
                  <c:v>143.42720366730745</c:v>
                </c:pt>
                <c:pt idx="127">
                  <c:v>144.36529194668023</c:v>
                </c:pt>
                <c:pt idx="128">
                  <c:v>145.99367151924235</c:v>
                </c:pt>
                <c:pt idx="129">
                  <c:v>146.33586722874304</c:v>
                </c:pt>
                <c:pt idx="130">
                  <c:v>146.32406735764877</c:v>
                </c:pt>
                <c:pt idx="131">
                  <c:v>145.98187164814806</c:v>
                </c:pt>
                <c:pt idx="132">
                  <c:v>145.31518003578805</c:v>
                </c:pt>
                <c:pt idx="133">
                  <c:v>143.86379822284383</c:v>
                </c:pt>
                <c:pt idx="134">
                  <c:v>143.01420885395959</c:v>
                </c:pt>
                <c:pt idx="135">
                  <c:v>141.79882403338615</c:v>
                </c:pt>
                <c:pt idx="136">
                  <c:v>140.15274465418264</c:v>
                </c:pt>
                <c:pt idx="137">
                  <c:v>139.83414868687046</c:v>
                </c:pt>
                <c:pt idx="138">
                  <c:v>138.14676982019625</c:v>
                </c:pt>
                <c:pt idx="139">
                  <c:v>137.88127315008984</c:v>
                </c:pt>
                <c:pt idx="140">
                  <c:v>137.72197513575412</c:v>
                </c:pt>
                <c:pt idx="141">
                  <c:v>137.14378237252345</c:v>
                </c:pt>
                <c:pt idx="142">
                  <c:v>139.10255784485122</c:v>
                </c:pt>
                <c:pt idx="143">
                  <c:v>140.2176438838419</c:v>
                </c:pt>
                <c:pt idx="144">
                  <c:v>141.35042966811471</c:v>
                </c:pt>
                <c:pt idx="145">
                  <c:v>142.41831628408752</c:v>
                </c:pt>
                <c:pt idx="146">
                  <c:v>142.13511986869895</c:v>
                </c:pt>
                <c:pt idx="147">
                  <c:v>141.66902569678612</c:v>
                </c:pt>
                <c:pt idx="148">
                  <c:v>141.77522435255685</c:v>
                </c:pt>
                <c:pt idx="149">
                  <c:v>142.3888166677111</c:v>
                </c:pt>
                <c:pt idx="150">
                  <c:v>142.63071365698818</c:v>
                </c:pt>
                <c:pt idx="151">
                  <c:v>142.55401461759391</c:v>
                </c:pt>
                <c:pt idx="152">
                  <c:v>141.10853267883761</c:v>
                </c:pt>
                <c:pt idx="153">
                  <c:v>139.73974984083478</c:v>
                </c:pt>
                <c:pt idx="154">
                  <c:v>138.74856226425624</c:v>
                </c:pt>
                <c:pt idx="155">
                  <c:v>136.54198992846347</c:v>
                </c:pt>
                <c:pt idx="156">
                  <c:v>135.32660510789003</c:v>
                </c:pt>
                <c:pt idx="157">
                  <c:v>134.1407199650522</c:v>
                </c:pt>
                <c:pt idx="158">
                  <c:v>134.38261695432931</c:v>
                </c:pt>
                <c:pt idx="159">
                  <c:v>137.12608256588206</c:v>
                </c:pt>
                <c:pt idx="160">
                  <c:v>139.7043502889112</c:v>
                </c:pt>
                <c:pt idx="161">
                  <c:v>141.89912281496896</c:v>
                </c:pt>
                <c:pt idx="162">
                  <c:v>142.64841340227036</c:v>
                </c:pt>
                <c:pt idx="163">
                  <c:v>142.8549108396239</c:v>
                </c:pt>
                <c:pt idx="164">
                  <c:v>143.70450020850814</c:v>
                </c:pt>
                <c:pt idx="165">
                  <c:v>144.24729341981524</c:v>
                </c:pt>
                <c:pt idx="166">
                  <c:v>144.34759214003884</c:v>
                </c:pt>
                <c:pt idx="167">
                  <c:v>143.92279745559674</c:v>
                </c:pt>
                <c:pt idx="168">
                  <c:v>143.32690494708385</c:v>
                </c:pt>
                <c:pt idx="169">
                  <c:v>143.30330520489537</c:v>
                </c:pt>
                <c:pt idx="170">
                  <c:v>143.54520219417245</c:v>
                </c:pt>
                <c:pt idx="171">
                  <c:v>142.4655157071054</c:v>
                </c:pt>
                <c:pt idx="172">
                  <c:v>140.05244593395904</c:v>
                </c:pt>
                <c:pt idx="173">
                  <c:v>137.55087725032419</c:v>
                </c:pt>
                <c:pt idx="174">
                  <c:v>135.14960734827213</c:v>
                </c:pt>
                <c:pt idx="175">
                  <c:v>133.83392380747506</c:v>
                </c:pt>
                <c:pt idx="176">
                  <c:v>134.7071128571886</c:v>
                </c:pt>
                <c:pt idx="177">
                  <c:v>136.87238576686988</c:v>
                </c:pt>
                <c:pt idx="178">
                  <c:v>139.40345406688121</c:v>
                </c:pt>
                <c:pt idx="179">
                  <c:v>142.48911538793465</c:v>
                </c:pt>
                <c:pt idx="180">
                  <c:v>144.23549354872097</c:v>
                </c:pt>
                <c:pt idx="181">
                  <c:v>144.22959361317385</c:v>
                </c:pt>
                <c:pt idx="182">
                  <c:v>143.79889899318459</c:v>
                </c:pt>
                <c:pt idx="183">
                  <c:v>143.39180411538388</c:v>
                </c:pt>
                <c:pt idx="184">
                  <c:v>143.65730078549032</c:v>
                </c:pt>
                <c:pt idx="185">
                  <c:v>144.06439566329101</c:v>
                </c:pt>
                <c:pt idx="186">
                  <c:v>144.28859290728596</c:v>
                </c:pt>
                <c:pt idx="187">
                  <c:v>144.24139348426812</c:v>
                </c:pt>
                <c:pt idx="188">
                  <c:v>144.02899611136743</c:v>
                </c:pt>
                <c:pt idx="189">
                  <c:v>142.81951128770032</c:v>
                </c:pt>
                <c:pt idx="190">
                  <c:v>140.1822443319183</c:v>
                </c:pt>
                <c:pt idx="191">
                  <c:v>137.32668006768847</c:v>
                </c:pt>
                <c:pt idx="192">
                  <c:v>134.29411804384077</c:v>
                </c:pt>
                <c:pt idx="193">
                  <c:v>132.66573847127864</c:v>
                </c:pt>
                <c:pt idx="194">
                  <c:v>133.01383411632651</c:v>
                </c:pt>
                <c:pt idx="195">
                  <c:v>133.59202681819795</c:v>
                </c:pt>
                <c:pt idx="196">
                  <c:v>133.67462579313934</c:v>
                </c:pt>
                <c:pt idx="197">
                  <c:v>134.39441682542358</c:v>
                </c:pt>
                <c:pt idx="198">
                  <c:v>136.42399140159847</c:v>
                </c:pt>
                <c:pt idx="199">
                  <c:v>138.70726277678554</c:v>
                </c:pt>
                <c:pt idx="200">
                  <c:v>141.12623248547899</c:v>
                </c:pt>
                <c:pt idx="201">
                  <c:v>142.43601609072891</c:v>
                </c:pt>
                <c:pt idx="202">
                  <c:v>142.20591897254607</c:v>
                </c:pt>
                <c:pt idx="203">
                  <c:v>142.04072102266323</c:v>
                </c:pt>
                <c:pt idx="204">
                  <c:v>142.4655157071054</c:v>
                </c:pt>
                <c:pt idx="205">
                  <c:v>143.06730815116538</c:v>
                </c:pt>
                <c:pt idx="206">
                  <c:v>143.279705524066</c:v>
                </c:pt>
                <c:pt idx="207">
                  <c:v>142.87851052045318</c:v>
                </c:pt>
                <c:pt idx="208">
                  <c:v>142.25311839556394</c:v>
                </c:pt>
                <c:pt idx="209">
                  <c:v>142.08202051013393</c:v>
                </c:pt>
                <c:pt idx="210">
                  <c:v>141.073133126914</c:v>
                </c:pt>
                <c:pt idx="211">
                  <c:v>138.14086988464913</c:v>
                </c:pt>
                <c:pt idx="212">
                  <c:v>134.09942047758148</c:v>
                </c:pt>
                <c:pt idx="213">
                  <c:v>129.27918086683599</c:v>
                </c:pt>
                <c:pt idx="214">
                  <c:v>126.21711922661183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4510-86F8-5AE97504E454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wmot3!$R$9:$R$223</c:f>
              <c:numCache>
                <c:formatCode>General</c:formatCode>
                <c:ptCount val="215"/>
                <c:pt idx="0">
                  <c:v>65.19958799510394</c:v>
                </c:pt>
                <c:pt idx="1">
                  <c:v>68.579183257041166</c:v>
                </c:pt>
                <c:pt idx="2">
                  <c:v>71.810230749476489</c:v>
                </c:pt>
                <c:pt idx="3">
                  <c:v>74.899259786754925</c:v>
                </c:pt>
                <c:pt idx="4">
                  <c:v>77.852512691732727</c:v>
                </c:pt>
                <c:pt idx="5">
                  <c:v>80.675957410281455</c:v>
                </c:pt>
                <c:pt idx="6">
                  <c:v>83.37529957135061</c:v>
                </c:pt>
                <c:pt idx="7">
                  <c:v>85.955994016919846</c:v>
                </c:pt>
                <c:pt idx="8">
                  <c:v>88.423255825161533</c:v>
                </c:pt>
                <c:pt idx="9">
                  <c:v>90.782070849103533</c:v>
                </c:pt>
                <c:pt idx="10">
                  <c:v>93.037205792054635</c:v>
                </c:pt>
                <c:pt idx="11">
                  <c:v>95.193217840181916</c:v>
                </c:pt>
                <c:pt idx="12">
                  <c:v>97.254463871685658</c:v>
                </c:pt>
                <c:pt idx="13">
                  <c:v>99.225109261206327</c:v>
                </c:pt>
                <c:pt idx="14">
                  <c:v>101.1091362972262</c:v>
                </c:pt>
                <c:pt idx="15">
                  <c:v>102.91035222949102</c:v>
                </c:pt>
                <c:pt idx="16">
                  <c:v>104.63239696272419</c:v>
                </c:pt>
                <c:pt idx="17">
                  <c:v>106.27875041215623</c:v>
                </c:pt>
                <c:pt idx="18">
                  <c:v>107.85273953575448</c:v>
                </c:pt>
                <c:pt idx="19">
                  <c:v>109.35754505734933</c:v>
                </c:pt>
                <c:pt idx="20">
                  <c:v>110.796207894261</c:v>
                </c:pt>
                <c:pt idx="21">
                  <c:v>112.17163530239452</c:v>
                </c:pt>
                <c:pt idx="22">
                  <c:v>113.48660675123186</c:v>
                </c:pt>
                <c:pt idx="23">
                  <c:v>114.74377954060148</c:v>
                </c:pt>
                <c:pt idx="24">
                  <c:v>115.94569417055696</c:v>
                </c:pt>
                <c:pt idx="25">
                  <c:v>117.09477947523209</c:v>
                </c:pt>
                <c:pt idx="26">
                  <c:v>118.19335753103573</c:v>
                </c:pt>
                <c:pt idx="27">
                  <c:v>119.24364834911853</c:v>
                </c:pt>
                <c:pt idx="28">
                  <c:v>120.24777436157751</c:v>
                </c:pt>
                <c:pt idx="29">
                  <c:v>121.20776471047724</c:v>
                </c:pt>
                <c:pt idx="30">
                  <c:v>122.12555934834589</c:v>
                </c:pt>
                <c:pt idx="31">
                  <c:v>123.00301295844366</c:v>
                </c:pt>
                <c:pt idx="32">
                  <c:v>123.84189870271221</c:v>
                </c:pt>
                <c:pt idx="33">
                  <c:v>124.64391180498619</c:v>
                </c:pt>
                <c:pt idx="34">
                  <c:v>125.41067297671218</c:v>
                </c:pt>
                <c:pt idx="35">
                  <c:v>126.14373169208686</c:v>
                </c:pt>
                <c:pt idx="36">
                  <c:v>126.84456931924201</c:v>
                </c:pt>
                <c:pt idx="37">
                  <c:v>127.51460211379752</c:v>
                </c:pt>
                <c:pt idx="38">
                  <c:v>128.15518408083966</c:v>
                </c:pt>
                <c:pt idx="39">
                  <c:v>128.76760971109863</c:v>
                </c:pt>
                <c:pt idx="40">
                  <c:v>129.35311659685979</c:v>
                </c:pt>
                <c:pt idx="41">
                  <c:v>129.91288793289775</c:v>
                </c:pt>
                <c:pt idx="42">
                  <c:v>130.44805490747979</c:v>
                </c:pt>
                <c:pt idx="43">
                  <c:v>130.95969898827644</c:v>
                </c:pt>
                <c:pt idx="44">
                  <c:v>131.44885410779469</c:v>
                </c:pt>
                <c:pt idx="45">
                  <c:v>131.91650875275516</c:v>
                </c:pt>
                <c:pt idx="46">
                  <c:v>132.36360796162913</c:v>
                </c:pt>
                <c:pt idx="47">
                  <c:v>132.79105523437534</c:v>
                </c:pt>
                <c:pt idx="48">
                  <c:v>133.19971435823834</c:v>
                </c:pt>
                <c:pt idx="49">
                  <c:v>133.59041115329234</c:v>
                </c:pt>
                <c:pt idx="50">
                  <c:v>133.96393514126208</c:v>
                </c:pt>
                <c:pt idx="51">
                  <c:v>134.32104114099104</c:v>
                </c:pt>
                <c:pt idx="52">
                  <c:v>134.66245079378373</c:v>
                </c:pt>
                <c:pt idx="53">
                  <c:v>134.98885402170066</c:v>
                </c:pt>
                <c:pt idx="54">
                  <c:v>135.30091042175607</c:v>
                </c:pt>
                <c:pt idx="55">
                  <c:v>135.59925059883361</c:v>
                </c:pt>
                <c:pt idx="56">
                  <c:v>135.88447744001652</c:v>
                </c:pt>
                <c:pt idx="57">
                  <c:v>136.15716733290378</c:v>
                </c:pt>
                <c:pt idx="58">
                  <c:v>136.41787133037599</c:v>
                </c:pt>
                <c:pt idx="59">
                  <c:v>136.66711626416654</c:v>
                </c:pt>
                <c:pt idx="60">
                  <c:v>136.90540580948465</c:v>
                </c:pt>
                <c:pt idx="61">
                  <c:v>137.13322150284458</c:v>
                </c:pt>
                <c:pt idx="62">
                  <c:v>137.35102371515609</c:v>
                </c:pt>
                <c:pt idx="63">
                  <c:v>137.55925258204491</c:v>
                </c:pt>
                <c:pt idx="64">
                  <c:v>137.75832889328007</c:v>
                </c:pt>
                <c:pt idx="65">
                  <c:v>137.94865494310721</c:v>
                </c:pt>
                <c:pt idx="66">
                  <c:v>138.13061534320752</c:v>
                </c:pt>
                <c:pt idx="67">
                  <c:v>138.30457779992184</c:v>
                </c:pt>
                <c:pt idx="68">
                  <c:v>138.47089385731351</c:v>
                </c:pt>
                <c:pt idx="69">
                  <c:v>138.62989960756977</c:v>
                </c:pt>
                <c:pt idx="70">
                  <c:v>138.78191637017872</c:v>
                </c:pt>
                <c:pt idx="71">
                  <c:v>138.92725134125288</c:v>
                </c:pt>
                <c:pt idx="72">
                  <c:v>139.06619821431215</c:v>
                </c:pt>
                <c:pt idx="73">
                  <c:v>139.19903777378133</c:v>
                </c:pt>
                <c:pt idx="74">
                  <c:v>139.32603846240019</c:v>
                </c:pt>
                <c:pt idx="75">
                  <c:v>139.44745692369389</c:v>
                </c:pt>
                <c:pt idx="76">
                  <c:v>139.56353852059883</c:v>
                </c:pt>
                <c:pt idx="77">
                  <c:v>139.67451783129374</c:v>
                </c:pt>
                <c:pt idx="78">
                  <c:v>139.78061912323585</c:v>
                </c:pt>
                <c:pt idx="79">
                  <c:v>139.8820568063617</c:v>
                </c:pt>
                <c:pt idx="80">
                  <c:v>139.97903586636727</c:v>
                </c:pt>
                <c:pt idx="81">
                  <c:v>140.07175227894447</c:v>
                </c:pt>
                <c:pt idx="82">
                  <c:v>140.16039340580937</c:v>
                </c:pt>
                <c:pt idx="83">
                  <c:v>140.24513837332336</c:v>
                </c:pt>
                <c:pt idx="84">
                  <c:v>140.3261584344728</c:v>
                </c:pt>
                <c:pt idx="85">
                  <c:v>140.40361731493763</c:v>
                </c:pt>
                <c:pt idx="86">
                  <c:v>140.4776715439489</c:v>
                </c:pt>
                <c:pt idx="87">
                  <c:v>140.54847077060356</c:v>
                </c:pt>
                <c:pt idx="88">
                  <c:v>140.61615806627628</c:v>
                </c:pt>
                <c:pt idx="89">
                  <c:v>140.68087021373856</c:v>
                </c:pt>
                <c:pt idx="90">
                  <c:v>140.7427379835697</c:v>
                </c:pt>
                <c:pt idx="91">
                  <c:v>140.80188639841887</c:v>
                </c:pt>
                <c:pt idx="92">
                  <c:v>140.85843498565134</c:v>
                </c:pt>
                <c:pt idx="93">
                  <c:v>140.91249801888969</c:v>
                </c:pt>
                <c:pt idx="94">
                  <c:v>140.96418474893852</c:v>
                </c:pt>
                <c:pt idx="95">
                  <c:v>141.01359962455911</c:v>
                </c:pt>
                <c:pt idx="96">
                  <c:v>141.06084250353965</c:v>
                </c:pt>
                <c:pt idx="97">
                  <c:v>141.10600885448841</c:v>
                </c:pt>
                <c:pt idx="98">
                  <c:v>141.14918994975716</c:v>
                </c:pt>
                <c:pt idx="99">
                  <c:v>141.19047304988456</c:v>
                </c:pt>
                <c:pt idx="100">
                  <c:v>141.22994157993278</c:v>
                </c:pt>
                <c:pt idx="101">
                  <c:v>141.26767529807316</c:v>
                </c:pt>
                <c:pt idx="102">
                  <c:v>141.30375045676175</c:v>
                </c:pt>
                <c:pt idx="103">
                  <c:v>141.33823995683082</c:v>
                </c:pt>
                <c:pt idx="104">
                  <c:v>141.37121349480699</c:v>
                </c:pt>
                <c:pt idx="105">
                  <c:v>141.4027377037543</c:v>
                </c:pt>
                <c:pt idx="106">
                  <c:v>141.43287628792658</c:v>
                </c:pt>
                <c:pt idx="107">
                  <c:v>141.46169015150139</c:v>
                </c:pt>
                <c:pt idx="108">
                  <c:v>141.48923752165518</c:v>
                </c:pt>
                <c:pt idx="109">
                  <c:v>141.51557406622936</c:v>
                </c:pt>
                <c:pt idx="110">
                  <c:v>141.54075300622378</c:v>
                </c:pt>
                <c:pt idx="111">
                  <c:v>141.56482522334619</c:v>
                </c:pt>
                <c:pt idx="112">
                  <c:v>141.58783936283405</c:v>
                </c:pt>
                <c:pt idx="113">
                  <c:v>141.60984193175707</c:v>
                </c:pt>
                <c:pt idx="114">
                  <c:v>141.63087739299903</c:v>
                </c:pt>
                <c:pt idx="115">
                  <c:v>141.65098825510833</c:v>
                </c:pt>
                <c:pt idx="116">
                  <c:v>141.67021515819957</c:v>
                </c:pt>
                <c:pt idx="117">
                  <c:v>141.68859695607929</c:v>
                </c:pt>
                <c:pt idx="118">
                  <c:v>141.70617079476193</c:v>
                </c:pt>
                <c:pt idx="119">
                  <c:v>141.72297218753442</c:v>
                </c:pt>
                <c:pt idx="120">
                  <c:v>141.73903508672191</c:v>
                </c:pt>
                <c:pt idx="121">
                  <c:v>141.75439195229856</c:v>
                </c:pt>
                <c:pt idx="122">
                  <c:v>141.76907381748279</c:v>
                </c:pt>
                <c:pt idx="123">
                  <c:v>141.78311035144947</c:v>
                </c:pt>
                <c:pt idx="124">
                  <c:v>141.79652991928538</c:v>
                </c:pt>
                <c:pt idx="125">
                  <c:v>141.8093596393096</c:v>
                </c:pt>
                <c:pt idx="126">
                  <c:v>141.82162543787422</c:v>
                </c:pt>
                <c:pt idx="127">
                  <c:v>141.83335210175653</c:v>
                </c:pt>
                <c:pt idx="128">
                  <c:v>141.84456332824811</c:v>
                </c:pt>
                <c:pt idx="129">
                  <c:v>141.85528177304263</c:v>
                </c:pt>
                <c:pt idx="130">
                  <c:v>141.86552909601829</c:v>
                </c:pt>
                <c:pt idx="131">
                  <c:v>141.87532600500842</c:v>
                </c:pt>
                <c:pt idx="132">
                  <c:v>141.88469229764786</c:v>
                </c:pt>
                <c:pt idx="133">
                  <c:v>141.89364690138012</c:v>
                </c:pt>
                <c:pt idx="134">
                  <c:v>141.90220791170603</c:v>
                </c:pt>
                <c:pt idx="135">
                  <c:v>141.91039262875125</c:v>
                </c:pt>
                <c:pt idx="136">
                  <c:v>141.91821759222634</c:v>
                </c:pt>
                <c:pt idx="137">
                  <c:v>141.92569861485035</c:v>
                </c:pt>
                <c:pt idx="138">
                  <c:v>141.93285081430523</c:v>
                </c:pt>
                <c:pt idx="139">
                  <c:v>141.9396886437857</c:v>
                </c:pt>
                <c:pt idx="140">
                  <c:v>141.94622592120626</c:v>
                </c:pt>
                <c:pt idx="141">
                  <c:v>141.95247585712463</c:v>
                </c:pt>
                <c:pt idx="142">
                  <c:v>141.95845108143754</c:v>
                </c:pt>
                <c:pt idx="143">
                  <c:v>141.96416366890338</c:v>
                </c:pt>
                <c:pt idx="144">
                  <c:v>141.9696251635429</c:v>
                </c:pt>
                <c:pt idx="145">
                  <c:v>141.97484660196741</c:v>
                </c:pt>
                <c:pt idx="146">
                  <c:v>141.97983853568161</c:v>
                </c:pt>
                <c:pt idx="147">
                  <c:v>141.98461105240611</c:v>
                </c:pt>
                <c:pt idx="148">
                  <c:v>141.98917379646278</c:v>
                </c:pt>
                <c:pt idx="149">
                  <c:v>141.99353598826394</c:v>
                </c:pt>
                <c:pt idx="150">
                  <c:v>141.99770644294514</c:v>
                </c:pt>
                <c:pt idx="151">
                  <c:v>142.00169358817871</c:v>
                </c:pt>
                <c:pt idx="152">
                  <c:v>142.00550548120447</c:v>
                </c:pt>
                <c:pt idx="153">
                  <c:v>142.00914982511188</c:v>
                </c:pt>
                <c:pt idx="154">
                  <c:v>142.01263398440639</c:v>
                </c:pt>
                <c:pt idx="155">
                  <c:v>142.01596499989176</c:v>
                </c:pt>
                <c:pt idx="156">
                  <c:v>142.01914960289807</c:v>
                </c:pt>
                <c:pt idx="157">
                  <c:v>142.02219422888444</c:v>
                </c:pt>
                <c:pt idx="158">
                  <c:v>142.02510503044385</c:v>
                </c:pt>
                <c:pt idx="159">
                  <c:v>142.02788788973638</c:v>
                </c:pt>
                <c:pt idx="160">
                  <c:v>142.03054843037569</c:v>
                </c:pt>
                <c:pt idx="161">
                  <c:v>142.0330920287935</c:v>
                </c:pt>
                <c:pt idx="162">
                  <c:v>142.03552382510424</c:v>
                </c:pt>
                <c:pt idx="163">
                  <c:v>142.03784873349204</c:v>
                </c:pt>
                <c:pt idx="164">
                  <c:v>142.04007145214158</c:v>
                </c:pt>
                <c:pt idx="165">
                  <c:v>142.042196472732</c:v>
                </c:pt>
                <c:pt idx="166">
                  <c:v>142.04422808951387</c:v>
                </c:pt>
                <c:pt idx="167">
                  <c:v>142.04617040798692</c:v>
                </c:pt>
                <c:pt idx="168">
                  <c:v>142.04802735319646</c:v>
                </c:pt>
                <c:pt idx="169">
                  <c:v>142.04980267766516</c:v>
                </c:pt>
                <c:pt idx="170">
                  <c:v>142.0514999689762</c:v>
                </c:pt>
                <c:pt idx="171">
                  <c:v>142.05312265702298</c:v>
                </c:pt>
                <c:pt idx="172">
                  <c:v>142.0546740209403</c:v>
                </c:pt>
                <c:pt idx="173">
                  <c:v>142.05615719573086</c:v>
                </c:pt>
                <c:pt idx="174">
                  <c:v>142.05757517860059</c:v>
                </c:pt>
                <c:pt idx="175">
                  <c:v>142.05893083501516</c:v>
                </c:pt>
                <c:pt idx="176">
                  <c:v>142.06022690449075</c:v>
                </c:pt>
                <c:pt idx="177">
                  <c:v>142.06146600613005</c:v>
                </c:pt>
                <c:pt idx="178">
                  <c:v>142.06265064391479</c:v>
                </c:pt>
                <c:pt idx="179">
                  <c:v>142.06378321176604</c:v>
                </c:pt>
                <c:pt idx="180">
                  <c:v>142.06486599838163</c:v>
                </c:pt>
                <c:pt idx="181">
                  <c:v>142.06590119186131</c:v>
                </c:pt>
                <c:pt idx="182">
                  <c:v>142.06689088412847</c:v>
                </c:pt>
                <c:pt idx="183">
                  <c:v>142.06783707515731</c:v>
                </c:pt>
                <c:pt idx="184">
                  <c:v>142.06874167701469</c:v>
                </c:pt>
                <c:pt idx="185">
                  <c:v>142.06960651772383</c:v>
                </c:pt>
                <c:pt idx="186">
                  <c:v>142.07043334495845</c:v>
                </c:pt>
                <c:pt idx="187">
                  <c:v>142.07122382957454</c:v>
                </c:pt>
                <c:pt idx="188">
                  <c:v>142.07197956898671</c:v>
                </c:pt>
                <c:pt idx="189">
                  <c:v>142.07270209039632</c:v>
                </c:pt>
                <c:pt idx="190">
                  <c:v>142.07339285387769</c:v>
                </c:pt>
                <c:pt idx="191">
                  <c:v>142.07405325532858</c:v>
                </c:pt>
                <c:pt idx="192">
                  <c:v>142.07468462929097</c:v>
                </c:pt>
                <c:pt idx="193">
                  <c:v>142.07528825164806</c:v>
                </c:pt>
                <c:pt idx="194">
                  <c:v>142.07586534220243</c:v>
                </c:pt>
                <c:pt idx="195">
                  <c:v>142.07641706714111</c:v>
                </c:pt>
                <c:pt idx="196">
                  <c:v>142.07694454139215</c:v>
                </c:pt>
                <c:pt idx="197">
                  <c:v>142.07744883087773</c:v>
                </c:pt>
                <c:pt idx="198">
                  <c:v>142.07793095466818</c:v>
                </c:pt>
                <c:pt idx="199">
                  <c:v>142.07839188704125</c:v>
                </c:pt>
                <c:pt idx="200">
                  <c:v>142.07883255945106</c:v>
                </c:pt>
                <c:pt idx="201">
                  <c:v>142.07925386241024</c:v>
                </c:pt>
                <c:pt idx="202">
                  <c:v>142.0796566472896</c:v>
                </c:pt>
                <c:pt idx="203">
                  <c:v>142.08004172803848</c:v>
                </c:pt>
                <c:pt idx="204">
                  <c:v>142.08040988282971</c:v>
                </c:pt>
                <c:pt idx="205">
                  <c:v>142.08076185563203</c:v>
                </c:pt>
                <c:pt idx="206">
                  <c:v>142.08109835771353</c:v>
                </c:pt>
                <c:pt idx="207">
                  <c:v>142.08142006907906</c:v>
                </c:pt>
                <c:pt idx="208">
                  <c:v>142.0817276398443</c:v>
                </c:pt>
                <c:pt idx="209">
                  <c:v>142.08202169154953</c:v>
                </c:pt>
                <c:pt idx="210">
                  <c:v>142.08230281841568</c:v>
                </c:pt>
                <c:pt idx="211">
                  <c:v>142.08257158854508</c:v>
                </c:pt>
                <c:pt idx="212">
                  <c:v>142.08282854506956</c:v>
                </c:pt>
                <c:pt idx="213">
                  <c:v>142.08307420724796</c:v>
                </c:pt>
                <c:pt idx="214">
                  <c:v>142.0833090715154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4510-86F8-5AE97504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E036-C86A-4C6A-AB62-6C68FC31E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73A8B-B7ED-46C3-BCB6-1FF127C4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B8C1D-08A6-470C-9DF9-B17B29CE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107EF-2990-420B-9782-08958634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DEF37-9446-4953-9E6A-B09F32E8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0DC0B-C111-48D8-BE21-6918CC647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B56A4-4D0A-4B2E-A072-E1546AF2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B34FE-3C85-4A04-B7F3-7D47E584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F552C-6646-46FE-B45C-801488E6C77A}" name="TableWmot11" displayName="TableWmot11" ref="A8:F214" totalsRowShown="0">
  <autoFilter ref="A8:F214" xr:uid="{D0701253-C691-463D-9C85-59DBB3FB55B9}"/>
  <tableColumns count="6">
    <tableColumn id="1" xr3:uid="{077A71DD-687C-42F3-940A-BCDE40E33A6C}" name="t" dataDxfId="35">
      <calculatedColumnFormula>data_lastRecoveryFile!$A339-data_lastRecoveryFile!$A$339</calculatedColumnFormula>
    </tableColumn>
    <tableColumn id="2" xr3:uid="{4AE62515-F65A-4823-AE56-2E970D58EDE9}" name="V" dataDxfId="34">
      <calculatedColumnFormula>$C$6*data_lastRecoveryFile!$C339/$C$5</calculatedColumnFormula>
    </tableColumn>
    <tableColumn id="3" xr3:uid="{29DB043F-47AE-4ABB-8C32-ABA4D3BBE573}" name="W" dataDxfId="33">
      <calculatedColumnFormula>data_lastRecoveryFile!$F339*2*PI()/($C$4*$C$3*$C$2)</calculatedColumnFormula>
    </tableColumn>
    <tableColumn id="4" xr3:uid="{15DC1A9D-70A9-4D1A-851C-C2D92DAC3C3A}" name="Wmot" dataDxfId="32">
      <calculatedColumnFormula>TableWmot11[[#This Row],[W]]*$C$3</calculatedColumnFormula>
    </tableColumn>
    <tableColumn id="5" xr3:uid="{EABAB241-769E-488E-8272-7B26F1BEEB64}" name="Wmot,sim" dataDxfId="31">
      <calculatedColumnFormula>F$5+(E$5-F$5)*EXP(-TableWmot11[[#This Row],[t]]/G$5)</calculatedColumnFormula>
    </tableColumn>
    <tableColumn id="6" xr3:uid="{95F369F1-E8CF-4783-821F-B5F4C1120C50}" name="Abs(error)" dataDxfId="3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30249-3194-4A04-B857-950A77CC4231}" name="TableWmot12" displayName="TableWmot12" ref="N8:S223" totalsRowShown="0">
  <autoFilter ref="N8:S223" xr:uid="{D236899B-B12F-425C-8B00-CDE54EE358D0}"/>
  <tableColumns count="6">
    <tableColumn id="1" xr3:uid="{9C93B67A-39E4-4CF5-AE00-E71F56814537}" name="t" dataDxfId="29">
      <calculatedColumnFormula>data_lastRecoveryFile!$A3690-data_lastRecoveryFile!$A$3690</calculatedColumnFormula>
    </tableColumn>
    <tableColumn id="2" xr3:uid="{CB6A8FAB-B907-4003-B04C-F2F3224D81E8}" name="V" dataDxfId="28">
      <calculatedColumnFormula>$C$6*data_lastRecoveryFile!$C3690/$C$5</calculatedColumnFormula>
    </tableColumn>
    <tableColumn id="3" xr3:uid="{FC892FDB-7F92-482B-BE0B-AF6415A194EC}" name="W" dataDxfId="27">
      <calculatedColumnFormula>data_lastRecoveryFile!$F3690*2*PI()/($C$4*$C$3*$C$2)</calculatedColumnFormula>
    </tableColumn>
    <tableColumn id="4" xr3:uid="{76E14B81-E72F-4B5A-82E2-EE60A90A7070}" name="Wmot" dataDxfId="26">
      <calculatedColumnFormula>TableWmot12[[#This Row],[W]]*$C$3</calculatedColumnFormula>
    </tableColumn>
    <tableColumn id="5" xr3:uid="{D03B1D49-CCA9-4859-945B-03AA5C2D51DF}" name="Wmot,sim" dataDxfId="25">
      <calculatedColumnFormula>S$5+(R$5-S$5)*EXP(-TableWmot12[[#This Row],[t]]/T$5)</calculatedColumnFormula>
    </tableColumn>
    <tableColumn id="6" xr3:uid="{B920DA03-D785-4315-8C87-8A6F7A419957}" name="Abs(error)" dataDxfId="24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F95E11-22C2-4E02-87CD-71348A368E08}" name="TableWmot21" displayName="TableWmot21" ref="A8:F214" totalsRowShown="0">
  <autoFilter ref="A8:F214" xr:uid="{D0701253-C691-463D-9C85-59DBB3FB55B9}"/>
  <tableColumns count="6">
    <tableColumn id="1" xr3:uid="{F9396B82-2CF7-4916-B82A-66FE2334693E}" name="t" dataDxfId="23">
      <calculatedColumnFormula>data_lastRecoveryFile!$A339-data_lastRecoveryFile!$A$339</calculatedColumnFormula>
    </tableColumn>
    <tableColumn id="2" xr3:uid="{93363D9A-EC1B-455E-92ED-EE9F4803E813}" name="V" dataDxfId="22">
      <calculatedColumnFormula>$C$6*data_lastRecoveryFile!$D339/$C$5</calculatedColumnFormula>
    </tableColumn>
    <tableColumn id="3" xr3:uid="{8FBD9DC6-9319-4553-9E64-9E7C9F99E135}" name="W" dataDxfId="21">
      <calculatedColumnFormula>data_lastRecoveryFile!$G339*2*PI()/($C$4*$C$3*$C$2)</calculatedColumnFormula>
    </tableColumn>
    <tableColumn id="4" xr3:uid="{25718601-F0A9-4E0E-B9D0-4C8FCB68C17A}" name="Wmot" dataDxfId="20">
      <calculatedColumnFormula>TableWmot21[[#This Row],[W]]*$C$3</calculatedColumnFormula>
    </tableColumn>
    <tableColumn id="5" xr3:uid="{717093DF-497A-4167-9B18-E9FFEC4787AB}" name="Wmot,sim" dataDxfId="19">
      <calculatedColumnFormula>F$5+(E$5-F$5)*EXP(-TableWmot21[[#This Row],[t]]/G$5)</calculatedColumnFormula>
    </tableColumn>
    <tableColumn id="6" xr3:uid="{AC7D2EA7-CF16-4ECD-885C-8FF8EE7394A3}" name="Abs(error)" dataDxfId="18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7519AB-AC31-4AFC-B398-2F5ED6177122}" name="TableWmot22" displayName="TableWmot22" ref="N8:S223" totalsRowShown="0">
  <autoFilter ref="N8:S223" xr:uid="{D236899B-B12F-425C-8B00-CDE54EE358D0}"/>
  <tableColumns count="6">
    <tableColumn id="1" xr3:uid="{107BDFF8-DA95-4937-B435-E808ADC7ACC3}" name="t" dataDxfId="17">
      <calculatedColumnFormula>data_lastRecoveryFile!$A3690-data_lastRecoveryFile!$A$3690</calculatedColumnFormula>
    </tableColumn>
    <tableColumn id="2" xr3:uid="{EFDE5437-E7A1-4C29-9530-A762E79BAEB3}" name="V" dataDxfId="16">
      <calculatedColumnFormula>$C$6*data_lastRecoveryFile!$D3690/$C$5</calculatedColumnFormula>
    </tableColumn>
    <tableColumn id="3" xr3:uid="{38231E77-0206-4350-B179-9DB1B8B11438}" name="W" dataDxfId="15">
      <calculatedColumnFormula>data_lastRecoveryFile!$G3690*2*PI()/($C$4*$C$3*$C$2)</calculatedColumnFormula>
    </tableColumn>
    <tableColumn id="4" xr3:uid="{520A3105-A07B-4A20-ADD2-C7F5303DD4AF}" name="Wmot" dataDxfId="14">
      <calculatedColumnFormula>TableWmot22[[#This Row],[W]]*$C$3</calculatedColumnFormula>
    </tableColumn>
    <tableColumn id="5" xr3:uid="{F5A94EA3-D7DC-4DF4-BF6F-D1CA98EA6B4F}" name="Wmot,sim" dataDxfId="13">
      <calculatedColumnFormula>S$5+(R$5-S$5)*EXP(-TableWmot22[[#This Row],[t]]/T$5)</calculatedColumnFormula>
    </tableColumn>
    <tableColumn id="6" xr3:uid="{058359BE-A8FC-4205-B148-2ABC98B1CAE6}" name="Abs(error)" dataDxfId="12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CFE7DF-C5C8-4610-886F-DF7D61A92BE8}" name="TableWmot31" displayName="TableWmot31" ref="A8:F214" totalsRowShown="0">
  <autoFilter ref="A8:F214" xr:uid="{D0701253-C691-463D-9C85-59DBB3FB55B9}"/>
  <tableColumns count="6">
    <tableColumn id="1" xr3:uid="{BBCC826F-9E6E-48B2-A47E-C5F2C6BF2E5F}" name="t" dataDxfId="11">
      <calculatedColumnFormula>data_lastRecoveryFile!$A339-data_lastRecoveryFile!$A$339</calculatedColumnFormula>
    </tableColumn>
    <tableColumn id="2" xr3:uid="{95CE0C8C-444F-43C2-8980-D50BA2919C55}" name="V" dataDxfId="10">
      <calculatedColumnFormula>$C$6*data_lastRecoveryFile!$E339/$C$5</calculatedColumnFormula>
    </tableColumn>
    <tableColumn id="3" xr3:uid="{7EA92180-56A7-4C0B-84B7-6C30C41C298A}" name="W" dataDxfId="9">
      <calculatedColumnFormula>data_lastRecoveryFile!$H339*2*PI()/($C$4*$C$3*$C$2)</calculatedColumnFormula>
    </tableColumn>
    <tableColumn id="4" xr3:uid="{0717CF52-A45E-4E31-BAF9-75AFC399B348}" name="Wmot" dataDxfId="8">
      <calculatedColumnFormula>TableWmot31[[#This Row],[W]]*$C$3</calculatedColumnFormula>
    </tableColumn>
    <tableColumn id="5" xr3:uid="{4BE9D844-59D8-4610-9A57-75AC368AD406}" name="Wmot,sim" dataDxfId="7">
      <calculatedColumnFormula>F$5+(E$5-F$5)*EXP(-TableWmot31[[#This Row],[t]]/G$5)</calculatedColumnFormula>
    </tableColumn>
    <tableColumn id="6" xr3:uid="{93EE352F-D68F-420E-96BE-FF2C5A005E42}" name="Abs(error)" dataDxfId="6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092C56-5145-4A82-89F5-00AA8DD66E74}" name="TableWmot32" displayName="TableWmot32" ref="N8:S223" totalsRowShown="0">
  <autoFilter ref="N8:S223" xr:uid="{D236899B-B12F-425C-8B00-CDE54EE358D0}"/>
  <tableColumns count="6">
    <tableColumn id="1" xr3:uid="{BFA07278-2538-46E1-98AF-6480070C0D44}" name="t" dataDxfId="5">
      <calculatedColumnFormula>data_lastRecoveryFile!$A3690-data_lastRecoveryFile!$A$3690</calculatedColumnFormula>
    </tableColumn>
    <tableColumn id="2" xr3:uid="{223943F1-6A8E-461D-83F1-BC4BEF4F9F66}" name="V" dataDxfId="4">
      <calculatedColumnFormula>$C$6*data_lastRecoveryFile!$E3690/$C$5</calculatedColumnFormula>
    </tableColumn>
    <tableColumn id="3" xr3:uid="{3F1E60F8-B3FE-4BBE-8A6B-39E0595EE34E}" name="W" dataDxfId="3">
      <calculatedColumnFormula>data_lastRecoveryFile!$H3690*2*PI()/($C$4*$C$3*$C$2)</calculatedColumnFormula>
    </tableColumn>
    <tableColumn id="4" xr3:uid="{6687BEB1-C2C8-4BEA-95C8-65AA7ECFD9C9}" name="Wmot" dataDxfId="2">
      <calculatedColumnFormula>TableWmot32[[#This Row],[W]]*$C$3</calculatedColumnFormula>
    </tableColumn>
    <tableColumn id="5" xr3:uid="{3710250A-1470-4513-A424-A91E8062A448}" name="Wmot,sim" dataDxfId="1">
      <calculatedColumnFormula>S$5+(R$5-S$5)*EXP(-TableWmot32[[#This Row],[t]]/T$5)</calculatedColumnFormula>
    </tableColumn>
    <tableColumn id="6" xr3:uid="{101853DB-B2E2-4069-9F17-720D9E684D67}" name="Abs(error)" dataDxfId="0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91"/>
  <sheetViews>
    <sheetView workbookViewId="0">
      <pane ySplit="1" topLeftCell="A357" activePane="bottomLeft" state="frozen"/>
      <selection activeCell="R1" sqref="R1"/>
      <selection pane="bottomLeft" activeCell="A2" sqref="A2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-0.17499999999999999</v>
      </c>
      <c r="G4">
        <v>-0.2</v>
      </c>
      <c r="H4">
        <v>0.4</v>
      </c>
      <c r="I4">
        <v>0</v>
      </c>
      <c r="J4">
        <v>0</v>
      </c>
      <c r="K4">
        <v>0</v>
      </c>
      <c r="L4">
        <v>-8.9482209999999993E-3</v>
      </c>
      <c r="M4">
        <v>-1.0226539E-2</v>
      </c>
      <c r="N4">
        <v>2.0453077E-2</v>
      </c>
      <c r="O4">
        <v>0</v>
      </c>
      <c r="P4">
        <v>0</v>
      </c>
      <c r="Q4">
        <v>0</v>
      </c>
      <c r="R4">
        <v>-4.4741099999999999E-4</v>
      </c>
      <c r="S4">
        <v>-5.1132700000000001E-4</v>
      </c>
      <c r="T4">
        <v>1.022654E-3</v>
      </c>
      <c r="U4">
        <v>0</v>
      </c>
      <c r="V4">
        <v>0</v>
      </c>
      <c r="W4">
        <v>0</v>
      </c>
      <c r="X4" s="1">
        <v>-3.6900000000000002E-5</v>
      </c>
      <c r="Y4">
        <v>1.0013489999999999E-3</v>
      </c>
      <c r="Z4">
        <v>-1.1213300000000001E-4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-75</v>
      </c>
      <c r="D5">
        <v>-75</v>
      </c>
      <c r="E5">
        <v>150</v>
      </c>
      <c r="F5">
        <v>-0.98214285700000004</v>
      </c>
      <c r="G5">
        <v>-1.2142857140000001</v>
      </c>
      <c r="H5">
        <v>3.7678571430000001</v>
      </c>
      <c r="I5">
        <v>0</v>
      </c>
      <c r="J5">
        <v>0</v>
      </c>
      <c r="K5">
        <v>0</v>
      </c>
      <c r="L5">
        <v>-5.0219608999999998E-2</v>
      </c>
      <c r="M5">
        <v>-6.2089698999999998E-2</v>
      </c>
      <c r="N5">
        <v>0.192660682</v>
      </c>
      <c r="O5">
        <v>0</v>
      </c>
      <c r="P5">
        <v>0</v>
      </c>
      <c r="Q5">
        <v>0</v>
      </c>
      <c r="R5">
        <v>-2.5109799999999999E-3</v>
      </c>
      <c r="S5">
        <v>-3.1044850000000001E-3</v>
      </c>
      <c r="T5">
        <v>9.6330340000000004E-3</v>
      </c>
      <c r="U5">
        <v>0</v>
      </c>
      <c r="V5">
        <v>0</v>
      </c>
      <c r="W5">
        <v>0</v>
      </c>
      <c r="X5">
        <v>-3.4266E-4</v>
      </c>
      <c r="Y5">
        <v>8.2938449999999993E-3</v>
      </c>
      <c r="Z5">
        <v>-7.0483660000000004E-3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-75</v>
      </c>
      <c r="D6">
        <v>-75</v>
      </c>
      <c r="E6">
        <v>150</v>
      </c>
      <c r="F6">
        <v>-1.986111111</v>
      </c>
      <c r="G6">
        <v>-2.4583333330000001</v>
      </c>
      <c r="H6">
        <v>7.0833333329999997</v>
      </c>
      <c r="I6">
        <v>0</v>
      </c>
      <c r="J6">
        <v>0</v>
      </c>
      <c r="K6">
        <v>0</v>
      </c>
      <c r="L6">
        <v>-0.10155521000000001</v>
      </c>
      <c r="M6">
        <v>-0.12570120300000001</v>
      </c>
      <c r="N6">
        <v>0.362189908</v>
      </c>
      <c r="O6">
        <v>0</v>
      </c>
      <c r="P6">
        <v>0</v>
      </c>
      <c r="Q6">
        <v>0</v>
      </c>
      <c r="R6">
        <v>-5.0777599999999997E-3</v>
      </c>
      <c r="S6">
        <v>-6.2850600000000003E-3</v>
      </c>
      <c r="T6">
        <v>1.8109495E-2</v>
      </c>
      <c r="U6">
        <v>0</v>
      </c>
      <c r="V6">
        <v>0</v>
      </c>
      <c r="W6">
        <v>0</v>
      </c>
      <c r="X6">
        <v>-6.9703500000000004E-4</v>
      </c>
      <c r="Y6">
        <v>1.5860604E-2</v>
      </c>
      <c r="Z6">
        <v>-1.1836272E-2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-75</v>
      </c>
      <c r="D7">
        <v>-75</v>
      </c>
      <c r="E7">
        <v>150</v>
      </c>
      <c r="F7">
        <v>-2.761363636</v>
      </c>
      <c r="G7">
        <v>-3.1931818179999998</v>
      </c>
      <c r="H7">
        <v>8.4545454549999999</v>
      </c>
      <c r="I7">
        <v>0</v>
      </c>
      <c r="J7">
        <v>0</v>
      </c>
      <c r="K7">
        <v>0</v>
      </c>
      <c r="L7">
        <v>-0.14119595900000001</v>
      </c>
      <c r="M7">
        <v>-0.16327598500000001</v>
      </c>
      <c r="N7">
        <v>0.432303677</v>
      </c>
      <c r="O7">
        <v>0</v>
      </c>
      <c r="P7">
        <v>0</v>
      </c>
      <c r="Q7">
        <v>0</v>
      </c>
      <c r="R7">
        <v>-7.0597979999999999E-3</v>
      </c>
      <c r="S7">
        <v>-8.1637989999999994E-3</v>
      </c>
      <c r="T7">
        <v>2.1615183999999999E-2</v>
      </c>
      <c r="U7">
        <v>0</v>
      </c>
      <c r="V7">
        <v>0</v>
      </c>
      <c r="W7">
        <v>0</v>
      </c>
      <c r="X7">
        <v>-6.3739500000000002E-4</v>
      </c>
      <c r="Y7">
        <v>1.9484655E-2</v>
      </c>
      <c r="Z7">
        <v>-1.1213310000000001E-2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-75</v>
      </c>
      <c r="D8">
        <v>-75</v>
      </c>
      <c r="E8">
        <v>150</v>
      </c>
      <c r="F8">
        <v>-3.5</v>
      </c>
      <c r="G8">
        <v>-3.875</v>
      </c>
      <c r="H8">
        <v>9.557692308</v>
      </c>
      <c r="I8">
        <v>-7</v>
      </c>
      <c r="J8">
        <v>-8</v>
      </c>
      <c r="K8">
        <v>16</v>
      </c>
      <c r="L8">
        <v>-0.17896442500000001</v>
      </c>
      <c r="M8">
        <v>-0.198139185</v>
      </c>
      <c r="N8">
        <v>0.48871054600000002</v>
      </c>
      <c r="O8">
        <v>-0.35792885099999999</v>
      </c>
      <c r="P8">
        <v>-0.40906154300000003</v>
      </c>
      <c r="Q8">
        <v>0.81812308700000003</v>
      </c>
      <c r="R8">
        <v>-8.9482209999999993E-3</v>
      </c>
      <c r="S8">
        <v>-9.9069589999999999E-3</v>
      </c>
      <c r="T8">
        <v>2.4435526999999999E-2</v>
      </c>
      <c r="U8">
        <v>-1.7896443000000001E-2</v>
      </c>
      <c r="V8">
        <v>-2.0453077E-2</v>
      </c>
      <c r="W8">
        <v>4.0906154E-2</v>
      </c>
      <c r="X8">
        <v>-5.5352799999999996E-4</v>
      </c>
      <c r="Y8">
        <v>2.2575412E-2</v>
      </c>
      <c r="Z8">
        <v>-9.7900820000000003E-3</v>
      </c>
      <c r="AA8">
        <v>-1.476074E-3</v>
      </c>
      <c r="AB8">
        <v>4.0053943000000002E-2</v>
      </c>
      <c r="AC8">
        <v>-4.4853239999999997E-3</v>
      </c>
    </row>
    <row r="9" spans="1:31" x14ac:dyDescent="0.3">
      <c r="A9">
        <v>7.0000000000000007E-2</v>
      </c>
      <c r="B9">
        <v>28.2</v>
      </c>
      <c r="C9">
        <v>-75</v>
      </c>
      <c r="D9">
        <v>-75</v>
      </c>
      <c r="E9">
        <v>150</v>
      </c>
      <c r="F9">
        <v>-4.230769231</v>
      </c>
      <c r="G9">
        <v>-4.644230769</v>
      </c>
      <c r="H9">
        <v>10.92307692</v>
      </c>
      <c r="I9">
        <v>-5</v>
      </c>
      <c r="J9">
        <v>-6</v>
      </c>
      <c r="K9">
        <v>40</v>
      </c>
      <c r="L9">
        <v>-0.216330624</v>
      </c>
      <c r="M9">
        <v>-0.237472026</v>
      </c>
      <c r="N9">
        <v>0.55852633799999996</v>
      </c>
      <c r="O9">
        <v>-0.25566346499999998</v>
      </c>
      <c r="P9">
        <v>-0.30679615799999999</v>
      </c>
      <c r="Q9">
        <v>2.045307717</v>
      </c>
      <c r="R9">
        <v>-1.0816531000000001E-2</v>
      </c>
      <c r="S9">
        <v>-1.1873600999999999E-2</v>
      </c>
      <c r="T9">
        <v>2.7926316999999999E-2</v>
      </c>
      <c r="U9">
        <v>-1.2783173E-2</v>
      </c>
      <c r="V9">
        <v>-1.5339808E-2</v>
      </c>
      <c r="W9">
        <v>0.102265386</v>
      </c>
      <c r="X9">
        <v>-6.1030000000000004E-4</v>
      </c>
      <c r="Y9">
        <v>2.6180921999999999E-2</v>
      </c>
      <c r="Z9">
        <v>-9.1862880000000008E-3</v>
      </c>
      <c r="AA9">
        <v>-1.476074E-3</v>
      </c>
      <c r="AB9">
        <v>7.7551251000000002E-2</v>
      </c>
      <c r="AC9">
        <v>-0.13007439400000001</v>
      </c>
    </row>
    <row r="10" spans="1:31" x14ac:dyDescent="0.3">
      <c r="A10">
        <v>0.08</v>
      </c>
      <c r="B10">
        <v>28.2</v>
      </c>
      <c r="C10">
        <v>-75</v>
      </c>
      <c r="D10">
        <v>-75</v>
      </c>
      <c r="E10">
        <v>150</v>
      </c>
      <c r="F10">
        <v>-4.980769231</v>
      </c>
      <c r="G10">
        <v>-5.5</v>
      </c>
      <c r="H10">
        <v>12.39423077</v>
      </c>
      <c r="I10">
        <v>-5</v>
      </c>
      <c r="J10">
        <v>-10</v>
      </c>
      <c r="K10">
        <v>11</v>
      </c>
      <c r="L10">
        <v>-0.254680144</v>
      </c>
      <c r="M10">
        <v>-0.281229811</v>
      </c>
      <c r="N10">
        <v>0.63375039600000005</v>
      </c>
      <c r="O10">
        <v>-0.25566346499999998</v>
      </c>
      <c r="P10">
        <v>-0.51132692899999999</v>
      </c>
      <c r="Q10">
        <v>0.56245962199999999</v>
      </c>
      <c r="R10">
        <v>-1.2734007E-2</v>
      </c>
      <c r="S10">
        <v>-1.4061491000000001E-2</v>
      </c>
      <c r="T10">
        <v>3.1687519999999997E-2</v>
      </c>
      <c r="U10">
        <v>-1.2783173E-2</v>
      </c>
      <c r="V10">
        <v>-2.5566346E-2</v>
      </c>
      <c r="W10">
        <v>2.8122980999999998E-2</v>
      </c>
      <c r="X10">
        <v>-7.6642300000000002E-4</v>
      </c>
      <c r="Y10">
        <v>3.0056846000000002E-2</v>
      </c>
      <c r="Z10">
        <v>-8.5824950000000007E-3</v>
      </c>
      <c r="AA10">
        <v>-7.3803690000000003E-3</v>
      </c>
      <c r="AB10">
        <v>3.1531826999999998E-2</v>
      </c>
      <c r="AC10">
        <v>1.7941295999999999E-2</v>
      </c>
    </row>
    <row r="11" spans="1:31" x14ac:dyDescent="0.3">
      <c r="A11">
        <v>0.09</v>
      </c>
      <c r="B11">
        <v>28.2</v>
      </c>
      <c r="C11">
        <v>-75</v>
      </c>
      <c r="D11">
        <v>-75</v>
      </c>
      <c r="E11">
        <v>150</v>
      </c>
      <c r="F11">
        <v>-5.663461538</v>
      </c>
      <c r="G11">
        <v>-6.413461538</v>
      </c>
      <c r="H11">
        <v>13.98076923</v>
      </c>
      <c r="I11">
        <v>-7</v>
      </c>
      <c r="J11">
        <v>-5</v>
      </c>
      <c r="K11">
        <v>11</v>
      </c>
      <c r="L11">
        <v>-0.28958803999999999</v>
      </c>
      <c r="M11">
        <v>-0.32793755899999999</v>
      </c>
      <c r="N11">
        <v>0.71487438000000003</v>
      </c>
      <c r="O11">
        <v>-0.35792885099999999</v>
      </c>
      <c r="P11">
        <v>-0.25566346499999998</v>
      </c>
      <c r="Q11">
        <v>0.56245962199999999</v>
      </c>
      <c r="R11">
        <v>-1.4479402000000001E-2</v>
      </c>
      <c r="S11">
        <v>-1.6396878E-2</v>
      </c>
      <c r="T11">
        <v>3.5743719E-2</v>
      </c>
      <c r="U11">
        <v>-1.7896443000000001E-2</v>
      </c>
      <c r="V11">
        <v>-1.2783173E-2</v>
      </c>
      <c r="W11">
        <v>2.8122980999999998E-2</v>
      </c>
      <c r="X11">
        <v>-1.107055E-3</v>
      </c>
      <c r="Y11">
        <v>3.4121238999999998E-2</v>
      </c>
      <c r="Z11">
        <v>-8.5393670000000008E-3</v>
      </c>
      <c r="AA11">
        <v>2.952147E-3</v>
      </c>
      <c r="AB11">
        <v>2.8975193E-2</v>
      </c>
      <c r="AC11">
        <v>4.4853239999999997E-3</v>
      </c>
    </row>
    <row r="12" spans="1:31" x14ac:dyDescent="0.3">
      <c r="A12">
        <v>0.1</v>
      </c>
      <c r="B12">
        <v>28.2</v>
      </c>
      <c r="C12">
        <v>-75</v>
      </c>
      <c r="D12">
        <v>-75</v>
      </c>
      <c r="E12">
        <v>150</v>
      </c>
      <c r="F12">
        <v>-6.413461538</v>
      </c>
      <c r="G12">
        <v>-7.346153846</v>
      </c>
      <c r="H12">
        <v>15.65384615</v>
      </c>
      <c r="I12">
        <v>-6</v>
      </c>
      <c r="J12">
        <v>-6</v>
      </c>
      <c r="K12">
        <v>14</v>
      </c>
      <c r="L12">
        <v>-0.32793755899999999</v>
      </c>
      <c r="M12">
        <v>-0.37562862899999999</v>
      </c>
      <c r="N12">
        <v>0.80042330900000003</v>
      </c>
      <c r="O12">
        <v>-0.30679615799999999</v>
      </c>
      <c r="P12">
        <v>-0.30679615799999999</v>
      </c>
      <c r="Q12">
        <v>0.71585770100000001</v>
      </c>
      <c r="R12">
        <v>-1.6396878E-2</v>
      </c>
      <c r="S12">
        <v>-1.8781431000000001E-2</v>
      </c>
      <c r="T12">
        <v>4.0021164999999997E-2</v>
      </c>
      <c r="U12">
        <v>-1.5339808E-2</v>
      </c>
      <c r="V12">
        <v>-1.5339808E-2</v>
      </c>
      <c r="W12">
        <v>3.5792885000000003E-2</v>
      </c>
      <c r="X12">
        <v>-1.3767230000000001E-3</v>
      </c>
      <c r="Y12">
        <v>3.8406879999999997E-2</v>
      </c>
      <c r="Z12">
        <v>-8.4962389999999992E-3</v>
      </c>
      <c r="AA12">
        <v>0</v>
      </c>
      <c r="AB12">
        <v>3.4088462E-2</v>
      </c>
      <c r="AC12">
        <v>-8.9706479999999995E-3</v>
      </c>
    </row>
    <row r="13" spans="1:31" x14ac:dyDescent="0.3">
      <c r="A13">
        <v>0.11</v>
      </c>
      <c r="B13">
        <v>28.2</v>
      </c>
      <c r="C13">
        <v>-75</v>
      </c>
      <c r="D13">
        <v>-75</v>
      </c>
      <c r="E13">
        <v>150</v>
      </c>
      <c r="F13">
        <v>-7.105769231</v>
      </c>
      <c r="G13">
        <v>-8.211538462</v>
      </c>
      <c r="H13">
        <v>17.20192308</v>
      </c>
      <c r="I13">
        <v>-6</v>
      </c>
      <c r="J13">
        <v>-5</v>
      </c>
      <c r="K13">
        <v>14</v>
      </c>
      <c r="L13">
        <v>-0.36333711600000002</v>
      </c>
      <c r="M13">
        <v>-0.41987807500000002</v>
      </c>
      <c r="N13">
        <v>0.87958064999999996</v>
      </c>
      <c r="O13">
        <v>-0.30679615799999999</v>
      </c>
      <c r="P13">
        <v>-0.25566346499999998</v>
      </c>
      <c r="Q13">
        <v>0.71585770100000001</v>
      </c>
      <c r="R13">
        <v>-1.8166855999999999E-2</v>
      </c>
      <c r="S13">
        <v>-2.0993904000000001E-2</v>
      </c>
      <c r="T13">
        <v>4.3979033000000001E-2</v>
      </c>
      <c r="U13">
        <v>-1.5339808E-2</v>
      </c>
      <c r="V13">
        <v>-1.2783173E-2</v>
      </c>
      <c r="W13">
        <v>3.5792885000000003E-2</v>
      </c>
      <c r="X13">
        <v>-1.6321969999999999E-3</v>
      </c>
      <c r="Y13">
        <v>4.2372941999999997E-2</v>
      </c>
      <c r="Z13">
        <v>-8.4531109999999993E-3</v>
      </c>
      <c r="AA13">
        <v>1.476074E-3</v>
      </c>
      <c r="AB13">
        <v>3.3236250000000002E-2</v>
      </c>
      <c r="AC13">
        <v>-1.3455972E-2</v>
      </c>
    </row>
    <row r="14" spans="1:31" x14ac:dyDescent="0.3">
      <c r="A14">
        <v>0.12</v>
      </c>
      <c r="B14">
        <v>28.2</v>
      </c>
      <c r="C14">
        <v>-75</v>
      </c>
      <c r="D14">
        <v>-75</v>
      </c>
      <c r="E14">
        <v>150</v>
      </c>
      <c r="F14">
        <v>-7.788461538</v>
      </c>
      <c r="G14">
        <v>-8.980769231</v>
      </c>
      <c r="H14">
        <v>18.24038462</v>
      </c>
      <c r="I14">
        <v>-10</v>
      </c>
      <c r="J14">
        <v>-9</v>
      </c>
      <c r="K14">
        <v>19</v>
      </c>
      <c r="L14">
        <v>-0.39824501200000001</v>
      </c>
      <c r="M14">
        <v>-0.459210915</v>
      </c>
      <c r="N14">
        <v>0.93267998500000004</v>
      </c>
      <c r="O14">
        <v>-0.51132692899999999</v>
      </c>
      <c r="P14">
        <v>-0.46019423599999998</v>
      </c>
      <c r="Q14">
        <v>0.97152116600000005</v>
      </c>
      <c r="R14">
        <v>-1.9912250999999999E-2</v>
      </c>
      <c r="S14">
        <v>-2.2960545999999998E-2</v>
      </c>
      <c r="T14">
        <v>4.6633999000000002E-2</v>
      </c>
      <c r="U14">
        <v>-2.5566346E-2</v>
      </c>
      <c r="V14">
        <v>-2.3009712000000002E-2</v>
      </c>
      <c r="W14">
        <v>4.8576057999999998E-2</v>
      </c>
      <c r="X14">
        <v>-1.7599340000000001E-3</v>
      </c>
      <c r="Y14">
        <v>4.5380265000000003E-2</v>
      </c>
      <c r="Z14">
        <v>-6.5986020000000003E-3</v>
      </c>
      <c r="AA14">
        <v>1.476074E-3</v>
      </c>
      <c r="AB14">
        <v>4.8576057999999998E-2</v>
      </c>
      <c r="AC14">
        <v>0</v>
      </c>
    </row>
    <row r="15" spans="1:31" x14ac:dyDescent="0.3">
      <c r="A15">
        <v>0.13</v>
      </c>
      <c r="B15">
        <v>28.2</v>
      </c>
      <c r="C15">
        <v>-75</v>
      </c>
      <c r="D15">
        <v>-75</v>
      </c>
      <c r="E15">
        <v>150</v>
      </c>
      <c r="F15">
        <v>-8.528846154</v>
      </c>
      <c r="G15">
        <v>-9.644230769</v>
      </c>
      <c r="H15">
        <v>18.85576923</v>
      </c>
      <c r="I15">
        <v>-8</v>
      </c>
      <c r="J15">
        <v>-10</v>
      </c>
      <c r="K15">
        <v>15</v>
      </c>
      <c r="L15">
        <v>-0.436102871</v>
      </c>
      <c r="M15">
        <v>-0.49313549000000001</v>
      </c>
      <c r="N15">
        <v>0.96414625799999998</v>
      </c>
      <c r="O15">
        <v>-0.40906154300000003</v>
      </c>
      <c r="P15">
        <v>-0.51132692899999999</v>
      </c>
      <c r="Q15">
        <v>0.76699039400000002</v>
      </c>
      <c r="R15">
        <v>-2.1805143999999999E-2</v>
      </c>
      <c r="S15">
        <v>-2.4656774999999999E-2</v>
      </c>
      <c r="T15">
        <v>4.8207313000000002E-2</v>
      </c>
      <c r="U15">
        <v>-2.0453077E-2</v>
      </c>
      <c r="V15">
        <v>-2.5566346E-2</v>
      </c>
      <c r="W15">
        <v>3.8349519999999998E-2</v>
      </c>
      <c r="X15">
        <v>-1.64639E-3</v>
      </c>
      <c r="Y15">
        <v>4.7625515E-2</v>
      </c>
      <c r="Z15">
        <v>-3.0620959999999998E-3</v>
      </c>
      <c r="AA15">
        <v>-2.952147E-3</v>
      </c>
      <c r="AB15">
        <v>4.0906154E-2</v>
      </c>
      <c r="AC15">
        <v>1.3455972E-2</v>
      </c>
    </row>
    <row r="16" spans="1:31" x14ac:dyDescent="0.3">
      <c r="A16">
        <v>0.14000000000000001</v>
      </c>
      <c r="B16">
        <v>28.2</v>
      </c>
      <c r="C16">
        <v>-75</v>
      </c>
      <c r="D16">
        <v>-75</v>
      </c>
      <c r="E16">
        <v>150</v>
      </c>
      <c r="F16">
        <v>-9.211538462</v>
      </c>
      <c r="G16">
        <v>-10.25961538</v>
      </c>
      <c r="H16">
        <v>19.39423077</v>
      </c>
      <c r="I16">
        <v>-8</v>
      </c>
      <c r="J16">
        <v>-13</v>
      </c>
      <c r="K16">
        <v>20</v>
      </c>
      <c r="L16">
        <v>-0.47101076800000002</v>
      </c>
      <c r="M16">
        <v>-0.52460176300000005</v>
      </c>
      <c r="N16">
        <v>0.99167924699999999</v>
      </c>
      <c r="O16">
        <v>-0.40906154300000003</v>
      </c>
      <c r="P16">
        <v>-0.66472500800000001</v>
      </c>
      <c r="Q16">
        <v>1.0226538590000001</v>
      </c>
      <c r="R16">
        <v>-2.3550537999999999E-2</v>
      </c>
      <c r="S16">
        <v>-2.6230087999999999E-2</v>
      </c>
      <c r="T16">
        <v>4.9583962000000002E-2</v>
      </c>
      <c r="U16">
        <v>-2.0453077E-2</v>
      </c>
      <c r="V16">
        <v>-3.3236250000000002E-2</v>
      </c>
      <c r="W16">
        <v>5.1132693E-2</v>
      </c>
      <c r="X16">
        <v>-1.5470390000000001E-3</v>
      </c>
      <c r="Y16">
        <v>4.9649516999999997E-2</v>
      </c>
      <c r="Z16">
        <v>3.45025E-4</v>
      </c>
      <c r="AA16">
        <v>-7.3803690000000003E-3</v>
      </c>
      <c r="AB16">
        <v>5.1984903999999998E-2</v>
      </c>
      <c r="AC16">
        <v>4.4853239999999997E-3</v>
      </c>
    </row>
    <row r="17" spans="1:31" x14ac:dyDescent="0.3">
      <c r="A17">
        <v>0.15</v>
      </c>
      <c r="B17">
        <v>28.2</v>
      </c>
      <c r="C17">
        <v>-75</v>
      </c>
      <c r="D17">
        <v>-75</v>
      </c>
      <c r="E17">
        <v>150</v>
      </c>
      <c r="F17">
        <v>-9.913461538</v>
      </c>
      <c r="G17">
        <v>-10.95192308</v>
      </c>
      <c r="H17">
        <v>20.00961538</v>
      </c>
      <c r="I17">
        <v>-18</v>
      </c>
      <c r="J17">
        <v>-11</v>
      </c>
      <c r="K17">
        <v>20</v>
      </c>
      <c r="L17">
        <v>-0.50690198500000005</v>
      </c>
      <c r="M17">
        <v>-0.56000132000000002</v>
      </c>
      <c r="N17">
        <v>1.0231455190000001</v>
      </c>
      <c r="O17">
        <v>-0.92038847300000004</v>
      </c>
      <c r="P17">
        <v>-0.56245962199999999</v>
      </c>
      <c r="Q17">
        <v>1.0226538590000001</v>
      </c>
      <c r="R17">
        <v>-2.5345098999999999E-2</v>
      </c>
      <c r="S17">
        <v>-2.8000066000000001E-2</v>
      </c>
      <c r="T17">
        <v>5.1157276000000002E-2</v>
      </c>
      <c r="U17">
        <v>-4.6019424000000003E-2</v>
      </c>
      <c r="V17">
        <v>-2.8122980999999998E-2</v>
      </c>
      <c r="W17">
        <v>5.1132693E-2</v>
      </c>
      <c r="X17">
        <v>-1.532846E-3</v>
      </c>
      <c r="Y17">
        <v>5.1886571999999999E-2</v>
      </c>
      <c r="Z17">
        <v>3.8384019999999999E-3</v>
      </c>
      <c r="AA17">
        <v>1.0332516E-2</v>
      </c>
      <c r="AB17">
        <v>5.8802596999999998E-2</v>
      </c>
      <c r="AC17">
        <v>4.0367914999999997E-2</v>
      </c>
    </row>
    <row r="18" spans="1:31" x14ac:dyDescent="0.3">
      <c r="A18">
        <v>0.16</v>
      </c>
      <c r="B18">
        <v>28.2</v>
      </c>
      <c r="C18">
        <v>-75</v>
      </c>
      <c r="D18">
        <v>-75</v>
      </c>
      <c r="E18">
        <v>150</v>
      </c>
      <c r="F18">
        <v>-10.90384615</v>
      </c>
      <c r="G18">
        <v>-11.75</v>
      </c>
      <c r="H18">
        <v>21.01923077</v>
      </c>
      <c r="I18">
        <v>0</v>
      </c>
      <c r="J18">
        <v>-12</v>
      </c>
      <c r="K18">
        <v>24</v>
      </c>
      <c r="L18">
        <v>-0.55754301699999997</v>
      </c>
      <c r="M18">
        <v>-0.60080914200000002</v>
      </c>
      <c r="N18">
        <v>1.0747698729999999</v>
      </c>
      <c r="O18">
        <v>0</v>
      </c>
      <c r="P18">
        <v>-0.613592315</v>
      </c>
      <c r="Q18">
        <v>1.22718463</v>
      </c>
      <c r="R18">
        <v>-2.7877150999999999E-2</v>
      </c>
      <c r="S18">
        <v>-3.0040457E-2</v>
      </c>
      <c r="T18">
        <v>5.3738493999999998E-2</v>
      </c>
      <c r="U18">
        <v>0</v>
      </c>
      <c r="V18">
        <v>-3.0679616E-2</v>
      </c>
      <c r="W18">
        <v>6.1359232E-2</v>
      </c>
      <c r="X18">
        <v>-1.248985E-3</v>
      </c>
      <c r="Y18">
        <v>5.5131531999999997E-2</v>
      </c>
      <c r="Z18">
        <v>7.3317800000000004E-3</v>
      </c>
      <c r="AA18">
        <v>-1.7712884000000002E-2</v>
      </c>
      <c r="AB18">
        <v>5.1132693E-2</v>
      </c>
      <c r="AC18">
        <v>-5.3823887000000001E-2</v>
      </c>
      <c r="AE18" s="2" t="s">
        <v>30</v>
      </c>
    </row>
    <row r="19" spans="1:31" x14ac:dyDescent="0.3">
      <c r="A19">
        <v>0.17</v>
      </c>
      <c r="B19">
        <v>28.2</v>
      </c>
      <c r="C19">
        <v>-75</v>
      </c>
      <c r="D19">
        <v>-75</v>
      </c>
      <c r="E19">
        <v>150</v>
      </c>
      <c r="F19">
        <v>-12.20192308</v>
      </c>
      <c r="G19">
        <v>-12.79807692</v>
      </c>
      <c r="H19">
        <v>22.68269231</v>
      </c>
      <c r="I19">
        <v>-11</v>
      </c>
      <c r="J19">
        <v>-13</v>
      </c>
      <c r="K19">
        <v>22</v>
      </c>
      <c r="L19">
        <v>-0.62391718600000001</v>
      </c>
      <c r="M19">
        <v>-0.65440013699999999</v>
      </c>
      <c r="N19">
        <v>1.1598271410000001</v>
      </c>
      <c r="O19">
        <v>-0.56245962199999999</v>
      </c>
      <c r="P19">
        <v>-0.66472500800000001</v>
      </c>
      <c r="Q19">
        <v>1.124919244</v>
      </c>
      <c r="R19">
        <v>-3.1195858999999999E-2</v>
      </c>
      <c r="S19">
        <v>-3.2720007000000002E-2</v>
      </c>
      <c r="T19">
        <v>5.7991357E-2</v>
      </c>
      <c r="U19">
        <v>-2.8122980999999998E-2</v>
      </c>
      <c r="V19">
        <v>-3.3236250000000002E-2</v>
      </c>
      <c r="W19">
        <v>5.6245961999999997E-2</v>
      </c>
      <c r="X19">
        <v>-8.7996700000000005E-4</v>
      </c>
      <c r="Y19">
        <v>5.9966193000000001E-2</v>
      </c>
      <c r="Z19">
        <v>1.0393876E-2</v>
      </c>
      <c r="AA19">
        <v>-2.952147E-3</v>
      </c>
      <c r="AB19">
        <v>5.7950385E-2</v>
      </c>
      <c r="AC19">
        <v>8.9706479999999995E-3</v>
      </c>
    </row>
    <row r="20" spans="1:31" x14ac:dyDescent="0.3">
      <c r="A20">
        <v>0.18</v>
      </c>
      <c r="B20">
        <v>28.2</v>
      </c>
      <c r="C20">
        <v>-75</v>
      </c>
      <c r="D20">
        <v>-75</v>
      </c>
      <c r="E20">
        <v>150</v>
      </c>
      <c r="F20">
        <v>-13.57692308</v>
      </c>
      <c r="G20">
        <v>-14.01923077</v>
      </c>
      <c r="H20">
        <v>24.36538462</v>
      </c>
      <c r="I20">
        <v>-12</v>
      </c>
      <c r="J20">
        <v>-12</v>
      </c>
      <c r="K20">
        <v>22</v>
      </c>
      <c r="L20">
        <v>-0.69422463899999998</v>
      </c>
      <c r="M20">
        <v>-0.71684102199999999</v>
      </c>
      <c r="N20">
        <v>1.2458677300000001</v>
      </c>
      <c r="O20">
        <v>-0.613592315</v>
      </c>
      <c r="P20">
        <v>-0.613592315</v>
      </c>
      <c r="Q20">
        <v>1.124919244</v>
      </c>
      <c r="R20">
        <v>-3.4711232000000002E-2</v>
      </c>
      <c r="S20">
        <v>-3.5842051E-2</v>
      </c>
      <c r="T20">
        <v>6.2293385999999999E-2</v>
      </c>
      <c r="U20">
        <v>-3.0679616E-2</v>
      </c>
      <c r="V20">
        <v>-3.0679616E-2</v>
      </c>
      <c r="W20">
        <v>5.6245961999999997E-2</v>
      </c>
      <c r="X20">
        <v>-6.5287899999999998E-4</v>
      </c>
      <c r="Y20">
        <v>6.5046685000000007E-2</v>
      </c>
      <c r="Z20">
        <v>1.4491047E-2</v>
      </c>
      <c r="AA20">
        <v>0</v>
      </c>
      <c r="AB20">
        <v>5.7950385E-2</v>
      </c>
      <c r="AC20">
        <v>8.9706479999999995E-3</v>
      </c>
    </row>
    <row r="21" spans="1:31" x14ac:dyDescent="0.3">
      <c r="A21">
        <v>0.19</v>
      </c>
      <c r="B21">
        <v>28.2</v>
      </c>
      <c r="C21">
        <v>-75</v>
      </c>
      <c r="D21">
        <v>-75</v>
      </c>
      <c r="E21">
        <v>150</v>
      </c>
      <c r="F21">
        <v>-15.00961538</v>
      </c>
      <c r="G21">
        <v>-15.20192308</v>
      </c>
      <c r="H21">
        <v>26.15384615</v>
      </c>
      <c r="I21">
        <v>-15</v>
      </c>
      <c r="J21">
        <v>-13</v>
      </c>
      <c r="K21">
        <v>21</v>
      </c>
      <c r="L21">
        <v>-0.76748205400000002</v>
      </c>
      <c r="M21">
        <v>-0.77731526500000003</v>
      </c>
      <c r="N21">
        <v>1.3373165840000001</v>
      </c>
      <c r="O21">
        <v>-0.76699039400000002</v>
      </c>
      <c r="P21">
        <v>-0.66472500800000001</v>
      </c>
      <c r="Q21">
        <v>1.0737865520000001</v>
      </c>
      <c r="R21">
        <v>-3.8374103E-2</v>
      </c>
      <c r="S21">
        <v>-3.8865762999999998E-2</v>
      </c>
      <c r="T21">
        <v>6.6865829000000002E-2</v>
      </c>
      <c r="U21">
        <v>-3.8349519999999998E-2</v>
      </c>
      <c r="V21">
        <v>-3.3236250000000002E-2</v>
      </c>
      <c r="W21">
        <v>5.3689328000000001E-2</v>
      </c>
      <c r="X21">
        <v>-2.8385999999999998E-4</v>
      </c>
      <c r="Y21">
        <v>7.0323840999999998E-2</v>
      </c>
      <c r="Z21">
        <v>1.8200063999999998E-2</v>
      </c>
      <c r="AA21">
        <v>2.952147E-3</v>
      </c>
      <c r="AB21">
        <v>5.9654807999999997E-2</v>
      </c>
      <c r="AC21">
        <v>3.1397267999999999E-2</v>
      </c>
    </row>
    <row r="22" spans="1:31" x14ac:dyDescent="0.3">
      <c r="A22">
        <v>0.2</v>
      </c>
      <c r="B22">
        <v>28.2</v>
      </c>
      <c r="C22">
        <v>-75</v>
      </c>
      <c r="D22">
        <v>-75</v>
      </c>
      <c r="E22">
        <v>150</v>
      </c>
      <c r="F22">
        <v>-16.25</v>
      </c>
      <c r="G22">
        <v>-16.35576923</v>
      </c>
      <c r="H22">
        <v>28.02884615</v>
      </c>
      <c r="I22">
        <v>-14</v>
      </c>
      <c r="J22">
        <v>-14</v>
      </c>
      <c r="K22">
        <v>26</v>
      </c>
      <c r="L22">
        <v>-0.83090626000000001</v>
      </c>
      <c r="M22">
        <v>-0.836314526</v>
      </c>
      <c r="N22">
        <v>1.433190384</v>
      </c>
      <c r="O22">
        <v>-0.71585770100000001</v>
      </c>
      <c r="P22">
        <v>-0.71585770100000001</v>
      </c>
      <c r="Q22">
        <v>1.329450016</v>
      </c>
      <c r="R22">
        <v>-4.1545313E-2</v>
      </c>
      <c r="S22">
        <v>-4.1815725999999998E-2</v>
      </c>
      <c r="T22">
        <v>7.1659519000000005E-2</v>
      </c>
      <c r="U22">
        <v>-3.5792885000000003E-2</v>
      </c>
      <c r="V22">
        <v>-3.5792885000000003E-2</v>
      </c>
      <c r="W22">
        <v>6.6472501000000003E-2</v>
      </c>
      <c r="X22">
        <v>-1.5612300000000001E-4</v>
      </c>
      <c r="Y22">
        <v>7.5560026000000002E-2</v>
      </c>
      <c r="Z22">
        <v>2.0528983000000001E-2</v>
      </c>
      <c r="AA22">
        <v>0</v>
      </c>
      <c r="AB22">
        <v>6.8176924E-2</v>
      </c>
      <c r="AC22">
        <v>8.9706479999999995E-3</v>
      </c>
    </row>
    <row r="23" spans="1:31" x14ac:dyDescent="0.3">
      <c r="A23">
        <v>0.21</v>
      </c>
      <c r="B23">
        <v>28.2</v>
      </c>
      <c r="C23">
        <v>-75</v>
      </c>
      <c r="D23">
        <v>-75</v>
      </c>
      <c r="E23">
        <v>150</v>
      </c>
      <c r="F23">
        <v>-17.39423077</v>
      </c>
      <c r="G23">
        <v>-17.35576923</v>
      </c>
      <c r="H23">
        <v>29.58653846</v>
      </c>
      <c r="I23">
        <v>-13</v>
      </c>
      <c r="J23">
        <v>-16</v>
      </c>
      <c r="K23">
        <v>27</v>
      </c>
      <c r="L23">
        <v>-0.88941386099999997</v>
      </c>
      <c r="M23">
        <v>-0.88744721900000001</v>
      </c>
      <c r="N23">
        <v>1.512839386</v>
      </c>
      <c r="O23">
        <v>-0.66472500800000001</v>
      </c>
      <c r="P23">
        <v>-0.81812308700000003</v>
      </c>
      <c r="Q23">
        <v>1.380582709</v>
      </c>
      <c r="R23">
        <v>-4.4470692999999999E-2</v>
      </c>
      <c r="S23">
        <v>-4.4372360999999999E-2</v>
      </c>
      <c r="T23">
        <v>7.5641969000000003E-2</v>
      </c>
      <c r="U23">
        <v>-3.3236250000000002E-2</v>
      </c>
      <c r="V23">
        <v>-4.0906154E-2</v>
      </c>
      <c r="W23">
        <v>6.9029135000000005E-2</v>
      </c>
      <c r="X23" s="1">
        <v>5.6799999999999998E-5</v>
      </c>
      <c r="Y23">
        <v>8.0042330999999994E-2</v>
      </c>
      <c r="Z23">
        <v>2.3159797999999999E-2</v>
      </c>
      <c r="AA23">
        <v>-4.4282210000000004E-3</v>
      </c>
      <c r="AB23">
        <v>7.0733559000000001E-2</v>
      </c>
      <c r="AC23">
        <v>8.9706479999999995E-3</v>
      </c>
    </row>
    <row r="24" spans="1:31" x14ac:dyDescent="0.3">
      <c r="A24">
        <v>0.22</v>
      </c>
      <c r="B24">
        <v>28.2</v>
      </c>
      <c r="C24">
        <v>-75</v>
      </c>
      <c r="D24">
        <v>-75</v>
      </c>
      <c r="E24">
        <v>150</v>
      </c>
      <c r="F24">
        <v>-18.77884615</v>
      </c>
      <c r="G24">
        <v>-18.18269231</v>
      </c>
      <c r="H24">
        <v>31.55769231</v>
      </c>
      <c r="I24">
        <v>-16</v>
      </c>
      <c r="J24">
        <v>-19</v>
      </c>
      <c r="K24">
        <v>31</v>
      </c>
      <c r="L24">
        <v>-0.96021297400000005</v>
      </c>
      <c r="M24">
        <v>-0.92973002199999999</v>
      </c>
      <c r="N24">
        <v>1.6136297900000001</v>
      </c>
      <c r="O24">
        <v>-0.81812308700000003</v>
      </c>
      <c r="P24">
        <v>-0.97152116600000005</v>
      </c>
      <c r="Q24">
        <v>1.585113481</v>
      </c>
      <c r="R24">
        <v>-4.8010649000000002E-2</v>
      </c>
      <c r="S24">
        <v>-4.6486501E-2</v>
      </c>
      <c r="T24">
        <v>8.0681489999999995E-2</v>
      </c>
      <c r="U24">
        <v>-4.0906154E-2</v>
      </c>
      <c r="V24">
        <v>-4.8576057999999998E-2</v>
      </c>
      <c r="W24">
        <v>7.9255673999999998E-2</v>
      </c>
      <c r="X24">
        <v>8.7996700000000005E-4</v>
      </c>
      <c r="Y24">
        <v>8.5286710000000002E-2</v>
      </c>
      <c r="Z24">
        <v>2.4238000999999999E-2</v>
      </c>
      <c r="AA24">
        <v>-4.4282210000000004E-3</v>
      </c>
      <c r="AB24">
        <v>8.2664520000000005E-2</v>
      </c>
      <c r="AC24">
        <v>1.7941295999999999E-2</v>
      </c>
    </row>
    <row r="25" spans="1:31" x14ac:dyDescent="0.3">
      <c r="A25">
        <v>0.23</v>
      </c>
      <c r="B25">
        <v>28.2</v>
      </c>
      <c r="C25">
        <v>-75</v>
      </c>
      <c r="D25">
        <v>-75</v>
      </c>
      <c r="E25">
        <v>150</v>
      </c>
      <c r="F25">
        <v>-20.22115385</v>
      </c>
      <c r="G25">
        <v>-19.00961538</v>
      </c>
      <c r="H25">
        <v>33.59615385</v>
      </c>
      <c r="I25">
        <v>-19</v>
      </c>
      <c r="J25">
        <v>-17</v>
      </c>
      <c r="K25">
        <v>29</v>
      </c>
      <c r="L25">
        <v>-1.03396205</v>
      </c>
      <c r="M25">
        <v>-0.97201282600000005</v>
      </c>
      <c r="N25">
        <v>1.717861818</v>
      </c>
      <c r="O25">
        <v>-0.97152116600000005</v>
      </c>
      <c r="P25">
        <v>-0.86925578000000003</v>
      </c>
      <c r="Q25">
        <v>1.482848095</v>
      </c>
      <c r="R25">
        <v>-5.1698103000000002E-2</v>
      </c>
      <c r="S25">
        <v>-4.8600641E-2</v>
      </c>
      <c r="T25">
        <v>8.5893091000000005E-2</v>
      </c>
      <c r="U25">
        <v>-4.8576057999999998E-2</v>
      </c>
      <c r="V25">
        <v>-4.3462789000000002E-2</v>
      </c>
      <c r="W25">
        <v>7.4142404999999995E-2</v>
      </c>
      <c r="X25">
        <v>1.7883199999999999E-3</v>
      </c>
      <c r="Y25">
        <v>9.0694974999999997E-2</v>
      </c>
      <c r="Z25">
        <v>2.5273074999999999E-2</v>
      </c>
      <c r="AA25">
        <v>2.952147E-3</v>
      </c>
      <c r="AB25">
        <v>8.0107886000000003E-2</v>
      </c>
      <c r="AC25">
        <v>3.1397267999999999E-2</v>
      </c>
    </row>
    <row r="26" spans="1:31" x14ac:dyDescent="0.3">
      <c r="A26">
        <v>0.24</v>
      </c>
      <c r="B26">
        <v>28.2</v>
      </c>
      <c r="C26">
        <v>-75</v>
      </c>
      <c r="D26">
        <v>-75</v>
      </c>
      <c r="E26">
        <v>150</v>
      </c>
      <c r="F26">
        <v>-21.71153846</v>
      </c>
      <c r="G26">
        <v>-19.89423077</v>
      </c>
      <c r="H26">
        <v>35.80769231</v>
      </c>
      <c r="I26">
        <v>-40</v>
      </c>
      <c r="J26">
        <v>-18</v>
      </c>
      <c r="K26">
        <v>31</v>
      </c>
      <c r="L26">
        <v>-1.1101694289999999</v>
      </c>
      <c r="M26">
        <v>-1.0172455929999999</v>
      </c>
      <c r="N26">
        <v>1.830943735</v>
      </c>
      <c r="O26">
        <v>-2.045307717</v>
      </c>
      <c r="P26">
        <v>-0.92038847300000004</v>
      </c>
      <c r="Q26">
        <v>1.585113481</v>
      </c>
      <c r="R26">
        <v>-5.5508470999999997E-2</v>
      </c>
      <c r="S26">
        <v>-5.0862280000000003E-2</v>
      </c>
      <c r="T26">
        <v>9.1547187000000002E-2</v>
      </c>
      <c r="U26">
        <v>-0.102265386</v>
      </c>
      <c r="V26">
        <v>-4.6019424000000003E-2</v>
      </c>
      <c r="W26">
        <v>7.9255673999999998E-2</v>
      </c>
      <c r="X26">
        <v>2.6824800000000001E-3</v>
      </c>
      <c r="Y26">
        <v>9.6488375000000001E-2</v>
      </c>
      <c r="Z26">
        <v>2.6006253E-2</v>
      </c>
      <c r="AA26">
        <v>3.2473621000000001E-2</v>
      </c>
      <c r="AB26">
        <v>0.102265386</v>
      </c>
      <c r="AC26">
        <v>0.121103746</v>
      </c>
    </row>
    <row r="27" spans="1:31" x14ac:dyDescent="0.3">
      <c r="A27">
        <v>0.25</v>
      </c>
      <c r="B27">
        <v>28.2</v>
      </c>
      <c r="C27">
        <v>-75</v>
      </c>
      <c r="D27">
        <v>-75</v>
      </c>
      <c r="E27">
        <v>150</v>
      </c>
      <c r="F27">
        <v>-23.21153846</v>
      </c>
      <c r="G27">
        <v>-20.81730769</v>
      </c>
      <c r="H27">
        <v>38.21153846</v>
      </c>
      <c r="I27">
        <v>-25</v>
      </c>
      <c r="J27">
        <v>-36</v>
      </c>
      <c r="K27">
        <v>72</v>
      </c>
      <c r="L27">
        <v>-1.186868469</v>
      </c>
      <c r="M27">
        <v>-1.064445002</v>
      </c>
      <c r="N27">
        <v>1.953858863</v>
      </c>
      <c r="O27">
        <v>-1.278317323</v>
      </c>
      <c r="P27">
        <v>-1.840776945</v>
      </c>
      <c r="Q27">
        <v>3.6815538910000001</v>
      </c>
      <c r="R27">
        <v>-5.9343422999999999E-2</v>
      </c>
      <c r="S27">
        <v>-5.3222249999999999E-2</v>
      </c>
      <c r="T27">
        <v>9.7692943000000004E-2</v>
      </c>
      <c r="U27">
        <v>-6.3915866000000002E-2</v>
      </c>
      <c r="V27">
        <v>-9.2038846999999993E-2</v>
      </c>
      <c r="W27">
        <v>0.18407769500000001</v>
      </c>
      <c r="X27">
        <v>3.5340609999999998E-3</v>
      </c>
      <c r="Y27">
        <v>0.10265052</v>
      </c>
      <c r="Z27">
        <v>2.6092509E-2</v>
      </c>
      <c r="AA27">
        <v>-1.6236811E-2</v>
      </c>
      <c r="AB27">
        <v>0.174703368</v>
      </c>
      <c r="AC27">
        <v>-4.9338563000000002E-2</v>
      </c>
    </row>
    <row r="28" spans="1:31" x14ac:dyDescent="0.3">
      <c r="A28">
        <v>0.26</v>
      </c>
      <c r="B28">
        <v>28.2</v>
      </c>
      <c r="C28">
        <v>-75</v>
      </c>
      <c r="D28">
        <v>-75</v>
      </c>
      <c r="E28">
        <v>150</v>
      </c>
      <c r="F28">
        <v>-24.64423077</v>
      </c>
      <c r="G28">
        <v>-21.83653846</v>
      </c>
      <c r="H28">
        <v>40.27884615</v>
      </c>
      <c r="I28">
        <v>-18</v>
      </c>
      <c r="J28">
        <v>-21</v>
      </c>
      <c r="K28">
        <v>0</v>
      </c>
      <c r="L28">
        <v>-1.260125884</v>
      </c>
      <c r="M28">
        <v>-1.1165610159999999</v>
      </c>
      <c r="N28">
        <v>2.0595658719999999</v>
      </c>
      <c r="O28">
        <v>-0.92038847300000004</v>
      </c>
      <c r="P28">
        <v>-1.0737865520000001</v>
      </c>
      <c r="Q28">
        <v>0</v>
      </c>
      <c r="R28">
        <v>-6.3006294000000004E-2</v>
      </c>
      <c r="S28">
        <v>-5.5828050999999997E-2</v>
      </c>
      <c r="T28">
        <v>0.102978294</v>
      </c>
      <c r="U28">
        <v>-4.6019424000000003E-2</v>
      </c>
      <c r="V28">
        <v>-5.3689328000000001E-2</v>
      </c>
      <c r="W28">
        <v>0</v>
      </c>
      <c r="X28">
        <v>4.1443610000000001E-3</v>
      </c>
      <c r="Y28">
        <v>0.10826364400000001</v>
      </c>
      <c r="Z28">
        <v>2.7817634000000001E-2</v>
      </c>
      <c r="AA28">
        <v>-4.4282210000000004E-3</v>
      </c>
      <c r="AB28">
        <v>3.3236250000000002E-2</v>
      </c>
      <c r="AC28">
        <v>0.174927634</v>
      </c>
    </row>
    <row r="29" spans="1:31" x14ac:dyDescent="0.3">
      <c r="A29">
        <v>0.27</v>
      </c>
      <c r="B29">
        <v>28.2</v>
      </c>
      <c r="C29">
        <v>-75</v>
      </c>
      <c r="D29">
        <v>-75</v>
      </c>
      <c r="E29">
        <v>150</v>
      </c>
      <c r="F29">
        <v>-26.14423077</v>
      </c>
      <c r="G29">
        <v>-22.875</v>
      </c>
      <c r="H29">
        <v>42.25</v>
      </c>
      <c r="I29">
        <v>-26</v>
      </c>
      <c r="J29">
        <v>-23</v>
      </c>
      <c r="K29">
        <v>81</v>
      </c>
      <c r="L29">
        <v>-1.3368249240000001</v>
      </c>
      <c r="M29">
        <v>-1.1696603510000001</v>
      </c>
      <c r="N29">
        <v>2.1603562759999999</v>
      </c>
      <c r="O29">
        <v>-1.329450016</v>
      </c>
      <c r="P29">
        <v>-1.176051937</v>
      </c>
      <c r="Q29">
        <v>4.1417481269999996</v>
      </c>
      <c r="R29">
        <v>-6.6841246000000007E-2</v>
      </c>
      <c r="S29">
        <v>-5.8483017999999998E-2</v>
      </c>
      <c r="T29">
        <v>0.108017814</v>
      </c>
      <c r="U29">
        <v>-6.6472501000000003E-2</v>
      </c>
      <c r="V29">
        <v>-5.8802596999999998E-2</v>
      </c>
      <c r="W29">
        <v>0.207087406</v>
      </c>
      <c r="X29">
        <v>4.8256260000000004E-3</v>
      </c>
      <c r="Y29">
        <v>0.11378663</v>
      </c>
      <c r="Z29">
        <v>3.0362192999999999E-2</v>
      </c>
      <c r="AA29">
        <v>4.4282210000000004E-3</v>
      </c>
      <c r="AB29">
        <v>0.179816637</v>
      </c>
      <c r="AC29">
        <v>-0.14353036599999999</v>
      </c>
    </row>
    <row r="30" spans="1:31" x14ac:dyDescent="0.3">
      <c r="A30">
        <v>0.28000000000000003</v>
      </c>
      <c r="B30">
        <v>28.2</v>
      </c>
      <c r="C30">
        <v>-75</v>
      </c>
      <c r="D30">
        <v>-75</v>
      </c>
      <c r="E30">
        <v>150</v>
      </c>
      <c r="F30">
        <v>-27.98076923</v>
      </c>
      <c r="G30">
        <v>-24.18269231</v>
      </c>
      <c r="H30">
        <v>44.16346154</v>
      </c>
      <c r="I30">
        <v>-27</v>
      </c>
      <c r="J30">
        <v>-22</v>
      </c>
      <c r="K30">
        <v>0</v>
      </c>
      <c r="L30">
        <v>-1.4307320809999999</v>
      </c>
      <c r="M30">
        <v>-1.23652618</v>
      </c>
      <c r="N30">
        <v>2.2581967180000002</v>
      </c>
      <c r="O30">
        <v>-1.380582709</v>
      </c>
      <c r="P30">
        <v>-1.124919244</v>
      </c>
      <c r="Q30">
        <v>0</v>
      </c>
      <c r="R30">
        <v>-7.1536604000000004E-2</v>
      </c>
      <c r="S30">
        <v>-6.1826309000000003E-2</v>
      </c>
      <c r="T30">
        <v>0.112909836</v>
      </c>
      <c r="U30">
        <v>-6.9029135000000005E-2</v>
      </c>
      <c r="V30">
        <v>-5.6245961999999997E-2</v>
      </c>
      <c r="W30">
        <v>0</v>
      </c>
      <c r="X30">
        <v>5.6062409999999997E-3</v>
      </c>
      <c r="Y30">
        <v>0.119727528</v>
      </c>
      <c r="Z30">
        <v>3.5882591999999998E-2</v>
      </c>
      <c r="AA30">
        <v>7.3803690000000003E-3</v>
      </c>
      <c r="AB30">
        <v>4.1758365999999998E-2</v>
      </c>
      <c r="AC30">
        <v>0.21978087299999999</v>
      </c>
    </row>
    <row r="31" spans="1:31" x14ac:dyDescent="0.3">
      <c r="A31">
        <v>0.28999999999999998</v>
      </c>
      <c r="B31">
        <v>28.2</v>
      </c>
      <c r="C31">
        <v>-75</v>
      </c>
      <c r="D31">
        <v>-75</v>
      </c>
      <c r="E31">
        <v>150</v>
      </c>
      <c r="F31">
        <v>-29.5</v>
      </c>
      <c r="G31">
        <v>-25.5</v>
      </c>
      <c r="H31">
        <v>46.08653846</v>
      </c>
      <c r="I31">
        <v>-30</v>
      </c>
      <c r="J31">
        <v>-25</v>
      </c>
      <c r="K31">
        <v>81</v>
      </c>
      <c r="L31">
        <v>-1.508414441</v>
      </c>
      <c r="M31">
        <v>-1.3038836700000001</v>
      </c>
      <c r="N31">
        <v>2.3565288190000002</v>
      </c>
      <c r="O31">
        <v>-1.533980788</v>
      </c>
      <c r="P31">
        <v>-1.278317323</v>
      </c>
      <c r="Q31">
        <v>4.1417481269999996</v>
      </c>
      <c r="R31">
        <v>-7.5420721999999996E-2</v>
      </c>
      <c r="S31">
        <v>-6.5194183000000003E-2</v>
      </c>
      <c r="T31">
        <v>0.117826441</v>
      </c>
      <c r="U31">
        <v>-7.6699038999999997E-2</v>
      </c>
      <c r="V31">
        <v>-6.3915866000000002E-2</v>
      </c>
      <c r="W31">
        <v>0.207087406</v>
      </c>
      <c r="X31">
        <v>5.9042950000000004E-3</v>
      </c>
      <c r="Y31">
        <v>0.125422596</v>
      </c>
      <c r="Z31">
        <v>3.9979762000000002E-2</v>
      </c>
      <c r="AA31">
        <v>7.3803690000000003E-3</v>
      </c>
      <c r="AB31">
        <v>0.18492990600000001</v>
      </c>
      <c r="AC31">
        <v>-0.116618422</v>
      </c>
    </row>
    <row r="32" spans="1:31" x14ac:dyDescent="0.3">
      <c r="A32">
        <v>0.3</v>
      </c>
      <c r="B32">
        <v>28.2</v>
      </c>
      <c r="C32">
        <v>-75</v>
      </c>
      <c r="D32">
        <v>-75</v>
      </c>
      <c r="E32">
        <v>150</v>
      </c>
      <c r="F32">
        <v>-30.69230769</v>
      </c>
      <c r="G32">
        <v>-26.625</v>
      </c>
      <c r="H32">
        <v>48.20192308</v>
      </c>
      <c r="I32">
        <v>-31</v>
      </c>
      <c r="J32">
        <v>-20</v>
      </c>
      <c r="K32">
        <v>46</v>
      </c>
      <c r="L32">
        <v>-1.5693803449999999</v>
      </c>
      <c r="M32">
        <v>-1.361407949</v>
      </c>
      <c r="N32">
        <v>2.4646941309999999</v>
      </c>
      <c r="O32">
        <v>-1.585113481</v>
      </c>
      <c r="P32">
        <v>-1.0226538590000001</v>
      </c>
      <c r="Q32">
        <v>2.3521038750000001</v>
      </c>
      <c r="R32">
        <v>-7.8469017000000002E-2</v>
      </c>
      <c r="S32">
        <v>-6.8070397000000005E-2</v>
      </c>
      <c r="T32">
        <v>0.123234707</v>
      </c>
      <c r="U32">
        <v>-7.9255673999999998E-2</v>
      </c>
      <c r="V32">
        <v>-5.1132693E-2</v>
      </c>
      <c r="W32">
        <v>0.117605194</v>
      </c>
      <c r="X32">
        <v>6.0036459999999996E-3</v>
      </c>
      <c r="Y32">
        <v>0.13100294300000001</v>
      </c>
      <c r="Z32">
        <v>4.0885453000000002E-2</v>
      </c>
      <c r="AA32">
        <v>1.6236811E-2</v>
      </c>
      <c r="AB32">
        <v>0.12186625099999999</v>
      </c>
      <c r="AC32">
        <v>2.2426620000000001E-2</v>
      </c>
    </row>
    <row r="33" spans="1:29" x14ac:dyDescent="0.3">
      <c r="A33">
        <v>0.31</v>
      </c>
      <c r="B33">
        <v>28.2</v>
      </c>
      <c r="C33">
        <v>-75</v>
      </c>
      <c r="D33">
        <v>-75</v>
      </c>
      <c r="E33">
        <v>150</v>
      </c>
      <c r="F33">
        <v>-31.78846154</v>
      </c>
      <c r="G33">
        <v>-27.59615385</v>
      </c>
      <c r="H33">
        <v>50.25961538</v>
      </c>
      <c r="I33">
        <v>-26</v>
      </c>
      <c r="J33">
        <v>-26</v>
      </c>
      <c r="K33">
        <v>51</v>
      </c>
      <c r="L33">
        <v>-1.6254296429999999</v>
      </c>
      <c r="M33">
        <v>-1.4110656610000001</v>
      </c>
      <c r="N33">
        <v>2.5699094800000002</v>
      </c>
      <c r="O33">
        <v>-1.329450016</v>
      </c>
      <c r="P33">
        <v>-1.329450016</v>
      </c>
      <c r="Q33">
        <v>2.607767339</v>
      </c>
      <c r="R33">
        <v>-8.1271482000000006E-2</v>
      </c>
      <c r="S33">
        <v>-7.0553282999999994E-2</v>
      </c>
      <c r="T33">
        <v>0.128495474</v>
      </c>
      <c r="U33">
        <v>-6.6472501000000003E-2</v>
      </c>
      <c r="V33">
        <v>-6.6472501000000003E-2</v>
      </c>
      <c r="W33">
        <v>0.13038836700000001</v>
      </c>
      <c r="X33">
        <v>6.1881549999999999E-3</v>
      </c>
      <c r="Y33">
        <v>0.136271904</v>
      </c>
      <c r="Z33">
        <v>4.0928580999999999E-2</v>
      </c>
      <c r="AA33">
        <v>0</v>
      </c>
      <c r="AB33">
        <v>0.131240579</v>
      </c>
      <c r="AC33">
        <v>4.4853239999999997E-3</v>
      </c>
    </row>
    <row r="34" spans="1:29" x14ac:dyDescent="0.3">
      <c r="A34">
        <v>0.32</v>
      </c>
      <c r="B34">
        <v>28.2</v>
      </c>
      <c r="C34">
        <v>-75</v>
      </c>
      <c r="D34">
        <v>-75</v>
      </c>
      <c r="E34">
        <v>150</v>
      </c>
      <c r="F34">
        <v>-32.52884615</v>
      </c>
      <c r="G34">
        <v>-28.18269231</v>
      </c>
      <c r="H34">
        <v>52.30769231</v>
      </c>
      <c r="I34">
        <v>-33</v>
      </c>
      <c r="J34">
        <v>-26</v>
      </c>
      <c r="K34">
        <v>51</v>
      </c>
      <c r="L34">
        <v>-1.663287502</v>
      </c>
      <c r="M34">
        <v>-1.4410569520000001</v>
      </c>
      <c r="N34">
        <v>2.6746331689999998</v>
      </c>
      <c r="O34">
        <v>-1.6873788670000001</v>
      </c>
      <c r="P34">
        <v>-1.329450016</v>
      </c>
      <c r="Q34">
        <v>2.607767339</v>
      </c>
      <c r="R34">
        <v>-8.3164374999999999E-2</v>
      </c>
      <c r="S34">
        <v>-7.2052848000000003E-2</v>
      </c>
      <c r="T34">
        <v>0.133731658</v>
      </c>
      <c r="U34">
        <v>-8.4368943000000002E-2</v>
      </c>
      <c r="V34">
        <v>-6.6472501000000003E-2</v>
      </c>
      <c r="W34">
        <v>0.13038836700000001</v>
      </c>
      <c r="X34">
        <v>6.4152430000000002E-3</v>
      </c>
      <c r="Y34">
        <v>0.140893513</v>
      </c>
      <c r="Z34">
        <v>3.7693971999999999E-2</v>
      </c>
      <c r="AA34">
        <v>1.0332516E-2</v>
      </c>
      <c r="AB34">
        <v>0.13720605899999999</v>
      </c>
      <c r="AC34">
        <v>3.5882591999999998E-2</v>
      </c>
    </row>
    <row r="35" spans="1:29" x14ac:dyDescent="0.3">
      <c r="A35">
        <v>0.33</v>
      </c>
      <c r="B35">
        <v>28.2</v>
      </c>
      <c r="C35">
        <v>-75</v>
      </c>
      <c r="D35">
        <v>-75</v>
      </c>
      <c r="E35">
        <v>150</v>
      </c>
      <c r="F35">
        <v>-33.70192308</v>
      </c>
      <c r="G35">
        <v>-28.625</v>
      </c>
      <c r="H35">
        <v>54.29807692</v>
      </c>
      <c r="I35">
        <v>-36</v>
      </c>
      <c r="J35">
        <v>-29</v>
      </c>
      <c r="K35">
        <v>53</v>
      </c>
      <c r="L35">
        <v>-1.7232700839999999</v>
      </c>
      <c r="M35">
        <v>-1.463673335</v>
      </c>
      <c r="N35">
        <v>2.776406894</v>
      </c>
      <c r="O35">
        <v>-1.840776945</v>
      </c>
      <c r="P35">
        <v>-1.482848095</v>
      </c>
      <c r="Q35">
        <v>2.710032725</v>
      </c>
      <c r="R35">
        <v>-8.6163504000000002E-2</v>
      </c>
      <c r="S35">
        <v>-7.3183666999999994E-2</v>
      </c>
      <c r="T35">
        <v>0.13882034500000001</v>
      </c>
      <c r="U35">
        <v>-9.2038846999999993E-2</v>
      </c>
      <c r="V35">
        <v>-7.4142404999999995E-2</v>
      </c>
      <c r="W35">
        <v>0.13550163600000001</v>
      </c>
      <c r="X35">
        <v>7.4939129999999996E-3</v>
      </c>
      <c r="Y35">
        <v>0.14566261999999999</v>
      </c>
      <c r="Z35">
        <v>3.6011976000000001E-2</v>
      </c>
      <c r="AA35">
        <v>1.0332516E-2</v>
      </c>
      <c r="AB35">
        <v>0.14572817499999999</v>
      </c>
      <c r="AC35">
        <v>5.3823887000000001E-2</v>
      </c>
    </row>
    <row r="36" spans="1:29" x14ac:dyDescent="0.3">
      <c r="A36">
        <v>0.34</v>
      </c>
      <c r="B36">
        <v>28.2</v>
      </c>
      <c r="C36">
        <v>-75</v>
      </c>
      <c r="D36">
        <v>-75</v>
      </c>
      <c r="E36">
        <v>150</v>
      </c>
      <c r="F36">
        <v>-34.90384615</v>
      </c>
      <c r="G36">
        <v>-29.18269231</v>
      </c>
      <c r="H36">
        <v>56.21153846</v>
      </c>
      <c r="I36">
        <v>-34</v>
      </c>
      <c r="J36">
        <v>-31</v>
      </c>
      <c r="K36">
        <v>46</v>
      </c>
      <c r="L36">
        <v>-1.784727647</v>
      </c>
      <c r="M36">
        <v>-1.4921896450000001</v>
      </c>
      <c r="N36">
        <v>2.8742473350000002</v>
      </c>
      <c r="O36">
        <v>-1.7385115600000001</v>
      </c>
      <c r="P36">
        <v>-1.585113481</v>
      </c>
      <c r="Q36">
        <v>2.3521038750000001</v>
      </c>
      <c r="R36">
        <v>-8.9236382000000003E-2</v>
      </c>
      <c r="S36">
        <v>-7.4609482000000005E-2</v>
      </c>
      <c r="T36">
        <v>0.14371236700000001</v>
      </c>
      <c r="U36">
        <v>-8.6925578000000003E-2</v>
      </c>
      <c r="V36">
        <v>-7.9255673999999998E-2</v>
      </c>
      <c r="W36">
        <v>0.117605194</v>
      </c>
      <c r="X36">
        <v>8.4448449999999994E-3</v>
      </c>
      <c r="Y36">
        <v>0.150423533</v>
      </c>
      <c r="Z36">
        <v>3.5321925999999997E-2</v>
      </c>
      <c r="AA36">
        <v>4.4282210000000004E-3</v>
      </c>
      <c r="AB36">
        <v>0.133797213</v>
      </c>
      <c r="AC36">
        <v>8.5221155000000007E-2</v>
      </c>
    </row>
    <row r="37" spans="1:29" x14ac:dyDescent="0.3">
      <c r="A37">
        <v>0.35</v>
      </c>
      <c r="B37">
        <v>28.2</v>
      </c>
      <c r="C37">
        <v>-75</v>
      </c>
      <c r="D37">
        <v>-75</v>
      </c>
      <c r="E37">
        <v>150</v>
      </c>
      <c r="F37">
        <v>-35.95192308</v>
      </c>
      <c r="G37">
        <v>-29.90384615</v>
      </c>
      <c r="H37">
        <v>57.88461538</v>
      </c>
      <c r="I37">
        <v>-36</v>
      </c>
      <c r="J37">
        <v>-27</v>
      </c>
      <c r="K37">
        <v>55</v>
      </c>
      <c r="L37">
        <v>-1.838318643</v>
      </c>
      <c r="M37">
        <v>-1.529064183</v>
      </c>
      <c r="N37">
        <v>2.959796264</v>
      </c>
      <c r="O37">
        <v>-1.840776945</v>
      </c>
      <c r="P37">
        <v>-1.380582709</v>
      </c>
      <c r="Q37">
        <v>2.812298111</v>
      </c>
      <c r="R37">
        <v>-9.1915932000000006E-2</v>
      </c>
      <c r="S37">
        <v>-7.6453208999999994E-2</v>
      </c>
      <c r="T37">
        <v>0.147989813</v>
      </c>
      <c r="U37">
        <v>-9.2038846999999993E-2</v>
      </c>
      <c r="V37">
        <v>-6.9029135000000005E-2</v>
      </c>
      <c r="W37">
        <v>0.14061490600000001</v>
      </c>
      <c r="X37">
        <v>8.9274070000000001E-3</v>
      </c>
      <c r="Y37">
        <v>0.15478292299999999</v>
      </c>
      <c r="Z37">
        <v>3.5753207000000002E-2</v>
      </c>
      <c r="AA37">
        <v>1.3284663E-2</v>
      </c>
      <c r="AB37">
        <v>0.147432598</v>
      </c>
      <c r="AC37">
        <v>3.5882591999999998E-2</v>
      </c>
    </row>
    <row r="38" spans="1:29" x14ac:dyDescent="0.3">
      <c r="A38">
        <v>0.36</v>
      </c>
      <c r="B38">
        <v>28.2</v>
      </c>
      <c r="C38">
        <v>-75</v>
      </c>
      <c r="D38">
        <v>-75</v>
      </c>
      <c r="E38">
        <v>150</v>
      </c>
      <c r="F38">
        <v>-36.89423077</v>
      </c>
      <c r="G38">
        <v>-30.73076923</v>
      </c>
      <c r="H38">
        <v>59.36538462</v>
      </c>
      <c r="I38">
        <v>-66</v>
      </c>
      <c r="J38">
        <v>-64</v>
      </c>
      <c r="K38">
        <v>58</v>
      </c>
      <c r="L38">
        <v>-1.886501373</v>
      </c>
      <c r="M38">
        <v>-1.5713469870000001</v>
      </c>
      <c r="N38">
        <v>3.0355119820000001</v>
      </c>
      <c r="O38">
        <v>-3.374757733</v>
      </c>
      <c r="P38">
        <v>-3.272492347</v>
      </c>
      <c r="Q38">
        <v>2.9656961900000001</v>
      </c>
      <c r="R38">
        <v>-9.4325068999999997E-2</v>
      </c>
      <c r="S38">
        <v>-7.8567348999999995E-2</v>
      </c>
      <c r="T38">
        <v>0.15177559900000001</v>
      </c>
      <c r="U38">
        <v>-0.168737887</v>
      </c>
      <c r="V38">
        <v>-0.163624617</v>
      </c>
      <c r="W38">
        <v>0.14828480899999999</v>
      </c>
      <c r="X38">
        <v>9.0977230000000003E-3</v>
      </c>
      <c r="Y38">
        <v>0.158814539</v>
      </c>
      <c r="Z38">
        <v>3.7047050999999998E-2</v>
      </c>
      <c r="AA38">
        <v>2.952147E-3</v>
      </c>
      <c r="AB38">
        <v>0.209644041</v>
      </c>
      <c r="AC38">
        <v>0.32294332399999998</v>
      </c>
    </row>
    <row r="39" spans="1:29" x14ac:dyDescent="0.3">
      <c r="A39">
        <v>0.37</v>
      </c>
      <c r="B39">
        <v>28.2</v>
      </c>
      <c r="C39">
        <v>-75</v>
      </c>
      <c r="D39">
        <v>-75</v>
      </c>
      <c r="E39">
        <v>150</v>
      </c>
      <c r="F39">
        <v>-37.5</v>
      </c>
      <c r="G39">
        <v>-31.91346154</v>
      </c>
      <c r="H39">
        <v>61.31730769</v>
      </c>
      <c r="I39">
        <v>0</v>
      </c>
      <c r="J39">
        <v>0</v>
      </c>
      <c r="K39">
        <v>60</v>
      </c>
      <c r="L39">
        <v>-1.917475985</v>
      </c>
      <c r="M39">
        <v>-1.631821229</v>
      </c>
      <c r="N39">
        <v>3.135319065</v>
      </c>
      <c r="O39">
        <v>0</v>
      </c>
      <c r="P39">
        <v>0</v>
      </c>
      <c r="Q39">
        <v>3.0679615760000001</v>
      </c>
      <c r="R39">
        <v>-9.5873798999999996E-2</v>
      </c>
      <c r="S39">
        <v>-8.1591061000000006E-2</v>
      </c>
      <c r="T39">
        <v>0.15676595300000001</v>
      </c>
      <c r="U39">
        <v>0</v>
      </c>
      <c r="V39">
        <v>0</v>
      </c>
      <c r="W39">
        <v>0.15339807899999999</v>
      </c>
      <c r="X39">
        <v>8.2461429999999992E-3</v>
      </c>
      <c r="Y39">
        <v>0.163665589</v>
      </c>
      <c r="Z39">
        <v>3.6313873000000003E-2</v>
      </c>
      <c r="AA39">
        <v>0</v>
      </c>
      <c r="AB39">
        <v>0.102265386</v>
      </c>
      <c r="AC39">
        <v>-0.26911943599999999</v>
      </c>
    </row>
    <row r="40" spans="1:29" x14ac:dyDescent="0.3">
      <c r="A40">
        <v>0.38</v>
      </c>
      <c r="B40">
        <v>28.2</v>
      </c>
      <c r="C40">
        <v>-75</v>
      </c>
      <c r="D40">
        <v>-75</v>
      </c>
      <c r="E40">
        <v>150</v>
      </c>
      <c r="F40">
        <v>-38.00961538</v>
      </c>
      <c r="G40">
        <v>-33.03846154</v>
      </c>
      <c r="H40">
        <v>63.15384615</v>
      </c>
      <c r="I40">
        <v>-74</v>
      </c>
      <c r="J40">
        <v>-64</v>
      </c>
      <c r="K40">
        <v>109</v>
      </c>
      <c r="L40">
        <v>-1.9435339920000001</v>
      </c>
      <c r="M40">
        <v>-1.689345509</v>
      </c>
      <c r="N40">
        <v>3.229226223</v>
      </c>
      <c r="O40">
        <v>-3.7838192770000001</v>
      </c>
      <c r="P40">
        <v>-3.272492347</v>
      </c>
      <c r="Q40">
        <v>5.5734635289999996</v>
      </c>
      <c r="R40">
        <v>-9.7176700000000005E-2</v>
      </c>
      <c r="S40">
        <v>-8.4467274999999994E-2</v>
      </c>
      <c r="T40">
        <v>0.161461311</v>
      </c>
      <c r="U40">
        <v>-0.18919096399999999</v>
      </c>
      <c r="V40">
        <v>-0.163624617</v>
      </c>
      <c r="W40">
        <v>0.27867317600000002</v>
      </c>
      <c r="X40">
        <v>7.3377889999999999E-3</v>
      </c>
      <c r="Y40">
        <v>0.16818886599999999</v>
      </c>
      <c r="Z40">
        <v>3.5408182000000003E-2</v>
      </c>
      <c r="AA40">
        <v>1.4760736999999999E-2</v>
      </c>
      <c r="AB40">
        <v>0.30338731099999999</v>
      </c>
      <c r="AC40">
        <v>0.13007439400000001</v>
      </c>
    </row>
    <row r="41" spans="1:29" x14ac:dyDescent="0.3">
      <c r="A41">
        <v>0.39</v>
      </c>
      <c r="B41">
        <v>28.2</v>
      </c>
      <c r="C41">
        <v>-75</v>
      </c>
      <c r="D41">
        <v>-75</v>
      </c>
      <c r="E41">
        <v>150</v>
      </c>
      <c r="F41">
        <v>-38.38461538</v>
      </c>
      <c r="G41">
        <v>-34.14423077</v>
      </c>
      <c r="H41">
        <v>65.36538462</v>
      </c>
      <c r="I41">
        <v>0</v>
      </c>
      <c r="J41">
        <v>0</v>
      </c>
      <c r="K41">
        <v>0</v>
      </c>
      <c r="L41">
        <v>-1.9627087519999999</v>
      </c>
      <c r="M41">
        <v>-1.7458864670000001</v>
      </c>
      <c r="N41">
        <v>3.3423081400000001</v>
      </c>
      <c r="O41">
        <v>0</v>
      </c>
      <c r="P41">
        <v>0</v>
      </c>
      <c r="Q41">
        <v>0</v>
      </c>
      <c r="R41">
        <v>-9.8135438000000005E-2</v>
      </c>
      <c r="S41">
        <v>-8.7294322999999993E-2</v>
      </c>
      <c r="T41">
        <v>0.16711540699999999</v>
      </c>
      <c r="U41">
        <v>0</v>
      </c>
      <c r="V41">
        <v>0</v>
      </c>
      <c r="W41">
        <v>0</v>
      </c>
      <c r="X41">
        <v>6.25912E-3</v>
      </c>
      <c r="Y41">
        <v>0.173220192</v>
      </c>
      <c r="Z41">
        <v>3.2130446E-2</v>
      </c>
      <c r="AA41">
        <v>0</v>
      </c>
      <c r="AB41">
        <v>0</v>
      </c>
      <c r="AC41">
        <v>0</v>
      </c>
    </row>
    <row r="42" spans="1:29" x14ac:dyDescent="0.3">
      <c r="A42">
        <v>0.4</v>
      </c>
      <c r="B42">
        <v>28.2</v>
      </c>
      <c r="C42">
        <v>-75</v>
      </c>
      <c r="D42">
        <v>-75</v>
      </c>
      <c r="E42">
        <v>150</v>
      </c>
      <c r="F42">
        <v>-38.65384615</v>
      </c>
      <c r="G42">
        <v>-35.25961538</v>
      </c>
      <c r="H42">
        <v>67.74038462</v>
      </c>
      <c r="I42">
        <v>-74</v>
      </c>
      <c r="J42">
        <v>-59</v>
      </c>
      <c r="K42">
        <v>133</v>
      </c>
      <c r="L42">
        <v>-1.9764752459999999</v>
      </c>
      <c r="M42">
        <v>-1.8029190859999999</v>
      </c>
      <c r="N42">
        <v>3.4637482849999999</v>
      </c>
      <c r="O42">
        <v>-3.7838192770000001</v>
      </c>
      <c r="P42">
        <v>-3.0168288830000001</v>
      </c>
      <c r="Q42">
        <v>6.8006481599999997</v>
      </c>
      <c r="R42">
        <v>-9.8823761999999996E-2</v>
      </c>
      <c r="S42">
        <v>-9.0145954E-2</v>
      </c>
      <c r="T42">
        <v>0.17318741400000001</v>
      </c>
      <c r="U42">
        <v>-0.18919096399999999</v>
      </c>
      <c r="V42">
        <v>-0.15084144399999999</v>
      </c>
      <c r="W42">
        <v>0.34003240800000001</v>
      </c>
      <c r="X42">
        <v>5.0101349999999998E-3</v>
      </c>
      <c r="Y42">
        <v>0.17844818200000001</v>
      </c>
      <c r="Z42">
        <v>2.7688250000000001E-2</v>
      </c>
      <c r="AA42">
        <v>2.2141106000000001E-2</v>
      </c>
      <c r="AB42">
        <v>0.34003240800000001</v>
      </c>
      <c r="AC42" s="1">
        <v>-1.11E-16</v>
      </c>
    </row>
    <row r="43" spans="1:29" x14ac:dyDescent="0.3">
      <c r="A43">
        <v>0.41</v>
      </c>
      <c r="B43">
        <v>28.2</v>
      </c>
      <c r="C43">
        <v>-75</v>
      </c>
      <c r="D43">
        <v>-75</v>
      </c>
      <c r="E43">
        <v>150</v>
      </c>
      <c r="F43">
        <v>-38.53846154</v>
      </c>
      <c r="G43">
        <v>-35.89423077</v>
      </c>
      <c r="H43">
        <v>69.375</v>
      </c>
      <c r="I43">
        <v>-31</v>
      </c>
      <c r="J43">
        <v>0</v>
      </c>
      <c r="K43">
        <v>0</v>
      </c>
      <c r="L43">
        <v>-1.97057532</v>
      </c>
      <c r="M43">
        <v>-1.83536868</v>
      </c>
      <c r="N43">
        <v>3.5473305719999999</v>
      </c>
      <c r="O43">
        <v>-1.585113481</v>
      </c>
      <c r="P43">
        <v>0</v>
      </c>
      <c r="Q43">
        <v>0</v>
      </c>
      <c r="R43">
        <v>-9.8528766000000004E-2</v>
      </c>
      <c r="S43">
        <v>-9.1768433999999996E-2</v>
      </c>
      <c r="T43">
        <v>0.17736652899999999</v>
      </c>
      <c r="U43">
        <v>-7.9255673999999998E-2</v>
      </c>
      <c r="V43">
        <v>0</v>
      </c>
      <c r="W43">
        <v>0</v>
      </c>
      <c r="X43">
        <v>3.9030789999999998E-3</v>
      </c>
      <c r="Y43">
        <v>0.181676752</v>
      </c>
      <c r="Z43">
        <v>2.2685388000000001E-2</v>
      </c>
      <c r="AA43">
        <v>4.5758285000000003E-2</v>
      </c>
      <c r="AB43">
        <v>2.6418558000000002E-2</v>
      </c>
      <c r="AC43">
        <v>0.13904504200000001</v>
      </c>
    </row>
    <row r="44" spans="1:29" x14ac:dyDescent="0.3">
      <c r="A44">
        <v>0.42</v>
      </c>
      <c r="B44">
        <v>28.2</v>
      </c>
      <c r="C44">
        <v>-75</v>
      </c>
      <c r="D44">
        <v>-75</v>
      </c>
      <c r="E44">
        <v>150</v>
      </c>
      <c r="F44">
        <v>-38.54807692</v>
      </c>
      <c r="G44">
        <v>-36.59615385</v>
      </c>
      <c r="H44">
        <v>70.769230769999993</v>
      </c>
      <c r="I44">
        <v>-38</v>
      </c>
      <c r="J44">
        <v>-69</v>
      </c>
      <c r="K44">
        <v>139</v>
      </c>
      <c r="L44">
        <v>-1.97106698</v>
      </c>
      <c r="M44">
        <v>-1.8712598970000001</v>
      </c>
      <c r="N44">
        <v>3.6186213459999998</v>
      </c>
      <c r="O44">
        <v>-1.943042331</v>
      </c>
      <c r="P44">
        <v>-3.5281558120000001</v>
      </c>
      <c r="Q44">
        <v>7.1074443169999997</v>
      </c>
      <c r="R44">
        <v>-9.8553348999999998E-2</v>
      </c>
      <c r="S44">
        <v>-9.3562994999999996E-2</v>
      </c>
      <c r="T44">
        <v>0.180931067</v>
      </c>
      <c r="U44">
        <v>-9.7152116999999996E-2</v>
      </c>
      <c r="V44">
        <v>-0.17640779100000001</v>
      </c>
      <c r="W44">
        <v>0.35537221600000002</v>
      </c>
      <c r="X44">
        <v>2.8811819999999999E-3</v>
      </c>
      <c r="Y44">
        <v>0.18465949300000001</v>
      </c>
      <c r="Z44">
        <v>1.9623292000000001E-2</v>
      </c>
      <c r="AA44">
        <v>-4.5758285000000003E-2</v>
      </c>
      <c r="AB44">
        <v>0.32810144600000002</v>
      </c>
      <c r="AC44">
        <v>-0.14353036599999999</v>
      </c>
    </row>
    <row r="45" spans="1:29" x14ac:dyDescent="0.3">
      <c r="A45">
        <v>0.43</v>
      </c>
      <c r="B45">
        <v>28.2</v>
      </c>
      <c r="C45">
        <v>-75</v>
      </c>
      <c r="D45">
        <v>-75</v>
      </c>
      <c r="E45">
        <v>150</v>
      </c>
      <c r="F45">
        <v>-38.56730769</v>
      </c>
      <c r="G45">
        <v>-37.28846154</v>
      </c>
      <c r="H45">
        <v>71.50961538</v>
      </c>
      <c r="I45">
        <v>-38</v>
      </c>
      <c r="J45">
        <v>0</v>
      </c>
      <c r="K45">
        <v>0</v>
      </c>
      <c r="L45">
        <v>-1.9720503009999999</v>
      </c>
      <c r="M45">
        <v>-1.9066594539999999</v>
      </c>
      <c r="N45">
        <v>3.6564792050000001</v>
      </c>
      <c r="O45">
        <v>-1.943042331</v>
      </c>
      <c r="P45">
        <v>0</v>
      </c>
      <c r="Q45">
        <v>0</v>
      </c>
      <c r="R45">
        <v>-9.8602515000000002E-2</v>
      </c>
      <c r="S45">
        <v>-9.5332973000000001E-2</v>
      </c>
      <c r="T45">
        <v>0.18282396000000001</v>
      </c>
      <c r="U45">
        <v>-9.7152116999999996E-2</v>
      </c>
      <c r="V45">
        <v>0</v>
      </c>
      <c r="W45">
        <v>0</v>
      </c>
      <c r="X45">
        <v>1.8876710000000001E-3</v>
      </c>
      <c r="Y45">
        <v>0.18652780299999999</v>
      </c>
      <c r="Z45">
        <v>1.9493908000000001E-2</v>
      </c>
      <c r="AA45">
        <v>5.6090801000000003E-2</v>
      </c>
      <c r="AB45">
        <v>3.2384039000000003E-2</v>
      </c>
      <c r="AC45">
        <v>0.17044231000000001</v>
      </c>
    </row>
    <row r="46" spans="1:29" x14ac:dyDescent="0.3">
      <c r="A46">
        <v>0.44</v>
      </c>
      <c r="B46">
        <v>28.2</v>
      </c>
      <c r="C46">
        <v>-75</v>
      </c>
      <c r="D46">
        <v>-75</v>
      </c>
      <c r="E46">
        <v>150</v>
      </c>
      <c r="F46">
        <v>-38.53846154</v>
      </c>
      <c r="G46">
        <v>-38.00961538</v>
      </c>
      <c r="H46">
        <v>72.17307692</v>
      </c>
      <c r="I46">
        <v>-38</v>
      </c>
      <c r="J46">
        <v>-72</v>
      </c>
      <c r="K46">
        <v>129</v>
      </c>
      <c r="L46">
        <v>-1.97057532</v>
      </c>
      <c r="M46">
        <v>-1.9435339920000001</v>
      </c>
      <c r="N46">
        <v>3.69040378</v>
      </c>
      <c r="O46">
        <v>-1.943042331</v>
      </c>
      <c r="P46">
        <v>-3.6815538910000001</v>
      </c>
      <c r="Q46">
        <v>6.5961173879999997</v>
      </c>
      <c r="R46">
        <v>-9.8528766000000004E-2</v>
      </c>
      <c r="S46">
        <v>-9.7176700000000005E-2</v>
      </c>
      <c r="T46">
        <v>0.184520189</v>
      </c>
      <c r="U46">
        <v>-9.7152116999999996E-2</v>
      </c>
      <c r="V46">
        <v>-0.18407769500000001</v>
      </c>
      <c r="W46">
        <v>0.32980586899999997</v>
      </c>
      <c r="X46">
        <v>7.8061600000000004E-4</v>
      </c>
      <c r="Y46">
        <v>0.18824861500000001</v>
      </c>
      <c r="Z46">
        <v>1.9623292000000001E-2</v>
      </c>
      <c r="AA46">
        <v>-5.0186505999999999E-2</v>
      </c>
      <c r="AB46">
        <v>0.31361385000000003</v>
      </c>
      <c r="AC46">
        <v>-8.5221155000000007E-2</v>
      </c>
    </row>
    <row r="47" spans="1:29" x14ac:dyDescent="0.3">
      <c r="A47">
        <v>0.45</v>
      </c>
      <c r="B47">
        <v>28.2</v>
      </c>
      <c r="C47">
        <v>-75</v>
      </c>
      <c r="D47">
        <v>-75</v>
      </c>
      <c r="E47">
        <v>150</v>
      </c>
      <c r="F47">
        <v>-38.86538462</v>
      </c>
      <c r="G47">
        <v>-39.01923077</v>
      </c>
      <c r="H47">
        <v>72.778846150000007</v>
      </c>
      <c r="I47">
        <v>-38</v>
      </c>
      <c r="J47">
        <v>-31</v>
      </c>
      <c r="K47">
        <v>74</v>
      </c>
      <c r="L47">
        <v>-1.987291777</v>
      </c>
      <c r="M47">
        <v>-1.9951583450000001</v>
      </c>
      <c r="N47">
        <v>3.7213783920000001</v>
      </c>
      <c r="O47">
        <v>-1.943042331</v>
      </c>
      <c r="P47">
        <v>-1.585113481</v>
      </c>
      <c r="Q47">
        <v>3.7838192770000001</v>
      </c>
      <c r="R47">
        <v>-9.9364589000000003E-2</v>
      </c>
      <c r="S47">
        <v>-9.9757917000000002E-2</v>
      </c>
      <c r="T47">
        <v>0.18606892</v>
      </c>
      <c r="U47">
        <v>-9.7152116999999996E-2</v>
      </c>
      <c r="V47">
        <v>-7.9255673999999998E-2</v>
      </c>
      <c r="W47">
        <v>0.18919096399999999</v>
      </c>
      <c r="X47">
        <v>-2.2708799999999999E-4</v>
      </c>
      <c r="Y47">
        <v>0.190420115</v>
      </c>
      <c r="Z47">
        <v>2.2901029E-2</v>
      </c>
      <c r="AA47">
        <v>1.0332516E-2</v>
      </c>
      <c r="AB47">
        <v>0.18492990600000001</v>
      </c>
      <c r="AC47">
        <v>-2.2426620000000001E-2</v>
      </c>
    </row>
    <row r="48" spans="1:29" x14ac:dyDescent="0.3">
      <c r="A48">
        <v>0.46</v>
      </c>
      <c r="B48">
        <v>28.2</v>
      </c>
      <c r="C48">
        <v>-75</v>
      </c>
      <c r="D48">
        <v>-75</v>
      </c>
      <c r="E48">
        <v>150</v>
      </c>
      <c r="F48">
        <v>-38.92307692</v>
      </c>
      <c r="G48">
        <v>-40.07692308</v>
      </c>
      <c r="H48">
        <v>73.21153846</v>
      </c>
      <c r="I48">
        <v>-33</v>
      </c>
      <c r="J48">
        <v>-40</v>
      </c>
      <c r="K48">
        <v>76</v>
      </c>
      <c r="L48">
        <v>-1.9902417400000001</v>
      </c>
      <c r="M48">
        <v>-2.049241001</v>
      </c>
      <c r="N48">
        <v>3.7435031150000002</v>
      </c>
      <c r="O48">
        <v>-1.6873788670000001</v>
      </c>
      <c r="P48">
        <v>-2.045307717</v>
      </c>
      <c r="Q48">
        <v>3.8860846630000001</v>
      </c>
      <c r="R48">
        <v>-9.9512086999999999E-2</v>
      </c>
      <c r="S48">
        <v>-0.10246205</v>
      </c>
      <c r="T48">
        <v>0.18717515600000001</v>
      </c>
      <c r="U48">
        <v>-8.4368943000000002E-2</v>
      </c>
      <c r="V48">
        <v>-0.102265386</v>
      </c>
      <c r="W48">
        <v>0.19430423299999999</v>
      </c>
      <c r="X48">
        <v>-1.703162E-3</v>
      </c>
      <c r="Y48">
        <v>0.19210815000000001</v>
      </c>
      <c r="Z48">
        <v>2.5963125E-2</v>
      </c>
      <c r="AA48">
        <v>-1.0332516E-2</v>
      </c>
      <c r="AB48">
        <v>0.19174759799999999</v>
      </c>
      <c r="AC48">
        <v>-1.3455972E-2</v>
      </c>
    </row>
    <row r="49" spans="1:29" x14ac:dyDescent="0.3">
      <c r="A49">
        <v>0.47</v>
      </c>
      <c r="B49">
        <v>28.2</v>
      </c>
      <c r="C49">
        <v>-75</v>
      </c>
      <c r="D49">
        <v>-75</v>
      </c>
      <c r="E49">
        <v>150</v>
      </c>
      <c r="F49">
        <v>-39.18269231</v>
      </c>
      <c r="G49">
        <v>-41.03846154</v>
      </c>
      <c r="H49">
        <v>73.817307690000007</v>
      </c>
      <c r="I49">
        <v>-38</v>
      </c>
      <c r="J49">
        <v>-42</v>
      </c>
      <c r="K49">
        <v>74</v>
      </c>
      <c r="L49">
        <v>-2.0035165739999998</v>
      </c>
      <c r="M49">
        <v>-2.0984070520000002</v>
      </c>
      <c r="N49">
        <v>3.7744777269999998</v>
      </c>
      <c r="O49">
        <v>-1.943042331</v>
      </c>
      <c r="P49">
        <v>-2.147573103</v>
      </c>
      <c r="Q49">
        <v>3.7838192770000001</v>
      </c>
      <c r="R49">
        <v>-0.10017582899999999</v>
      </c>
      <c r="S49">
        <v>-0.10492035299999999</v>
      </c>
      <c r="T49">
        <v>0.18872388600000001</v>
      </c>
      <c r="U49">
        <v>-9.7152116999999996E-2</v>
      </c>
      <c r="V49">
        <v>-0.107378655</v>
      </c>
      <c r="W49">
        <v>0.18919096399999999</v>
      </c>
      <c r="X49">
        <v>-2.7392520000000002E-3</v>
      </c>
      <c r="Y49">
        <v>0.19418131799999999</v>
      </c>
      <c r="Z49">
        <v>2.8723324000000001E-2</v>
      </c>
      <c r="AA49">
        <v>-5.9042950000000004E-3</v>
      </c>
      <c r="AB49">
        <v>0.19430423299999999</v>
      </c>
      <c r="AC49">
        <v>2.6911944E-2</v>
      </c>
    </row>
    <row r="50" spans="1:29" x14ac:dyDescent="0.3">
      <c r="A50">
        <v>0.48</v>
      </c>
      <c r="B50">
        <v>28.2</v>
      </c>
      <c r="C50">
        <v>-75</v>
      </c>
      <c r="D50">
        <v>-75</v>
      </c>
      <c r="E50">
        <v>150</v>
      </c>
      <c r="F50">
        <v>-39.53846154</v>
      </c>
      <c r="G50">
        <v>-41.82692308</v>
      </c>
      <c r="H50">
        <v>74.221153849999993</v>
      </c>
      <c r="I50">
        <v>-40</v>
      </c>
      <c r="J50">
        <v>-43</v>
      </c>
      <c r="K50">
        <v>76</v>
      </c>
      <c r="L50">
        <v>-2.021708013</v>
      </c>
      <c r="M50">
        <v>-2.1387232140000001</v>
      </c>
      <c r="N50">
        <v>3.795127468</v>
      </c>
      <c r="O50">
        <v>-2.045307717</v>
      </c>
      <c r="P50">
        <v>-2.198705796</v>
      </c>
      <c r="Q50">
        <v>3.8860846630000001</v>
      </c>
      <c r="R50">
        <v>-0.10108540100000001</v>
      </c>
      <c r="S50">
        <v>-0.106936161</v>
      </c>
      <c r="T50">
        <v>0.18975637300000001</v>
      </c>
      <c r="U50">
        <v>-0.102265386</v>
      </c>
      <c r="V50">
        <v>-0.10993529</v>
      </c>
      <c r="W50">
        <v>0.19430423299999999</v>
      </c>
      <c r="X50">
        <v>-3.377938E-3</v>
      </c>
      <c r="Y50">
        <v>0.195844769</v>
      </c>
      <c r="Z50">
        <v>3.2044189000000001E-2</v>
      </c>
      <c r="AA50">
        <v>-4.4282210000000004E-3</v>
      </c>
      <c r="AB50">
        <v>0.20026971399999999</v>
      </c>
      <c r="AC50">
        <v>3.1397267999999999E-2</v>
      </c>
    </row>
    <row r="51" spans="1:29" x14ac:dyDescent="0.3">
      <c r="A51">
        <v>0.49</v>
      </c>
      <c r="B51">
        <v>28.2</v>
      </c>
      <c r="C51">
        <v>-75</v>
      </c>
      <c r="D51">
        <v>-75</v>
      </c>
      <c r="E51">
        <v>150</v>
      </c>
      <c r="F51">
        <v>-39.79807692</v>
      </c>
      <c r="G51">
        <v>-42.5</v>
      </c>
      <c r="H51">
        <v>74.74038462</v>
      </c>
      <c r="I51">
        <v>-39</v>
      </c>
      <c r="J51">
        <v>-49</v>
      </c>
      <c r="K51">
        <v>61</v>
      </c>
      <c r="L51">
        <v>-2.0349828460000001</v>
      </c>
      <c r="M51">
        <v>-2.1731394499999999</v>
      </c>
      <c r="N51">
        <v>3.8216771359999999</v>
      </c>
      <c r="O51">
        <v>-1.994175024</v>
      </c>
      <c r="P51">
        <v>-2.5055019540000001</v>
      </c>
      <c r="Q51">
        <v>3.1190942690000001</v>
      </c>
      <c r="R51">
        <v>-0.101749142</v>
      </c>
      <c r="S51">
        <v>-0.108656972</v>
      </c>
      <c r="T51">
        <v>0.191083857</v>
      </c>
      <c r="U51">
        <v>-9.9708750999999998E-2</v>
      </c>
      <c r="V51">
        <v>-0.125275098</v>
      </c>
      <c r="W51">
        <v>0.15595471299999999</v>
      </c>
      <c r="X51">
        <v>-3.9882379999999999E-3</v>
      </c>
      <c r="Y51">
        <v>0.19752460899999999</v>
      </c>
      <c r="Z51">
        <v>3.3898697999999998E-2</v>
      </c>
      <c r="AA51">
        <v>-1.4760736999999999E-2</v>
      </c>
      <c r="AB51">
        <v>0.17896442500000001</v>
      </c>
      <c r="AC51">
        <v>0.121103746</v>
      </c>
    </row>
    <row r="52" spans="1:29" x14ac:dyDescent="0.3">
      <c r="A52">
        <v>0.5</v>
      </c>
      <c r="B52">
        <v>28.2</v>
      </c>
      <c r="C52">
        <v>-75</v>
      </c>
      <c r="D52">
        <v>-75</v>
      </c>
      <c r="E52">
        <v>150</v>
      </c>
      <c r="F52">
        <v>-40.625</v>
      </c>
      <c r="G52">
        <v>-42.83653846</v>
      </c>
      <c r="H52">
        <v>74.817307690000007</v>
      </c>
      <c r="I52">
        <v>-42</v>
      </c>
      <c r="J52">
        <v>-38</v>
      </c>
      <c r="K52">
        <v>78</v>
      </c>
      <c r="L52">
        <v>-2.0772656500000002</v>
      </c>
      <c r="M52">
        <v>-2.1903475669999999</v>
      </c>
      <c r="N52">
        <v>3.8256104199999998</v>
      </c>
      <c r="O52">
        <v>-2.147573103</v>
      </c>
      <c r="P52">
        <v>-1.943042331</v>
      </c>
      <c r="Q52">
        <v>3.9883500490000001</v>
      </c>
      <c r="R52">
        <v>-0.103863283</v>
      </c>
      <c r="S52">
        <v>-0.109517378</v>
      </c>
      <c r="T52">
        <v>0.19128052100000001</v>
      </c>
      <c r="U52">
        <v>-0.107378655</v>
      </c>
      <c r="V52">
        <v>-9.7152116999999996E-2</v>
      </c>
      <c r="W52">
        <v>0.199417502</v>
      </c>
      <c r="X52">
        <v>-3.2643939999999999E-3</v>
      </c>
      <c r="Y52">
        <v>0.19864723400000001</v>
      </c>
      <c r="Z52">
        <v>3.8772174999999999E-2</v>
      </c>
      <c r="AA52">
        <v>5.9042950000000004E-3</v>
      </c>
      <c r="AB52">
        <v>0.20112192600000001</v>
      </c>
      <c r="AC52">
        <v>8.9706479999999995E-3</v>
      </c>
    </row>
    <row r="53" spans="1:29" x14ac:dyDescent="0.3">
      <c r="A53">
        <v>0.51</v>
      </c>
      <c r="B53">
        <v>28.2</v>
      </c>
      <c r="C53">
        <v>-75</v>
      </c>
      <c r="D53">
        <v>-75</v>
      </c>
      <c r="E53">
        <v>150</v>
      </c>
      <c r="F53">
        <v>-41.375</v>
      </c>
      <c r="G53">
        <v>-43.31730769</v>
      </c>
      <c r="H53">
        <v>74.83653846</v>
      </c>
      <c r="I53">
        <v>-34</v>
      </c>
      <c r="J53">
        <v>-47</v>
      </c>
      <c r="K53">
        <v>74</v>
      </c>
      <c r="L53">
        <v>-2.1156151699999999</v>
      </c>
      <c r="M53">
        <v>-2.2149305930000001</v>
      </c>
      <c r="N53">
        <v>3.8265937409999999</v>
      </c>
      <c r="O53">
        <v>-1.7385115600000001</v>
      </c>
      <c r="P53">
        <v>-2.4032365680000001</v>
      </c>
      <c r="Q53">
        <v>3.7838192770000001</v>
      </c>
      <c r="R53">
        <v>-0.105780758</v>
      </c>
      <c r="S53">
        <v>-0.11074653</v>
      </c>
      <c r="T53">
        <v>0.191329687</v>
      </c>
      <c r="U53">
        <v>-8.6925578000000003E-2</v>
      </c>
      <c r="V53">
        <v>-0.120161828</v>
      </c>
      <c r="W53">
        <v>0.18919096399999999</v>
      </c>
      <c r="X53">
        <v>-2.8669889999999999E-3</v>
      </c>
      <c r="Y53">
        <v>0.19972888699999999</v>
      </c>
      <c r="Z53">
        <v>4.4206318000000001E-2</v>
      </c>
      <c r="AA53">
        <v>-1.9188957999999999E-2</v>
      </c>
      <c r="AB53">
        <v>0.19515644500000001</v>
      </c>
      <c r="AC53">
        <v>3.1397267999999999E-2</v>
      </c>
    </row>
    <row r="54" spans="1:29" x14ac:dyDescent="0.3">
      <c r="A54">
        <v>0.52</v>
      </c>
      <c r="B54">
        <v>28.2</v>
      </c>
      <c r="C54">
        <v>-75</v>
      </c>
      <c r="D54">
        <v>-75</v>
      </c>
      <c r="E54">
        <v>150</v>
      </c>
      <c r="F54">
        <v>-41.75961538</v>
      </c>
      <c r="G54">
        <v>-43.84615385</v>
      </c>
      <c r="H54">
        <v>74.605769230000007</v>
      </c>
      <c r="I54">
        <v>-43</v>
      </c>
      <c r="J54">
        <v>-47</v>
      </c>
      <c r="K54">
        <v>76</v>
      </c>
      <c r="L54">
        <v>-2.13528159</v>
      </c>
      <c r="M54">
        <v>-2.2419719210000002</v>
      </c>
      <c r="N54">
        <v>3.8147938890000002</v>
      </c>
      <c r="O54">
        <v>-2.198705796</v>
      </c>
      <c r="P54">
        <v>-2.4032365680000001</v>
      </c>
      <c r="Q54">
        <v>3.8860846630000001</v>
      </c>
      <c r="R54">
        <v>-0.10676408</v>
      </c>
      <c r="S54">
        <v>-0.11209859599999999</v>
      </c>
      <c r="T54">
        <v>0.19073969399999999</v>
      </c>
      <c r="U54">
        <v>-0.10993529</v>
      </c>
      <c r="V54">
        <v>-0.120161828</v>
      </c>
      <c r="W54">
        <v>0.19430423299999999</v>
      </c>
      <c r="X54">
        <v>-3.0798850000000001E-3</v>
      </c>
      <c r="Y54">
        <v>0.200114021</v>
      </c>
      <c r="Z54">
        <v>4.9338563000000002E-2</v>
      </c>
      <c r="AA54">
        <v>-5.9042950000000004E-3</v>
      </c>
      <c r="AB54">
        <v>0.20623519500000001</v>
      </c>
      <c r="AC54">
        <v>6.2794534999999999E-2</v>
      </c>
    </row>
    <row r="55" spans="1:29" x14ac:dyDescent="0.3">
      <c r="A55">
        <v>0.53</v>
      </c>
      <c r="B55">
        <v>28.2</v>
      </c>
      <c r="C55">
        <v>-75</v>
      </c>
      <c r="D55">
        <v>-75</v>
      </c>
      <c r="E55">
        <v>150</v>
      </c>
      <c r="F55">
        <v>-42.24038462</v>
      </c>
      <c r="G55">
        <v>-44.26923077</v>
      </c>
      <c r="H55">
        <v>74.192307690000007</v>
      </c>
      <c r="I55">
        <v>-45</v>
      </c>
      <c r="J55">
        <v>-43</v>
      </c>
      <c r="K55">
        <v>75</v>
      </c>
      <c r="L55">
        <v>-2.1598646160000001</v>
      </c>
      <c r="M55">
        <v>-2.263604983</v>
      </c>
      <c r="N55">
        <v>3.7936524870000001</v>
      </c>
      <c r="O55">
        <v>-2.3009711820000001</v>
      </c>
      <c r="P55">
        <v>-2.198705796</v>
      </c>
      <c r="Q55">
        <v>3.8349519700000001</v>
      </c>
      <c r="R55">
        <v>-0.107993231</v>
      </c>
      <c r="S55">
        <v>-0.113180249</v>
      </c>
      <c r="T55">
        <v>0.18968262399999999</v>
      </c>
      <c r="U55">
        <v>-0.11504855899999999</v>
      </c>
      <c r="V55">
        <v>-0.10993529</v>
      </c>
      <c r="W55">
        <v>0.19174759799999999</v>
      </c>
      <c r="X55">
        <v>-2.9947260000000001E-3</v>
      </c>
      <c r="Y55">
        <v>0.200179576</v>
      </c>
      <c r="Z55">
        <v>5.5247114999999999E-2</v>
      </c>
      <c r="AA55">
        <v>2.952147E-3</v>
      </c>
      <c r="AB55">
        <v>0.20282634899999999</v>
      </c>
      <c r="AC55">
        <v>5.8309211E-2</v>
      </c>
    </row>
    <row r="56" spans="1:29" x14ac:dyDescent="0.3">
      <c r="A56">
        <v>0.54</v>
      </c>
      <c r="B56">
        <v>28.2</v>
      </c>
      <c r="C56">
        <v>-75</v>
      </c>
      <c r="D56">
        <v>-75</v>
      </c>
      <c r="E56">
        <v>150</v>
      </c>
      <c r="F56">
        <v>-42.82692308</v>
      </c>
      <c r="G56">
        <v>-45.29807692</v>
      </c>
      <c r="H56">
        <v>74.471153849999993</v>
      </c>
      <c r="I56">
        <v>-47</v>
      </c>
      <c r="J56">
        <v>-44</v>
      </c>
      <c r="K56">
        <v>61</v>
      </c>
      <c r="L56">
        <v>-2.1898559070000001</v>
      </c>
      <c r="M56">
        <v>-2.316212658</v>
      </c>
      <c r="N56">
        <v>3.807910642</v>
      </c>
      <c r="O56">
        <v>-2.4032365680000001</v>
      </c>
      <c r="P56">
        <v>-2.2498384890000001</v>
      </c>
      <c r="Q56">
        <v>3.1190942690000001</v>
      </c>
      <c r="R56">
        <v>-0.109492795</v>
      </c>
      <c r="S56">
        <v>-0.115810633</v>
      </c>
      <c r="T56">
        <v>0.19039553200000001</v>
      </c>
      <c r="U56">
        <v>-0.120161828</v>
      </c>
      <c r="V56">
        <v>-0.11249192399999999</v>
      </c>
      <c r="W56">
        <v>0.15595471299999999</v>
      </c>
      <c r="X56">
        <v>-3.6476049999999999E-3</v>
      </c>
      <c r="Y56">
        <v>0.202031497</v>
      </c>
      <c r="Z56">
        <v>6.1241922999999997E-2</v>
      </c>
      <c r="AA56">
        <v>4.4282210000000004E-3</v>
      </c>
      <c r="AB56">
        <v>0.18152106000000001</v>
      </c>
      <c r="AC56">
        <v>0.13455971799999999</v>
      </c>
    </row>
    <row r="57" spans="1:29" x14ac:dyDescent="0.3">
      <c r="A57">
        <v>0.55000000000000004</v>
      </c>
      <c r="B57">
        <v>28.2</v>
      </c>
      <c r="C57">
        <v>-75</v>
      </c>
      <c r="D57">
        <v>-75</v>
      </c>
      <c r="E57">
        <v>150</v>
      </c>
      <c r="F57">
        <v>-43.35576923</v>
      </c>
      <c r="G57">
        <v>-46.26923077</v>
      </c>
      <c r="H57">
        <v>75.057692309999993</v>
      </c>
      <c r="I57">
        <v>-45</v>
      </c>
      <c r="J57">
        <v>-36</v>
      </c>
      <c r="K57">
        <v>79</v>
      </c>
      <c r="L57">
        <v>-2.2168972349999998</v>
      </c>
      <c r="M57">
        <v>-2.365870369</v>
      </c>
      <c r="N57">
        <v>3.8379019329999999</v>
      </c>
      <c r="O57">
        <v>-2.3009711820000001</v>
      </c>
      <c r="P57">
        <v>-1.840776945</v>
      </c>
      <c r="Q57">
        <v>4.0394827409999996</v>
      </c>
      <c r="R57">
        <v>-0.110844862</v>
      </c>
      <c r="S57">
        <v>-0.118293518</v>
      </c>
      <c r="T57">
        <v>0.19189509699999999</v>
      </c>
      <c r="U57">
        <v>-0.11504855899999999</v>
      </c>
      <c r="V57">
        <v>-9.2038846999999993E-2</v>
      </c>
      <c r="W57">
        <v>0.201974137</v>
      </c>
      <c r="X57">
        <v>-4.3004840000000003E-3</v>
      </c>
      <c r="Y57">
        <v>0.20430952399999999</v>
      </c>
      <c r="Z57">
        <v>6.5339094E-2</v>
      </c>
      <c r="AA57">
        <v>1.3284663E-2</v>
      </c>
      <c r="AB57">
        <v>0.20367856000000001</v>
      </c>
      <c r="AC57">
        <v>8.9706479999999995E-3</v>
      </c>
    </row>
    <row r="58" spans="1:29" x14ac:dyDescent="0.3">
      <c r="A58">
        <v>0.56000000000000005</v>
      </c>
      <c r="B58">
        <v>28.2</v>
      </c>
      <c r="C58">
        <v>-75</v>
      </c>
      <c r="D58">
        <v>-75</v>
      </c>
      <c r="E58">
        <v>150</v>
      </c>
      <c r="F58">
        <v>-44.32692308</v>
      </c>
      <c r="G58">
        <v>-47.25961538</v>
      </c>
      <c r="H58">
        <v>76.394230769999993</v>
      </c>
      <c r="I58">
        <v>-44</v>
      </c>
      <c r="J58">
        <v>-45</v>
      </c>
      <c r="K58">
        <v>80</v>
      </c>
      <c r="L58">
        <v>-2.2665549459999998</v>
      </c>
      <c r="M58">
        <v>-2.4165114010000002</v>
      </c>
      <c r="N58">
        <v>3.906242744</v>
      </c>
      <c r="O58">
        <v>-2.2498384890000001</v>
      </c>
      <c r="P58">
        <v>-2.3009711820000001</v>
      </c>
      <c r="Q58">
        <v>4.0906154340000001</v>
      </c>
      <c r="R58">
        <v>-0.11332774700000001</v>
      </c>
      <c r="S58">
        <v>-0.12082556999999999</v>
      </c>
      <c r="T58">
        <v>0.195312137</v>
      </c>
      <c r="U58">
        <v>-0.11249192399999999</v>
      </c>
      <c r="V58">
        <v>-0.11504855899999999</v>
      </c>
      <c r="W58">
        <v>0.204530772</v>
      </c>
      <c r="X58">
        <v>-4.3288700000000003E-3</v>
      </c>
      <c r="Y58">
        <v>0.20825919700000001</v>
      </c>
      <c r="Z58">
        <v>6.8142420999999995E-2</v>
      </c>
      <c r="AA58">
        <v>-1.476074E-3</v>
      </c>
      <c r="AB58">
        <v>0.212200676</v>
      </c>
      <c r="AC58">
        <v>4.0367914999999997E-2</v>
      </c>
    </row>
    <row r="59" spans="1:29" x14ac:dyDescent="0.3">
      <c r="A59">
        <v>0.56999999999999995</v>
      </c>
      <c r="B59">
        <v>28.2</v>
      </c>
      <c r="C59">
        <v>-75</v>
      </c>
      <c r="D59">
        <v>-75</v>
      </c>
      <c r="E59">
        <v>150</v>
      </c>
      <c r="F59">
        <v>-45.35576923</v>
      </c>
      <c r="G59">
        <v>-48.26923077</v>
      </c>
      <c r="H59">
        <v>77.557692309999993</v>
      </c>
      <c r="I59">
        <v>-36</v>
      </c>
      <c r="J59">
        <v>-46</v>
      </c>
      <c r="K59">
        <v>79</v>
      </c>
      <c r="L59">
        <v>-2.3191626209999998</v>
      </c>
      <c r="M59">
        <v>-2.468135755</v>
      </c>
      <c r="N59">
        <v>3.9657336650000001</v>
      </c>
      <c r="O59">
        <v>-1.840776945</v>
      </c>
      <c r="P59">
        <v>-2.3521038750000001</v>
      </c>
      <c r="Q59">
        <v>4.0394827409999996</v>
      </c>
      <c r="R59">
        <v>-0.11595813100000001</v>
      </c>
      <c r="S59">
        <v>-0.123406788</v>
      </c>
      <c r="T59">
        <v>0.19828668299999999</v>
      </c>
      <c r="U59">
        <v>-9.2038846999999993E-2</v>
      </c>
      <c r="V59">
        <v>-0.117605194</v>
      </c>
      <c r="W59">
        <v>0.201974137</v>
      </c>
      <c r="X59">
        <v>-4.3004840000000003E-3</v>
      </c>
      <c r="Y59">
        <v>0.211979428</v>
      </c>
      <c r="Z59">
        <v>7.2067080000000006E-2</v>
      </c>
      <c r="AA59">
        <v>-1.4760736999999999E-2</v>
      </c>
      <c r="AB59">
        <v>0.204530772</v>
      </c>
      <c r="AC59">
        <v>1.3455972E-2</v>
      </c>
    </row>
    <row r="60" spans="1:29" x14ac:dyDescent="0.3">
      <c r="A60">
        <v>0.57999999999999996</v>
      </c>
      <c r="B60">
        <v>28.2</v>
      </c>
      <c r="C60">
        <v>-75</v>
      </c>
      <c r="D60">
        <v>-75</v>
      </c>
      <c r="E60">
        <v>150</v>
      </c>
      <c r="F60">
        <v>-45.875</v>
      </c>
      <c r="G60">
        <v>-48.75</v>
      </c>
      <c r="H60">
        <v>78.557692309999993</v>
      </c>
      <c r="I60">
        <v>-86</v>
      </c>
      <c r="J60">
        <v>-50</v>
      </c>
      <c r="K60">
        <v>81</v>
      </c>
      <c r="L60">
        <v>-2.3457122880000001</v>
      </c>
      <c r="M60">
        <v>-2.4927187800000001</v>
      </c>
      <c r="N60">
        <v>4.0168663579999997</v>
      </c>
      <c r="O60">
        <v>-4.3974115920000001</v>
      </c>
      <c r="P60">
        <v>-2.556634646</v>
      </c>
      <c r="Q60">
        <v>4.1417481269999996</v>
      </c>
      <c r="R60">
        <v>-0.117285614</v>
      </c>
      <c r="S60">
        <v>-0.124635939</v>
      </c>
      <c r="T60">
        <v>0.20084331799999999</v>
      </c>
      <c r="U60">
        <v>-0.21987058000000001</v>
      </c>
      <c r="V60">
        <v>-0.127831732</v>
      </c>
      <c r="W60">
        <v>0.207087406</v>
      </c>
      <c r="X60">
        <v>-4.2437120000000002E-3</v>
      </c>
      <c r="Y60">
        <v>0.214536063</v>
      </c>
      <c r="Z60">
        <v>7.2067080000000006E-2</v>
      </c>
      <c r="AA60">
        <v>5.3138653000000001E-2</v>
      </c>
      <c r="AB60">
        <v>0.25395904200000002</v>
      </c>
      <c r="AC60">
        <v>0.24669281700000001</v>
      </c>
    </row>
    <row r="61" spans="1:29" x14ac:dyDescent="0.3">
      <c r="A61">
        <v>0.59</v>
      </c>
      <c r="B61">
        <v>28.2</v>
      </c>
      <c r="C61">
        <v>-75</v>
      </c>
      <c r="D61">
        <v>-75</v>
      </c>
      <c r="E61">
        <v>150</v>
      </c>
      <c r="F61">
        <v>-46.79807692</v>
      </c>
      <c r="G61">
        <v>-49.07692308</v>
      </c>
      <c r="H61">
        <v>79.557692309999993</v>
      </c>
      <c r="I61">
        <v>0</v>
      </c>
      <c r="J61">
        <v>-47</v>
      </c>
      <c r="K61">
        <v>64</v>
      </c>
      <c r="L61">
        <v>-2.3929116970000002</v>
      </c>
      <c r="M61">
        <v>-2.509435238</v>
      </c>
      <c r="N61">
        <v>4.0679990510000001</v>
      </c>
      <c r="O61">
        <v>0</v>
      </c>
      <c r="P61">
        <v>-2.4032365680000001</v>
      </c>
      <c r="Q61">
        <v>3.272492347</v>
      </c>
      <c r="R61">
        <v>-0.119645585</v>
      </c>
      <c r="S61">
        <v>-0.12547176199999999</v>
      </c>
      <c r="T61">
        <v>0.20339995299999999</v>
      </c>
      <c r="U61">
        <v>0</v>
      </c>
      <c r="V61">
        <v>-0.120161828</v>
      </c>
      <c r="W61">
        <v>0.163624617</v>
      </c>
      <c r="X61">
        <v>-3.363745E-3</v>
      </c>
      <c r="Y61">
        <v>0.21730575099999999</v>
      </c>
      <c r="Z61">
        <v>7.3188410999999995E-2</v>
      </c>
      <c r="AA61">
        <v>-6.9375463999999998E-2</v>
      </c>
      <c r="AB61">
        <v>0.14913702100000001</v>
      </c>
      <c r="AC61">
        <v>-7.6250506999999995E-2</v>
      </c>
    </row>
    <row r="62" spans="1:29" x14ac:dyDescent="0.3">
      <c r="A62">
        <v>0.6</v>
      </c>
      <c r="B62">
        <v>28.2</v>
      </c>
      <c r="C62">
        <v>-75</v>
      </c>
      <c r="D62">
        <v>-75</v>
      </c>
      <c r="E62">
        <v>150</v>
      </c>
      <c r="F62">
        <v>-47.59615385</v>
      </c>
      <c r="G62">
        <v>-49.49038462</v>
      </c>
      <c r="H62">
        <v>80.182692309999993</v>
      </c>
      <c r="I62">
        <v>-46</v>
      </c>
      <c r="J62">
        <v>-52</v>
      </c>
      <c r="K62">
        <v>80</v>
      </c>
      <c r="L62">
        <v>-2.4337195189999998</v>
      </c>
      <c r="M62">
        <v>-2.53057664</v>
      </c>
      <c r="N62">
        <v>4.0999569840000003</v>
      </c>
      <c r="O62">
        <v>-2.3521038750000001</v>
      </c>
      <c r="P62">
        <v>-2.658900032</v>
      </c>
      <c r="Q62">
        <v>4.0906154340000001</v>
      </c>
      <c r="R62">
        <v>-0.121685976</v>
      </c>
      <c r="S62">
        <v>-0.12652883200000001</v>
      </c>
      <c r="T62">
        <v>0.20499784900000001</v>
      </c>
      <c r="U62">
        <v>-0.117605194</v>
      </c>
      <c r="V62">
        <v>-0.13294500200000001</v>
      </c>
      <c r="W62">
        <v>0.204530772</v>
      </c>
      <c r="X62">
        <v>-2.7960239999999998E-3</v>
      </c>
      <c r="Y62">
        <v>0.219403502</v>
      </c>
      <c r="Z62">
        <v>7.5819226000000003E-2</v>
      </c>
      <c r="AA62">
        <v>-8.8564420000000008E-3</v>
      </c>
      <c r="AB62">
        <v>0.21987058000000001</v>
      </c>
      <c r="AC62">
        <v>8.0735830999999994E-2</v>
      </c>
    </row>
    <row r="63" spans="1:29" x14ac:dyDescent="0.3">
      <c r="A63">
        <v>0.61</v>
      </c>
      <c r="B63">
        <v>28.2</v>
      </c>
      <c r="C63">
        <v>-75</v>
      </c>
      <c r="D63">
        <v>-75</v>
      </c>
      <c r="E63">
        <v>150</v>
      </c>
      <c r="F63">
        <v>-48.29807692</v>
      </c>
      <c r="G63">
        <v>-50.06730769</v>
      </c>
      <c r="H63">
        <v>81.00961538</v>
      </c>
      <c r="I63">
        <v>-46</v>
      </c>
      <c r="J63">
        <v>-41</v>
      </c>
      <c r="K63">
        <v>81</v>
      </c>
      <c r="L63">
        <v>-2.4696107359999999</v>
      </c>
      <c r="M63">
        <v>-2.5600762700000002</v>
      </c>
      <c r="N63">
        <v>4.1422397880000004</v>
      </c>
      <c r="O63">
        <v>-2.3521038750000001</v>
      </c>
      <c r="P63">
        <v>-2.09644041</v>
      </c>
      <c r="Q63">
        <v>4.1417481269999996</v>
      </c>
      <c r="R63">
        <v>-0.123480537</v>
      </c>
      <c r="S63">
        <v>-0.12800381399999999</v>
      </c>
      <c r="T63">
        <v>0.207111989</v>
      </c>
      <c r="U63">
        <v>-0.117605194</v>
      </c>
      <c r="V63">
        <v>-0.104822021</v>
      </c>
      <c r="W63">
        <v>0.207087406</v>
      </c>
      <c r="X63">
        <v>-2.611515E-3</v>
      </c>
      <c r="Y63">
        <v>0.221902776</v>
      </c>
      <c r="Z63">
        <v>7.7846246999999993E-2</v>
      </c>
      <c r="AA63">
        <v>7.3803690000000003E-3</v>
      </c>
      <c r="AB63">
        <v>0.212200676</v>
      </c>
      <c r="AC63">
        <v>2.6911944E-2</v>
      </c>
    </row>
    <row r="64" spans="1:29" x14ac:dyDescent="0.3">
      <c r="A64">
        <v>0.62</v>
      </c>
      <c r="B64">
        <v>28.2</v>
      </c>
      <c r="C64">
        <v>-75</v>
      </c>
      <c r="D64">
        <v>-75</v>
      </c>
      <c r="E64">
        <v>150</v>
      </c>
      <c r="F64">
        <v>-49.13461538</v>
      </c>
      <c r="G64">
        <v>-50.74038462</v>
      </c>
      <c r="H64">
        <v>81.70192308</v>
      </c>
      <c r="I64">
        <v>-90</v>
      </c>
      <c r="J64">
        <v>-107</v>
      </c>
      <c r="K64">
        <v>85</v>
      </c>
      <c r="L64">
        <v>-2.5123852009999998</v>
      </c>
      <c r="M64">
        <v>-2.5944925059999999</v>
      </c>
      <c r="N64">
        <v>4.1776393440000001</v>
      </c>
      <c r="O64">
        <v>-4.6019423640000001</v>
      </c>
      <c r="P64">
        <v>-5.4711981429999996</v>
      </c>
      <c r="Q64">
        <v>4.3462788989999996</v>
      </c>
      <c r="R64">
        <v>-0.12561926000000001</v>
      </c>
      <c r="S64">
        <v>-0.12972462500000001</v>
      </c>
      <c r="T64">
        <v>0.208881967</v>
      </c>
      <c r="U64">
        <v>-0.23009711799999999</v>
      </c>
      <c r="V64">
        <v>-0.27355990699999999</v>
      </c>
      <c r="W64">
        <v>0.21731394500000001</v>
      </c>
      <c r="X64">
        <v>-2.3702340000000001E-3</v>
      </c>
      <c r="Y64">
        <v>0.22436927300000001</v>
      </c>
      <c r="Z64">
        <v>8.1512136999999998E-2</v>
      </c>
      <c r="AA64">
        <v>-2.5093252999999999E-2</v>
      </c>
      <c r="AB64">
        <v>0.31276163800000001</v>
      </c>
      <c r="AC64">
        <v>0.50235628099999996</v>
      </c>
    </row>
    <row r="65" spans="1:29" x14ac:dyDescent="0.3">
      <c r="A65">
        <v>0.63</v>
      </c>
      <c r="B65">
        <v>28.2</v>
      </c>
      <c r="C65">
        <v>-75</v>
      </c>
      <c r="D65">
        <v>-75</v>
      </c>
      <c r="E65">
        <v>150</v>
      </c>
      <c r="F65">
        <v>-49.25961538</v>
      </c>
      <c r="G65">
        <v>-51.94230769</v>
      </c>
      <c r="H65">
        <v>82.105769230000007</v>
      </c>
      <c r="I65">
        <v>0</v>
      </c>
      <c r="J65">
        <v>0</v>
      </c>
      <c r="K65">
        <v>81</v>
      </c>
      <c r="L65">
        <v>-2.5187767870000002</v>
      </c>
      <c r="M65">
        <v>-2.6559500690000002</v>
      </c>
      <c r="N65">
        <v>4.1982890859999999</v>
      </c>
      <c r="O65">
        <v>0</v>
      </c>
      <c r="P65">
        <v>0</v>
      </c>
      <c r="Q65">
        <v>4.1417481269999996</v>
      </c>
      <c r="R65">
        <v>-0.125938839</v>
      </c>
      <c r="S65">
        <v>-0.13279750300000001</v>
      </c>
      <c r="T65">
        <v>0.209914454</v>
      </c>
      <c r="U65">
        <v>0</v>
      </c>
      <c r="V65">
        <v>0</v>
      </c>
      <c r="W65">
        <v>0.207087406</v>
      </c>
      <c r="X65">
        <v>-3.9598519999999998E-3</v>
      </c>
      <c r="Y65">
        <v>0.226188417</v>
      </c>
      <c r="Z65">
        <v>8.5652435999999998E-2</v>
      </c>
      <c r="AA65">
        <v>0</v>
      </c>
      <c r="AB65">
        <v>0.13805827100000001</v>
      </c>
      <c r="AC65">
        <v>-0.36331123900000001</v>
      </c>
    </row>
    <row r="66" spans="1:29" x14ac:dyDescent="0.3">
      <c r="A66">
        <v>0.64</v>
      </c>
      <c r="B66">
        <v>28.2</v>
      </c>
      <c r="C66">
        <v>-75</v>
      </c>
      <c r="D66">
        <v>-75</v>
      </c>
      <c r="E66">
        <v>150</v>
      </c>
      <c r="F66">
        <v>-49.36538462</v>
      </c>
      <c r="G66">
        <v>-52.95192308</v>
      </c>
      <c r="H66">
        <v>82.45192308</v>
      </c>
      <c r="I66">
        <v>-97</v>
      </c>
      <c r="J66">
        <v>-104</v>
      </c>
      <c r="K66">
        <v>143</v>
      </c>
      <c r="L66">
        <v>-2.5241850530000001</v>
      </c>
      <c r="M66">
        <v>-2.7075744230000001</v>
      </c>
      <c r="N66">
        <v>4.2159888639999998</v>
      </c>
      <c r="O66">
        <v>-4.9598712139999996</v>
      </c>
      <c r="P66">
        <v>-5.3178000650000001</v>
      </c>
      <c r="Q66">
        <v>7.3119750889999997</v>
      </c>
      <c r="R66">
        <v>-0.12620925299999999</v>
      </c>
      <c r="S66">
        <v>-0.13537872100000001</v>
      </c>
      <c r="T66">
        <v>0.210799443</v>
      </c>
      <c r="U66">
        <v>-0.247993561</v>
      </c>
      <c r="V66">
        <v>-0.26589000299999999</v>
      </c>
      <c r="W66">
        <v>0.36559875400000003</v>
      </c>
      <c r="X66">
        <v>-5.2939950000000001E-3</v>
      </c>
      <c r="Y66">
        <v>0.22772895300000001</v>
      </c>
      <c r="Z66">
        <v>8.9102685000000001E-2</v>
      </c>
      <c r="AA66">
        <v>-1.0332516E-2</v>
      </c>
      <c r="AB66">
        <v>0.41502702400000002</v>
      </c>
      <c r="AC66">
        <v>0.26014878899999999</v>
      </c>
    </row>
    <row r="67" spans="1:29" x14ac:dyDescent="0.3">
      <c r="A67">
        <v>0.65</v>
      </c>
      <c r="B67">
        <v>28.2</v>
      </c>
      <c r="C67">
        <v>-75</v>
      </c>
      <c r="D67">
        <v>-75</v>
      </c>
      <c r="E67">
        <v>150</v>
      </c>
      <c r="F67">
        <v>-49.83653846</v>
      </c>
      <c r="G67">
        <v>-53.72115385</v>
      </c>
      <c r="H67">
        <v>83.778846150000007</v>
      </c>
      <c r="I67">
        <v>0</v>
      </c>
      <c r="J67">
        <v>0</v>
      </c>
      <c r="K67">
        <v>0</v>
      </c>
      <c r="L67">
        <v>-2.5482764179999999</v>
      </c>
      <c r="M67">
        <v>-2.7469072630000002</v>
      </c>
      <c r="N67">
        <v>4.2838380139999996</v>
      </c>
      <c r="O67">
        <v>0</v>
      </c>
      <c r="P67">
        <v>0</v>
      </c>
      <c r="Q67">
        <v>0</v>
      </c>
      <c r="R67">
        <v>-0.12741382100000001</v>
      </c>
      <c r="S67">
        <v>-0.137345363</v>
      </c>
      <c r="T67">
        <v>0.21419190099999999</v>
      </c>
      <c r="U67">
        <v>0</v>
      </c>
      <c r="V67">
        <v>0</v>
      </c>
      <c r="W67">
        <v>0</v>
      </c>
      <c r="X67">
        <v>-5.7339790000000002E-3</v>
      </c>
      <c r="Y67">
        <v>0.23104766199999999</v>
      </c>
      <c r="Z67">
        <v>8.8714531999999999E-2</v>
      </c>
      <c r="AA67">
        <v>0</v>
      </c>
      <c r="AB67">
        <v>0</v>
      </c>
      <c r="AC67">
        <v>0</v>
      </c>
    </row>
    <row r="68" spans="1:29" x14ac:dyDescent="0.3">
      <c r="A68">
        <v>0.66</v>
      </c>
      <c r="B68">
        <v>28.2</v>
      </c>
      <c r="C68">
        <v>-75</v>
      </c>
      <c r="D68">
        <v>-75</v>
      </c>
      <c r="E68">
        <v>150</v>
      </c>
      <c r="F68">
        <v>-50.24038462</v>
      </c>
      <c r="G68">
        <v>-54.43269231</v>
      </c>
      <c r="H68">
        <v>85.096153849999993</v>
      </c>
      <c r="I68">
        <v>-92</v>
      </c>
      <c r="J68">
        <v>-91</v>
      </c>
      <c r="K68">
        <v>163</v>
      </c>
      <c r="L68">
        <v>-2.5689261590000001</v>
      </c>
      <c r="M68">
        <v>-2.7832901410000002</v>
      </c>
      <c r="N68">
        <v>4.3511955039999997</v>
      </c>
      <c r="O68">
        <v>-4.7042077500000001</v>
      </c>
      <c r="P68">
        <v>-4.6530750569999997</v>
      </c>
      <c r="Q68">
        <v>8.3346289480000006</v>
      </c>
      <c r="R68">
        <v>-0.12844630800000001</v>
      </c>
      <c r="S68">
        <v>-0.13916450699999999</v>
      </c>
      <c r="T68">
        <v>0.21755977500000001</v>
      </c>
      <c r="U68">
        <v>-0.23521038699999999</v>
      </c>
      <c r="V68">
        <v>-0.23265375299999999</v>
      </c>
      <c r="W68">
        <v>0.41673144699999998</v>
      </c>
      <c r="X68">
        <v>-6.1881549999999999E-3</v>
      </c>
      <c r="Y68">
        <v>0.23424345499999999</v>
      </c>
      <c r="Z68">
        <v>8.7808841999999998E-2</v>
      </c>
      <c r="AA68">
        <v>1.476074E-3</v>
      </c>
      <c r="AB68">
        <v>0.433775678</v>
      </c>
      <c r="AC68">
        <v>8.9706479000000006E-2</v>
      </c>
    </row>
    <row r="69" spans="1:29" x14ac:dyDescent="0.3">
      <c r="A69">
        <v>0.67</v>
      </c>
      <c r="B69">
        <v>28.2</v>
      </c>
      <c r="C69">
        <v>-75</v>
      </c>
      <c r="D69">
        <v>-75</v>
      </c>
      <c r="E69">
        <v>150</v>
      </c>
      <c r="F69">
        <v>-50.50961538</v>
      </c>
      <c r="G69">
        <v>-54.08653846</v>
      </c>
      <c r="H69">
        <v>86.375</v>
      </c>
      <c r="I69">
        <v>-51</v>
      </c>
      <c r="J69">
        <v>0</v>
      </c>
      <c r="K69">
        <v>0</v>
      </c>
      <c r="L69">
        <v>-2.5826926530000001</v>
      </c>
      <c r="M69">
        <v>-2.7655903629999998</v>
      </c>
      <c r="N69">
        <v>4.4165863520000004</v>
      </c>
      <c r="O69">
        <v>-2.607767339</v>
      </c>
      <c r="P69">
        <v>0</v>
      </c>
      <c r="Q69">
        <v>0</v>
      </c>
      <c r="R69">
        <v>-0.129134633</v>
      </c>
      <c r="S69">
        <v>-0.13827951799999999</v>
      </c>
      <c r="T69">
        <v>0.220829318</v>
      </c>
      <c r="U69">
        <v>-0.13038836700000001</v>
      </c>
      <c r="V69">
        <v>0</v>
      </c>
      <c r="W69">
        <v>0</v>
      </c>
      <c r="X69">
        <v>-5.2798020000000001E-3</v>
      </c>
      <c r="Y69">
        <v>0.236357595</v>
      </c>
      <c r="Z69">
        <v>8.1727778000000001E-2</v>
      </c>
      <c r="AA69">
        <v>7.5279759000000002E-2</v>
      </c>
      <c r="AB69">
        <v>4.3462789000000002E-2</v>
      </c>
      <c r="AC69">
        <v>0.22875152100000001</v>
      </c>
    </row>
    <row r="70" spans="1:29" x14ac:dyDescent="0.3">
      <c r="A70">
        <v>0.68</v>
      </c>
      <c r="B70">
        <v>28.2</v>
      </c>
      <c r="C70">
        <v>-75</v>
      </c>
      <c r="D70">
        <v>-75</v>
      </c>
      <c r="E70">
        <v>150</v>
      </c>
      <c r="F70">
        <v>-50.77884615</v>
      </c>
      <c r="G70">
        <v>-53.48076923</v>
      </c>
      <c r="H70">
        <v>87.49038462</v>
      </c>
      <c r="I70">
        <v>-49</v>
      </c>
      <c r="J70">
        <v>-108</v>
      </c>
      <c r="K70">
        <v>173</v>
      </c>
      <c r="L70">
        <v>-2.5964591480000001</v>
      </c>
      <c r="M70">
        <v>-2.7346157510000002</v>
      </c>
      <c r="N70">
        <v>4.4736189709999996</v>
      </c>
      <c r="O70">
        <v>-2.5055019540000001</v>
      </c>
      <c r="P70">
        <v>-5.5223308360000001</v>
      </c>
      <c r="Q70">
        <v>8.8459558769999997</v>
      </c>
      <c r="R70">
        <v>-0.12982295699999999</v>
      </c>
      <c r="S70">
        <v>-0.13673078799999999</v>
      </c>
      <c r="T70">
        <v>0.22368094899999999</v>
      </c>
      <c r="U70">
        <v>-0.125275098</v>
      </c>
      <c r="V70">
        <v>-0.27611654200000002</v>
      </c>
      <c r="W70">
        <v>0.44229779400000002</v>
      </c>
      <c r="X70">
        <v>-3.9882379999999999E-3</v>
      </c>
      <c r="Y70">
        <v>0.237971881</v>
      </c>
      <c r="Z70">
        <v>7.5215431999999999E-2</v>
      </c>
      <c r="AA70">
        <v>-8.7088347999999996E-2</v>
      </c>
      <c r="AB70">
        <v>0.42866240900000002</v>
      </c>
      <c r="AC70">
        <v>-7.1765182999999996E-2</v>
      </c>
    </row>
    <row r="71" spans="1:29" x14ac:dyDescent="0.3">
      <c r="A71">
        <v>0.69</v>
      </c>
      <c r="B71">
        <v>28.2</v>
      </c>
      <c r="C71">
        <v>-75</v>
      </c>
      <c r="D71">
        <v>-75</v>
      </c>
      <c r="E71">
        <v>150</v>
      </c>
      <c r="F71">
        <v>-50.46153846</v>
      </c>
      <c r="G71">
        <v>-52.74038462</v>
      </c>
      <c r="H71">
        <v>87.019230769999993</v>
      </c>
      <c r="I71">
        <v>-50</v>
      </c>
      <c r="J71">
        <v>0</v>
      </c>
      <c r="K71">
        <v>0</v>
      </c>
      <c r="L71">
        <v>-2.5802343510000001</v>
      </c>
      <c r="M71">
        <v>-2.6967578919999999</v>
      </c>
      <c r="N71">
        <v>4.4495276060000002</v>
      </c>
      <c r="O71">
        <v>-2.556634646</v>
      </c>
      <c r="P71">
        <v>0</v>
      </c>
      <c r="Q71">
        <v>0</v>
      </c>
      <c r="R71">
        <v>-0.129011718</v>
      </c>
      <c r="S71">
        <v>-0.13483789500000001</v>
      </c>
      <c r="T71">
        <v>0.22247638</v>
      </c>
      <c r="U71">
        <v>-0.127831732</v>
      </c>
      <c r="V71">
        <v>0</v>
      </c>
      <c r="W71">
        <v>0</v>
      </c>
      <c r="X71">
        <v>-3.363745E-3</v>
      </c>
      <c r="Y71">
        <v>0.23626745800000001</v>
      </c>
      <c r="Z71">
        <v>7.2584617000000004E-2</v>
      </c>
      <c r="AA71">
        <v>7.3803684999999994E-2</v>
      </c>
      <c r="AB71">
        <v>4.2610576999999997E-2</v>
      </c>
      <c r="AC71">
        <v>0.224266197</v>
      </c>
    </row>
    <row r="72" spans="1:29" x14ac:dyDescent="0.3">
      <c r="A72">
        <v>0.7</v>
      </c>
      <c r="B72">
        <v>28.2</v>
      </c>
      <c r="C72">
        <v>-75</v>
      </c>
      <c r="D72">
        <v>-75</v>
      </c>
      <c r="E72">
        <v>150</v>
      </c>
      <c r="F72">
        <v>-49.90384615</v>
      </c>
      <c r="G72">
        <v>-51.99038462</v>
      </c>
      <c r="H72">
        <v>86.92307692</v>
      </c>
      <c r="I72">
        <v>-48</v>
      </c>
      <c r="J72">
        <v>-102</v>
      </c>
      <c r="K72">
        <v>157</v>
      </c>
      <c r="L72">
        <v>-2.551718041</v>
      </c>
      <c r="M72">
        <v>-2.6584083719999998</v>
      </c>
      <c r="N72">
        <v>4.4446110010000002</v>
      </c>
      <c r="O72">
        <v>-2.4543692610000001</v>
      </c>
      <c r="P72">
        <v>-5.2155346790000001</v>
      </c>
      <c r="Q72">
        <v>8.0278327899999997</v>
      </c>
      <c r="R72">
        <v>-0.127585902</v>
      </c>
      <c r="S72">
        <v>-0.13292041900000001</v>
      </c>
      <c r="T72">
        <v>0.22223055</v>
      </c>
      <c r="U72">
        <v>-0.122718463</v>
      </c>
      <c r="V72">
        <v>-0.26077673400000001</v>
      </c>
      <c r="W72">
        <v>0.40139163900000002</v>
      </c>
      <c r="X72">
        <v>-3.0798850000000001E-3</v>
      </c>
      <c r="Y72">
        <v>0.23498914000000001</v>
      </c>
      <c r="Z72">
        <v>6.7150475000000001E-2</v>
      </c>
      <c r="AA72">
        <v>-7.9707979999999998E-2</v>
      </c>
      <c r="AB72">
        <v>0.395426159</v>
      </c>
      <c r="AC72">
        <v>-3.1397267999999999E-2</v>
      </c>
    </row>
    <row r="73" spans="1:29" x14ac:dyDescent="0.3">
      <c r="A73">
        <v>0.71</v>
      </c>
      <c r="B73">
        <v>28.2</v>
      </c>
      <c r="C73">
        <v>-75</v>
      </c>
      <c r="D73">
        <v>-75</v>
      </c>
      <c r="E73">
        <v>150</v>
      </c>
      <c r="F73">
        <v>-49.71153846</v>
      </c>
      <c r="G73">
        <v>-51.91346154</v>
      </c>
      <c r="H73">
        <v>87.07692308</v>
      </c>
      <c r="I73">
        <v>-51</v>
      </c>
      <c r="J73">
        <v>-53</v>
      </c>
      <c r="K73">
        <v>0</v>
      </c>
      <c r="L73">
        <v>-2.541884831</v>
      </c>
      <c r="M73">
        <v>-2.6544750879999999</v>
      </c>
      <c r="N73">
        <v>4.452477569</v>
      </c>
      <c r="O73">
        <v>-2.607767339</v>
      </c>
      <c r="P73">
        <v>-2.710032725</v>
      </c>
      <c r="Q73">
        <v>0</v>
      </c>
      <c r="R73">
        <v>-0.127094242</v>
      </c>
      <c r="S73">
        <v>-0.132723754</v>
      </c>
      <c r="T73">
        <v>0.222623878</v>
      </c>
      <c r="U73">
        <v>-0.13038836700000001</v>
      </c>
      <c r="V73">
        <v>-0.13550163600000001</v>
      </c>
      <c r="W73">
        <v>0</v>
      </c>
      <c r="X73">
        <v>-3.2502009999999999E-3</v>
      </c>
      <c r="Y73">
        <v>0.235021918</v>
      </c>
      <c r="Z73">
        <v>6.5252837999999994E-2</v>
      </c>
      <c r="AA73">
        <v>-2.952147E-3</v>
      </c>
      <c r="AB73">
        <v>8.8630001E-2</v>
      </c>
      <c r="AC73">
        <v>0.46647369</v>
      </c>
    </row>
    <row r="74" spans="1:29" x14ac:dyDescent="0.3">
      <c r="A74">
        <v>0.72</v>
      </c>
      <c r="B74">
        <v>28.2</v>
      </c>
      <c r="C74">
        <v>-75</v>
      </c>
      <c r="D74">
        <v>-75</v>
      </c>
      <c r="E74">
        <v>150</v>
      </c>
      <c r="F74">
        <v>-49.02884615</v>
      </c>
      <c r="G74">
        <v>-52.17307692</v>
      </c>
      <c r="H74">
        <v>87.16346154</v>
      </c>
      <c r="I74">
        <v>-41</v>
      </c>
      <c r="J74">
        <v>-52</v>
      </c>
      <c r="K74">
        <v>172</v>
      </c>
      <c r="L74">
        <v>-2.506976935</v>
      </c>
      <c r="M74">
        <v>-2.667749921</v>
      </c>
      <c r="N74">
        <v>4.4569025140000003</v>
      </c>
      <c r="O74">
        <v>-2.09644041</v>
      </c>
      <c r="P74">
        <v>-2.658900032</v>
      </c>
      <c r="Q74">
        <v>8.7948231840000002</v>
      </c>
      <c r="R74">
        <v>-0.12534884700000001</v>
      </c>
      <c r="S74">
        <v>-0.13338749599999999</v>
      </c>
      <c r="T74">
        <v>0.222845126</v>
      </c>
      <c r="U74">
        <v>-0.104822021</v>
      </c>
      <c r="V74">
        <v>-0.13294500200000001</v>
      </c>
      <c r="W74">
        <v>0.43974115899999999</v>
      </c>
      <c r="X74">
        <v>-4.6411159999999998E-3</v>
      </c>
      <c r="Y74">
        <v>0.23480886500000001</v>
      </c>
      <c r="Z74">
        <v>6.2967047999999998E-2</v>
      </c>
      <c r="AA74">
        <v>-1.6236811E-2</v>
      </c>
      <c r="AB74">
        <v>0.37241644699999998</v>
      </c>
      <c r="AC74">
        <v>-0.35434059099999998</v>
      </c>
    </row>
    <row r="75" spans="1:29" x14ac:dyDescent="0.3">
      <c r="A75">
        <v>0.73</v>
      </c>
      <c r="B75">
        <v>28.2</v>
      </c>
      <c r="C75">
        <v>-75</v>
      </c>
      <c r="D75">
        <v>-75</v>
      </c>
      <c r="E75">
        <v>150</v>
      </c>
      <c r="F75">
        <v>-48.50961538</v>
      </c>
      <c r="G75">
        <v>-52.41346154</v>
      </c>
      <c r="H75">
        <v>87.653846150000007</v>
      </c>
      <c r="I75">
        <v>-53</v>
      </c>
      <c r="J75">
        <v>-49</v>
      </c>
      <c r="K75">
        <v>88</v>
      </c>
      <c r="L75">
        <v>-2.4804272680000001</v>
      </c>
      <c r="M75">
        <v>-2.6800414340000001</v>
      </c>
      <c r="N75">
        <v>4.4819771990000001</v>
      </c>
      <c r="O75">
        <v>-2.710032725</v>
      </c>
      <c r="P75">
        <v>-2.5055019540000001</v>
      </c>
      <c r="Q75">
        <v>4.4996769780000001</v>
      </c>
      <c r="R75">
        <v>-0.124021363</v>
      </c>
      <c r="S75">
        <v>-0.134002072</v>
      </c>
      <c r="T75">
        <v>0.22409886000000001</v>
      </c>
      <c r="U75">
        <v>-0.13550163600000001</v>
      </c>
      <c r="V75">
        <v>-0.125275098</v>
      </c>
      <c r="W75">
        <v>0.22498384900000001</v>
      </c>
      <c r="X75">
        <v>-5.7623650000000002E-3</v>
      </c>
      <c r="Y75">
        <v>0.23540705200000001</v>
      </c>
      <c r="Z75">
        <v>5.9516798000000003E-2</v>
      </c>
      <c r="AA75">
        <v>5.9042950000000004E-3</v>
      </c>
      <c r="AB75">
        <v>0.236914811</v>
      </c>
      <c r="AC75">
        <v>6.2794534999999999E-2</v>
      </c>
    </row>
    <row r="76" spans="1:29" x14ac:dyDescent="0.3">
      <c r="A76">
        <v>0.74</v>
      </c>
      <c r="B76">
        <v>28.2</v>
      </c>
      <c r="C76">
        <v>-75</v>
      </c>
      <c r="D76">
        <v>-75</v>
      </c>
      <c r="E76">
        <v>150</v>
      </c>
      <c r="F76">
        <v>-48.07692308</v>
      </c>
      <c r="G76">
        <v>-52.46153846</v>
      </c>
      <c r="H76">
        <v>87.875</v>
      </c>
      <c r="I76">
        <v>-50</v>
      </c>
      <c r="J76">
        <v>-49</v>
      </c>
      <c r="K76">
        <v>70</v>
      </c>
      <c r="L76">
        <v>-2.458302545</v>
      </c>
      <c r="M76">
        <v>-2.6824997370000001</v>
      </c>
      <c r="N76">
        <v>4.4932853909999997</v>
      </c>
      <c r="O76">
        <v>-2.556634646</v>
      </c>
      <c r="P76">
        <v>-2.5055019540000001</v>
      </c>
      <c r="Q76">
        <v>3.5792885050000001</v>
      </c>
      <c r="R76">
        <v>-0.122915127</v>
      </c>
      <c r="S76">
        <v>-0.134124987</v>
      </c>
      <c r="T76">
        <v>0.22466427</v>
      </c>
      <c r="U76">
        <v>-0.127831732</v>
      </c>
      <c r="V76">
        <v>-0.125275098</v>
      </c>
      <c r="W76">
        <v>0.17896442500000001</v>
      </c>
      <c r="X76">
        <v>-6.4720150000000002E-3</v>
      </c>
      <c r="Y76">
        <v>0.23545621799999999</v>
      </c>
      <c r="Z76">
        <v>5.6799727000000001E-2</v>
      </c>
      <c r="AA76">
        <v>1.476074E-3</v>
      </c>
      <c r="AB76">
        <v>0.20367856000000001</v>
      </c>
      <c r="AC76">
        <v>0.13007439400000001</v>
      </c>
    </row>
    <row r="77" spans="1:29" x14ac:dyDescent="0.3">
      <c r="A77">
        <v>0.75</v>
      </c>
      <c r="B77">
        <v>28.2</v>
      </c>
      <c r="C77">
        <v>-75</v>
      </c>
      <c r="D77">
        <v>-75</v>
      </c>
      <c r="E77">
        <v>150</v>
      </c>
      <c r="F77">
        <v>-47.60576923</v>
      </c>
      <c r="G77">
        <v>-52.30769231</v>
      </c>
      <c r="H77">
        <v>88.144230769999993</v>
      </c>
      <c r="I77">
        <v>-49</v>
      </c>
      <c r="J77">
        <v>-48</v>
      </c>
      <c r="K77">
        <v>89</v>
      </c>
      <c r="L77">
        <v>-2.4342111800000001</v>
      </c>
      <c r="M77">
        <v>-2.6746331689999998</v>
      </c>
      <c r="N77">
        <v>4.5070518850000001</v>
      </c>
      <c r="O77">
        <v>-2.5055019540000001</v>
      </c>
      <c r="P77">
        <v>-2.4543692610000001</v>
      </c>
      <c r="Q77">
        <v>4.5508096709999997</v>
      </c>
      <c r="R77">
        <v>-0.121710559</v>
      </c>
      <c r="S77">
        <v>-0.133731658</v>
      </c>
      <c r="T77">
        <v>0.22535259399999999</v>
      </c>
      <c r="U77">
        <v>-0.125275098</v>
      </c>
      <c r="V77">
        <v>-0.122718463</v>
      </c>
      <c r="W77">
        <v>0.22754048399999999</v>
      </c>
      <c r="X77">
        <v>-6.9403850000000003E-3</v>
      </c>
      <c r="Y77">
        <v>0.23538246900000001</v>
      </c>
      <c r="Z77">
        <v>5.2788812999999997E-2</v>
      </c>
      <c r="AA77">
        <v>1.476074E-3</v>
      </c>
      <c r="AB77">
        <v>0.234358176</v>
      </c>
      <c r="AC77">
        <v>3.5882591999999998E-2</v>
      </c>
    </row>
    <row r="78" spans="1:29" x14ac:dyDescent="0.3">
      <c r="A78">
        <v>0.76</v>
      </c>
      <c r="B78">
        <v>28.2</v>
      </c>
      <c r="C78">
        <v>-75</v>
      </c>
      <c r="D78">
        <v>-75</v>
      </c>
      <c r="E78">
        <v>150</v>
      </c>
      <c r="F78">
        <v>-48.125</v>
      </c>
      <c r="G78">
        <v>-51.47115385</v>
      </c>
      <c r="H78">
        <v>88.625</v>
      </c>
      <c r="I78">
        <v>-47</v>
      </c>
      <c r="J78">
        <v>-40</v>
      </c>
      <c r="K78">
        <v>87</v>
      </c>
      <c r="L78">
        <v>-2.460760847</v>
      </c>
      <c r="M78">
        <v>-2.6318587039999999</v>
      </c>
      <c r="N78">
        <v>4.5316349110000003</v>
      </c>
      <c r="O78">
        <v>-2.4032365680000001</v>
      </c>
      <c r="P78">
        <v>-2.045307717</v>
      </c>
      <c r="Q78">
        <v>4.4485442849999997</v>
      </c>
      <c r="R78">
        <v>-0.123038042</v>
      </c>
      <c r="S78">
        <v>-0.13159293499999999</v>
      </c>
      <c r="T78">
        <v>0.226581746</v>
      </c>
      <c r="U78">
        <v>-0.120161828</v>
      </c>
      <c r="V78">
        <v>-0.102265386</v>
      </c>
      <c r="W78">
        <v>0.22242721400000001</v>
      </c>
      <c r="X78">
        <v>-4.9391699999999997E-3</v>
      </c>
      <c r="Y78">
        <v>0.23593148999999999</v>
      </c>
      <c r="Z78">
        <v>4.9209178999999999E-2</v>
      </c>
      <c r="AA78">
        <v>1.0332516E-2</v>
      </c>
      <c r="AB78">
        <v>0.22242721400000001</v>
      </c>
      <c r="AC78">
        <v>0</v>
      </c>
    </row>
    <row r="79" spans="1:29" x14ac:dyDescent="0.3">
      <c r="A79">
        <v>0.77</v>
      </c>
      <c r="B79">
        <v>28.2</v>
      </c>
      <c r="C79">
        <v>-75</v>
      </c>
      <c r="D79">
        <v>-75</v>
      </c>
      <c r="E79">
        <v>150</v>
      </c>
      <c r="F79">
        <v>-48.71153846</v>
      </c>
      <c r="G79">
        <v>-50.76923077</v>
      </c>
      <c r="H79">
        <v>89.08653846</v>
      </c>
      <c r="I79">
        <v>-37</v>
      </c>
      <c r="J79">
        <v>-52</v>
      </c>
      <c r="K79">
        <v>88</v>
      </c>
      <c r="L79">
        <v>-2.4907521379999999</v>
      </c>
      <c r="M79">
        <v>-2.5959674869999998</v>
      </c>
      <c r="N79">
        <v>4.5552346149999998</v>
      </c>
      <c r="O79">
        <v>-1.891909638</v>
      </c>
      <c r="P79">
        <v>-2.658900032</v>
      </c>
      <c r="Q79">
        <v>4.4996769780000001</v>
      </c>
      <c r="R79">
        <v>-0.12453760699999999</v>
      </c>
      <c r="S79">
        <v>-0.12979837399999999</v>
      </c>
      <c r="T79">
        <v>0.227761731</v>
      </c>
      <c r="U79">
        <v>-9.4595481999999995E-2</v>
      </c>
      <c r="V79">
        <v>-0.13294500200000001</v>
      </c>
      <c r="W79">
        <v>0.22498384900000001</v>
      </c>
      <c r="X79">
        <v>-3.037306E-3</v>
      </c>
      <c r="Y79">
        <v>0.23661981400000001</v>
      </c>
      <c r="Z79">
        <v>4.6621492E-2</v>
      </c>
      <c r="AA79">
        <v>-2.2141106000000001E-2</v>
      </c>
      <c r="AB79">
        <v>0.22583606000000001</v>
      </c>
      <c r="AC79">
        <v>4.4853239999999997E-3</v>
      </c>
    </row>
    <row r="80" spans="1:29" x14ac:dyDescent="0.3">
      <c r="A80">
        <v>0.78</v>
      </c>
      <c r="B80">
        <v>28.2</v>
      </c>
      <c r="C80">
        <v>-75</v>
      </c>
      <c r="D80">
        <v>-75</v>
      </c>
      <c r="E80">
        <v>150</v>
      </c>
      <c r="F80">
        <v>-48.91346154</v>
      </c>
      <c r="G80">
        <v>-50.17307692</v>
      </c>
      <c r="H80">
        <v>88.528846150000007</v>
      </c>
      <c r="I80">
        <v>-46</v>
      </c>
      <c r="J80">
        <v>-56</v>
      </c>
      <c r="K80">
        <v>91</v>
      </c>
      <c r="L80">
        <v>-2.5010770089999999</v>
      </c>
      <c r="M80">
        <v>-2.565484536</v>
      </c>
      <c r="N80">
        <v>4.5267183060000002</v>
      </c>
      <c r="O80">
        <v>-2.3521038750000001</v>
      </c>
      <c r="P80">
        <v>-2.8634308040000001</v>
      </c>
      <c r="Q80">
        <v>4.6530750569999997</v>
      </c>
      <c r="R80">
        <v>-0.12505384999999999</v>
      </c>
      <c r="S80">
        <v>-0.12827422699999999</v>
      </c>
      <c r="T80">
        <v>0.226335915</v>
      </c>
      <c r="U80">
        <v>-0.117605194</v>
      </c>
      <c r="V80">
        <v>-0.14317154000000001</v>
      </c>
      <c r="W80">
        <v>0.23265375299999999</v>
      </c>
      <c r="X80">
        <v>-1.859285E-3</v>
      </c>
      <c r="Y80">
        <v>0.23533330299999999</v>
      </c>
      <c r="Z80">
        <v>4.7354670000000001E-2</v>
      </c>
      <c r="AA80">
        <v>-1.4760736999999999E-2</v>
      </c>
      <c r="AB80">
        <v>0.24202808000000001</v>
      </c>
      <c r="AC80">
        <v>4.9338563000000002E-2</v>
      </c>
    </row>
    <row r="81" spans="1:29" x14ac:dyDescent="0.3">
      <c r="A81">
        <v>0.79</v>
      </c>
      <c r="B81">
        <v>28.2</v>
      </c>
      <c r="C81">
        <v>-75</v>
      </c>
      <c r="D81">
        <v>-75</v>
      </c>
      <c r="E81">
        <v>150</v>
      </c>
      <c r="F81">
        <v>-49.08653846</v>
      </c>
      <c r="G81">
        <v>-49.60576923</v>
      </c>
      <c r="H81">
        <v>87.95192308</v>
      </c>
      <c r="I81">
        <v>-47</v>
      </c>
      <c r="J81">
        <v>-54</v>
      </c>
      <c r="K81">
        <v>91</v>
      </c>
      <c r="L81">
        <v>-2.5099268979999998</v>
      </c>
      <c r="M81">
        <v>-2.5364765660000002</v>
      </c>
      <c r="N81">
        <v>4.4972186750000001</v>
      </c>
      <c r="O81">
        <v>-2.4032365680000001</v>
      </c>
      <c r="P81">
        <v>-2.761165418</v>
      </c>
      <c r="Q81">
        <v>4.6530750569999997</v>
      </c>
      <c r="R81">
        <v>-0.12549634500000001</v>
      </c>
      <c r="S81">
        <v>-0.126823828</v>
      </c>
      <c r="T81">
        <v>0.22486093400000001</v>
      </c>
      <c r="U81">
        <v>-0.120161828</v>
      </c>
      <c r="V81">
        <v>-0.13805827100000001</v>
      </c>
      <c r="W81">
        <v>0.23265375299999999</v>
      </c>
      <c r="X81">
        <v>-7.6642300000000002E-4</v>
      </c>
      <c r="Y81">
        <v>0.23401401399999999</v>
      </c>
      <c r="Z81">
        <v>4.8174104000000002E-2</v>
      </c>
      <c r="AA81">
        <v>-1.0332516E-2</v>
      </c>
      <c r="AB81">
        <v>0.24117586799999999</v>
      </c>
      <c r="AC81">
        <v>4.4853239000000003E-2</v>
      </c>
    </row>
    <row r="82" spans="1:29" x14ac:dyDescent="0.3">
      <c r="A82">
        <v>0.8</v>
      </c>
      <c r="B82">
        <v>28.2</v>
      </c>
      <c r="C82">
        <v>-75</v>
      </c>
      <c r="D82">
        <v>-75</v>
      </c>
      <c r="E82">
        <v>150</v>
      </c>
      <c r="F82">
        <v>-48.57692308</v>
      </c>
      <c r="G82">
        <v>-49.74038462</v>
      </c>
      <c r="H82">
        <v>87.346153849999993</v>
      </c>
      <c r="I82">
        <v>-51</v>
      </c>
      <c r="J82">
        <v>-53</v>
      </c>
      <c r="K82">
        <v>75</v>
      </c>
      <c r="L82">
        <v>-2.4838688910000002</v>
      </c>
      <c r="M82">
        <v>-2.5433598129999999</v>
      </c>
      <c r="N82">
        <v>4.4662440630000004</v>
      </c>
      <c r="O82">
        <v>-2.607767339</v>
      </c>
      <c r="P82">
        <v>-2.710032725</v>
      </c>
      <c r="Q82">
        <v>3.8349519700000001</v>
      </c>
      <c r="R82">
        <v>-0.124193445</v>
      </c>
      <c r="S82">
        <v>-0.12716799100000001</v>
      </c>
      <c r="T82">
        <v>0.22331220299999999</v>
      </c>
      <c r="U82">
        <v>-0.13038836700000001</v>
      </c>
      <c r="V82">
        <v>-0.13550163600000001</v>
      </c>
      <c r="W82">
        <v>0.19174759799999999</v>
      </c>
      <c r="X82">
        <v>-1.7173550000000001E-3</v>
      </c>
      <c r="Y82">
        <v>0.23266194700000001</v>
      </c>
      <c r="Z82">
        <v>4.9209178999999999E-2</v>
      </c>
      <c r="AA82">
        <v>-2.952147E-3</v>
      </c>
      <c r="AB82">
        <v>0.21646173299999999</v>
      </c>
      <c r="AC82">
        <v>0.13007439400000001</v>
      </c>
    </row>
    <row r="83" spans="1:29" x14ac:dyDescent="0.3">
      <c r="A83">
        <v>0.81</v>
      </c>
      <c r="B83">
        <v>28.2</v>
      </c>
      <c r="C83">
        <v>-75</v>
      </c>
      <c r="D83">
        <v>-75</v>
      </c>
      <c r="E83">
        <v>150</v>
      </c>
      <c r="F83">
        <v>-47.83653846</v>
      </c>
      <c r="G83">
        <v>-50.13461538</v>
      </c>
      <c r="H83">
        <v>86.875</v>
      </c>
      <c r="I83">
        <v>-53</v>
      </c>
      <c r="J83">
        <v>-41</v>
      </c>
      <c r="K83">
        <v>91</v>
      </c>
      <c r="L83">
        <v>-2.4460110319999999</v>
      </c>
      <c r="M83">
        <v>-2.5635178939999999</v>
      </c>
      <c r="N83">
        <v>4.4421526980000001</v>
      </c>
      <c r="O83">
        <v>-2.710032725</v>
      </c>
      <c r="P83">
        <v>-2.09644041</v>
      </c>
      <c r="Q83">
        <v>4.6530750569999997</v>
      </c>
      <c r="R83">
        <v>-0.12230055200000001</v>
      </c>
      <c r="S83">
        <v>-0.12817589500000001</v>
      </c>
      <c r="T83">
        <v>0.222107635</v>
      </c>
      <c r="U83">
        <v>-0.13550163600000001</v>
      </c>
      <c r="V83">
        <v>-0.104822021</v>
      </c>
      <c r="W83">
        <v>0.23265375299999999</v>
      </c>
      <c r="X83">
        <v>-3.3921310000000001E-3</v>
      </c>
      <c r="Y83">
        <v>0.23156390499999999</v>
      </c>
      <c r="Z83">
        <v>4.9769845E-2</v>
      </c>
      <c r="AA83">
        <v>1.7712884000000002E-2</v>
      </c>
      <c r="AB83">
        <v>0.23521038699999999</v>
      </c>
      <c r="AC83">
        <v>1.3455972E-2</v>
      </c>
    </row>
    <row r="84" spans="1:29" x14ac:dyDescent="0.3">
      <c r="A84">
        <v>0.82</v>
      </c>
      <c r="B84">
        <v>28.2</v>
      </c>
      <c r="C84">
        <v>-75</v>
      </c>
      <c r="D84">
        <v>-75</v>
      </c>
      <c r="E84">
        <v>150</v>
      </c>
      <c r="F84">
        <v>-47.625</v>
      </c>
      <c r="G84">
        <v>-50.77884615</v>
      </c>
      <c r="H84">
        <v>87.221153849999993</v>
      </c>
      <c r="I84">
        <v>-41</v>
      </c>
      <c r="J84">
        <v>-51</v>
      </c>
      <c r="K84">
        <v>90</v>
      </c>
      <c r="L84">
        <v>-2.4351945009999998</v>
      </c>
      <c r="M84">
        <v>-2.5964591480000001</v>
      </c>
      <c r="N84">
        <v>4.4598524770000001</v>
      </c>
      <c r="O84">
        <v>-2.09644041</v>
      </c>
      <c r="P84">
        <v>-2.607767339</v>
      </c>
      <c r="Q84">
        <v>4.6019423640000001</v>
      </c>
      <c r="R84">
        <v>-0.121759725</v>
      </c>
      <c r="S84">
        <v>-0.12982295699999999</v>
      </c>
      <c r="T84">
        <v>0.222992624</v>
      </c>
      <c r="U84">
        <v>-0.104822021</v>
      </c>
      <c r="V84">
        <v>-0.13038836700000001</v>
      </c>
      <c r="W84">
        <v>0.23009711799999999</v>
      </c>
      <c r="X84">
        <v>-4.6553089999999998E-3</v>
      </c>
      <c r="Y84">
        <v>0.232522643</v>
      </c>
      <c r="Z84">
        <v>5.0157998000000002E-2</v>
      </c>
      <c r="AA84">
        <v>-1.4760736999999999E-2</v>
      </c>
      <c r="AB84">
        <v>0.231801541</v>
      </c>
      <c r="AC84">
        <v>8.9706479999999995E-3</v>
      </c>
    </row>
    <row r="85" spans="1:29" x14ac:dyDescent="0.3">
      <c r="A85">
        <v>0.83</v>
      </c>
      <c r="B85">
        <v>28.2</v>
      </c>
      <c r="C85">
        <v>-75</v>
      </c>
      <c r="D85">
        <v>-75</v>
      </c>
      <c r="E85">
        <v>150</v>
      </c>
      <c r="F85">
        <v>-47.60576923</v>
      </c>
      <c r="G85">
        <v>-51.41346154</v>
      </c>
      <c r="H85">
        <v>87.153846150000007</v>
      </c>
      <c r="I85">
        <v>-54</v>
      </c>
      <c r="J85">
        <v>-49</v>
      </c>
      <c r="K85">
        <v>91</v>
      </c>
      <c r="L85">
        <v>-2.4342111800000001</v>
      </c>
      <c r="M85">
        <v>-2.628908741</v>
      </c>
      <c r="N85">
        <v>4.4564108530000004</v>
      </c>
      <c r="O85">
        <v>-2.761165418</v>
      </c>
      <c r="P85">
        <v>-2.5055019540000001</v>
      </c>
      <c r="Q85">
        <v>4.6530750569999997</v>
      </c>
      <c r="R85">
        <v>-0.121710559</v>
      </c>
      <c r="S85">
        <v>-0.131445437</v>
      </c>
      <c r="T85">
        <v>0.22282054300000001</v>
      </c>
      <c r="U85">
        <v>-0.13805827100000001</v>
      </c>
      <c r="V85">
        <v>-0.125275098</v>
      </c>
      <c r="W85">
        <v>0.23265375299999999</v>
      </c>
      <c r="X85">
        <v>-5.6204339999999997E-3</v>
      </c>
      <c r="Y85">
        <v>0.23293236</v>
      </c>
      <c r="Z85">
        <v>5.3220094000000003E-2</v>
      </c>
      <c r="AA85">
        <v>7.3803690000000003E-3</v>
      </c>
      <c r="AB85">
        <v>0.242880291</v>
      </c>
      <c r="AC85">
        <v>5.3823887000000001E-2</v>
      </c>
    </row>
    <row r="86" spans="1:29" x14ac:dyDescent="0.3">
      <c r="A86">
        <v>0.84</v>
      </c>
      <c r="B86">
        <v>28.2</v>
      </c>
      <c r="C86">
        <v>-75</v>
      </c>
      <c r="D86">
        <v>-75</v>
      </c>
      <c r="E86">
        <v>150</v>
      </c>
      <c r="F86">
        <v>-48.18269231</v>
      </c>
      <c r="G86">
        <v>-52.22115385</v>
      </c>
      <c r="H86">
        <v>87.61538462</v>
      </c>
      <c r="I86">
        <v>-103</v>
      </c>
      <c r="J86">
        <v>-51</v>
      </c>
      <c r="K86">
        <v>91</v>
      </c>
      <c r="L86">
        <v>-2.4637108099999998</v>
      </c>
      <c r="M86">
        <v>-2.670208224</v>
      </c>
      <c r="N86">
        <v>4.4800105569999999</v>
      </c>
      <c r="O86">
        <v>-5.2666673719999997</v>
      </c>
      <c r="P86">
        <v>-2.607767339</v>
      </c>
      <c r="Q86">
        <v>4.6530750569999997</v>
      </c>
      <c r="R86">
        <v>-0.123185541</v>
      </c>
      <c r="S86">
        <v>-0.133510411</v>
      </c>
      <c r="T86">
        <v>0.224000528</v>
      </c>
      <c r="U86">
        <v>-0.26333336899999998</v>
      </c>
      <c r="V86">
        <v>-0.13038836700000001</v>
      </c>
      <c r="W86">
        <v>0.23265375299999999</v>
      </c>
      <c r="X86">
        <v>-5.9610669999999996E-3</v>
      </c>
      <c r="Y86">
        <v>0.234899002</v>
      </c>
      <c r="Z86">
        <v>5.7360393000000003E-2</v>
      </c>
      <c r="AA86">
        <v>7.6755831999999996E-2</v>
      </c>
      <c r="AB86">
        <v>0.28634308000000003</v>
      </c>
      <c r="AC86">
        <v>0.28257540799999997</v>
      </c>
    </row>
    <row r="87" spans="1:29" x14ac:dyDescent="0.3">
      <c r="A87">
        <v>0.85</v>
      </c>
      <c r="B87">
        <v>28.2</v>
      </c>
      <c r="C87">
        <v>-75</v>
      </c>
      <c r="D87">
        <v>-75</v>
      </c>
      <c r="E87">
        <v>150</v>
      </c>
      <c r="F87">
        <v>-49.35576923</v>
      </c>
      <c r="G87">
        <v>-52.64423077</v>
      </c>
      <c r="H87">
        <v>88.096153849999993</v>
      </c>
      <c r="I87">
        <v>0</v>
      </c>
      <c r="J87">
        <v>-54</v>
      </c>
      <c r="K87">
        <v>72</v>
      </c>
      <c r="L87">
        <v>-2.5236933920000002</v>
      </c>
      <c r="M87">
        <v>-2.6918412859999998</v>
      </c>
      <c r="N87">
        <v>4.5045935830000001</v>
      </c>
      <c r="O87">
        <v>0</v>
      </c>
      <c r="P87">
        <v>-2.761165418</v>
      </c>
      <c r="Q87">
        <v>3.6815538910000001</v>
      </c>
      <c r="R87">
        <v>-0.12618467</v>
      </c>
      <c r="S87">
        <v>-0.13459206400000001</v>
      </c>
      <c r="T87">
        <v>0.22522967899999999</v>
      </c>
      <c r="U87">
        <v>0</v>
      </c>
      <c r="V87">
        <v>-0.13805827100000001</v>
      </c>
      <c r="W87">
        <v>0.18407769500000001</v>
      </c>
      <c r="X87">
        <v>-4.8540120000000004E-3</v>
      </c>
      <c r="Y87">
        <v>0.237078697</v>
      </c>
      <c r="Z87">
        <v>6.2363254E-2</v>
      </c>
      <c r="AA87">
        <v>-7.9707979999999998E-2</v>
      </c>
      <c r="AB87">
        <v>0.168737887</v>
      </c>
      <c r="AC87">
        <v>-8.0735830999999994E-2</v>
      </c>
    </row>
    <row r="88" spans="1:29" x14ac:dyDescent="0.3">
      <c r="A88">
        <v>0.86</v>
      </c>
      <c r="B88">
        <v>28.2</v>
      </c>
      <c r="C88">
        <v>-75</v>
      </c>
      <c r="D88">
        <v>-75</v>
      </c>
      <c r="E88">
        <v>150</v>
      </c>
      <c r="F88">
        <v>-50.41346154</v>
      </c>
      <c r="G88">
        <v>-53.06730769</v>
      </c>
      <c r="H88">
        <v>88.79807692</v>
      </c>
      <c r="I88">
        <v>-49</v>
      </c>
      <c r="J88">
        <v>-42</v>
      </c>
      <c r="K88">
        <v>90</v>
      </c>
      <c r="L88">
        <v>-2.577776048</v>
      </c>
      <c r="M88">
        <v>-2.7134743490000002</v>
      </c>
      <c r="N88">
        <v>4.5404847999999998</v>
      </c>
      <c r="O88">
        <v>-2.5055019540000001</v>
      </c>
      <c r="P88">
        <v>-2.147573103</v>
      </c>
      <c r="Q88">
        <v>4.6019423640000001</v>
      </c>
      <c r="R88">
        <v>-0.128888802</v>
      </c>
      <c r="S88">
        <v>-0.135673717</v>
      </c>
      <c r="T88">
        <v>0.22702423999999999</v>
      </c>
      <c r="U88">
        <v>-0.125275098</v>
      </c>
      <c r="V88">
        <v>-0.107378655</v>
      </c>
      <c r="W88">
        <v>0.23009711799999999</v>
      </c>
      <c r="X88">
        <v>-3.9172729999999998E-3</v>
      </c>
      <c r="Y88">
        <v>0.239537</v>
      </c>
      <c r="Z88">
        <v>6.5856630999999999E-2</v>
      </c>
      <c r="AA88">
        <v>1.0332516E-2</v>
      </c>
      <c r="AB88">
        <v>0.23094933000000001</v>
      </c>
      <c r="AC88">
        <v>4.4853239999999997E-3</v>
      </c>
    </row>
    <row r="89" spans="1:29" x14ac:dyDescent="0.3">
      <c r="A89">
        <v>0.87</v>
      </c>
      <c r="B89">
        <v>28.2</v>
      </c>
      <c r="C89">
        <v>-75</v>
      </c>
      <c r="D89">
        <v>-75</v>
      </c>
      <c r="E89">
        <v>150</v>
      </c>
      <c r="F89">
        <v>-51.32692308</v>
      </c>
      <c r="G89">
        <v>-53.71153846</v>
      </c>
      <c r="H89">
        <v>89.653846150000007</v>
      </c>
      <c r="I89">
        <v>-48</v>
      </c>
      <c r="J89">
        <v>-57</v>
      </c>
      <c r="K89">
        <v>90</v>
      </c>
      <c r="L89">
        <v>-2.6244837969999999</v>
      </c>
      <c r="M89">
        <v>-2.746415603</v>
      </c>
      <c r="N89">
        <v>4.5842425850000001</v>
      </c>
      <c r="O89">
        <v>-2.4543692610000001</v>
      </c>
      <c r="P89">
        <v>-2.9145634970000001</v>
      </c>
      <c r="Q89">
        <v>4.6019423640000001</v>
      </c>
      <c r="R89">
        <v>-0.13122418999999999</v>
      </c>
      <c r="S89">
        <v>-0.13732078</v>
      </c>
      <c r="T89">
        <v>0.22921212899999999</v>
      </c>
      <c r="U89">
        <v>-0.122718463</v>
      </c>
      <c r="V89">
        <v>-0.14572817499999999</v>
      </c>
      <c r="W89">
        <v>0.23009711799999999</v>
      </c>
      <c r="X89">
        <v>-3.5198680000000002E-3</v>
      </c>
      <c r="Y89">
        <v>0.242323076</v>
      </c>
      <c r="Z89">
        <v>6.9004984000000005E-2</v>
      </c>
      <c r="AA89">
        <v>-1.3284663E-2</v>
      </c>
      <c r="AB89">
        <v>0.242880291</v>
      </c>
      <c r="AC89">
        <v>6.7279858999999997E-2</v>
      </c>
    </row>
    <row r="90" spans="1:29" x14ac:dyDescent="0.3">
      <c r="A90">
        <v>0.88</v>
      </c>
      <c r="B90">
        <v>28.2</v>
      </c>
      <c r="C90">
        <v>-75</v>
      </c>
      <c r="D90">
        <v>-75</v>
      </c>
      <c r="E90">
        <v>150</v>
      </c>
      <c r="F90">
        <v>-51.76923077</v>
      </c>
      <c r="G90">
        <v>-54.09615385</v>
      </c>
      <c r="H90">
        <v>89.53846154</v>
      </c>
      <c r="I90">
        <v>-38</v>
      </c>
      <c r="J90">
        <v>-58</v>
      </c>
      <c r="K90">
        <v>91</v>
      </c>
      <c r="L90">
        <v>-2.6471001799999998</v>
      </c>
      <c r="M90">
        <v>-2.7660820230000001</v>
      </c>
      <c r="N90">
        <v>4.5783426589999996</v>
      </c>
      <c r="O90">
        <v>-1.943042331</v>
      </c>
      <c r="P90">
        <v>-2.9656961900000001</v>
      </c>
      <c r="Q90">
        <v>4.6530750569999997</v>
      </c>
      <c r="R90">
        <v>-0.132355009</v>
      </c>
      <c r="S90">
        <v>-0.13830410100000001</v>
      </c>
      <c r="T90">
        <v>0.22891713299999999</v>
      </c>
      <c r="U90">
        <v>-9.7152116999999996E-2</v>
      </c>
      <c r="V90">
        <v>-0.14828480899999999</v>
      </c>
      <c r="W90">
        <v>0.23265375299999999</v>
      </c>
      <c r="X90">
        <v>-3.4347100000000001E-3</v>
      </c>
      <c r="Y90">
        <v>0.24283112500000001</v>
      </c>
      <c r="Z90">
        <v>7.3231538999999998E-2</v>
      </c>
      <c r="AA90">
        <v>-2.9521473999999999E-2</v>
      </c>
      <c r="AB90">
        <v>0.236914811</v>
      </c>
      <c r="AC90">
        <v>2.2426620000000001E-2</v>
      </c>
    </row>
    <row r="91" spans="1:29" x14ac:dyDescent="0.3">
      <c r="A91">
        <v>0.89</v>
      </c>
      <c r="B91">
        <v>28.2</v>
      </c>
      <c r="C91">
        <v>-75</v>
      </c>
      <c r="D91">
        <v>-75</v>
      </c>
      <c r="E91">
        <v>150</v>
      </c>
      <c r="F91">
        <v>-51.22115385</v>
      </c>
      <c r="G91">
        <v>-55.25</v>
      </c>
      <c r="H91">
        <v>89.11538462</v>
      </c>
      <c r="I91">
        <v>-45</v>
      </c>
      <c r="J91">
        <v>-57</v>
      </c>
      <c r="K91">
        <v>90</v>
      </c>
      <c r="L91">
        <v>-2.619075531</v>
      </c>
      <c r="M91">
        <v>-2.8250812839999999</v>
      </c>
      <c r="N91">
        <v>4.5567095970000002</v>
      </c>
      <c r="O91">
        <v>-2.3009711820000001</v>
      </c>
      <c r="P91">
        <v>-2.9145634970000001</v>
      </c>
      <c r="Q91">
        <v>4.6019423640000001</v>
      </c>
      <c r="R91">
        <v>-0.13095377699999999</v>
      </c>
      <c r="S91">
        <v>-0.14125406400000001</v>
      </c>
      <c r="T91">
        <v>0.22783548000000001</v>
      </c>
      <c r="U91">
        <v>-0.11504855899999999</v>
      </c>
      <c r="V91">
        <v>-0.14572817499999999</v>
      </c>
      <c r="W91">
        <v>0.23009711799999999</v>
      </c>
      <c r="X91">
        <v>-5.9468740000000004E-3</v>
      </c>
      <c r="Y91">
        <v>0.24262626700000001</v>
      </c>
      <c r="Z91">
        <v>7.7846246999999993E-2</v>
      </c>
      <c r="AA91">
        <v>-1.7712884000000002E-2</v>
      </c>
      <c r="AB91">
        <v>0.240323657</v>
      </c>
      <c r="AC91">
        <v>5.3823887000000001E-2</v>
      </c>
    </row>
    <row r="92" spans="1:29" x14ac:dyDescent="0.3">
      <c r="A92">
        <v>0.9</v>
      </c>
      <c r="B92">
        <v>28.2</v>
      </c>
      <c r="C92">
        <v>-75</v>
      </c>
      <c r="D92">
        <v>-75</v>
      </c>
      <c r="E92">
        <v>150</v>
      </c>
      <c r="F92">
        <v>-50.65384615</v>
      </c>
      <c r="G92">
        <v>-56.29807692</v>
      </c>
      <c r="H92">
        <v>88.682692309999993</v>
      </c>
      <c r="I92">
        <v>-49</v>
      </c>
      <c r="J92">
        <v>-56</v>
      </c>
      <c r="K92">
        <v>72</v>
      </c>
      <c r="L92">
        <v>-2.5900675610000001</v>
      </c>
      <c r="M92">
        <v>-2.87867228</v>
      </c>
      <c r="N92">
        <v>4.5345848740000001</v>
      </c>
      <c r="O92">
        <v>-2.5055019540000001</v>
      </c>
      <c r="P92">
        <v>-2.8634308040000001</v>
      </c>
      <c r="Q92">
        <v>3.6815538910000001</v>
      </c>
      <c r="R92">
        <v>-0.129503378</v>
      </c>
      <c r="S92">
        <v>-0.14393361399999999</v>
      </c>
      <c r="T92">
        <v>0.226729244</v>
      </c>
      <c r="U92">
        <v>-0.125275098</v>
      </c>
      <c r="V92">
        <v>-0.14317154000000001</v>
      </c>
      <c r="W92">
        <v>0.18407769500000001</v>
      </c>
      <c r="X92">
        <v>-8.3313009999999993E-3</v>
      </c>
      <c r="Y92">
        <v>0.242298493</v>
      </c>
      <c r="Z92">
        <v>8.1943418000000004E-2</v>
      </c>
      <c r="AA92">
        <v>-1.0332516E-2</v>
      </c>
      <c r="AB92">
        <v>0.212200676</v>
      </c>
      <c r="AC92">
        <v>0.14801569000000001</v>
      </c>
    </row>
    <row r="93" spans="1:29" x14ac:dyDescent="0.3">
      <c r="A93">
        <v>0.91</v>
      </c>
      <c r="B93">
        <v>28.2</v>
      </c>
      <c r="C93">
        <v>-75</v>
      </c>
      <c r="D93">
        <v>-75</v>
      </c>
      <c r="E93">
        <v>150</v>
      </c>
      <c r="F93">
        <v>-50.625</v>
      </c>
      <c r="G93">
        <v>-57.29807692</v>
      </c>
      <c r="H93">
        <v>88.394230769999993</v>
      </c>
      <c r="I93">
        <v>-48</v>
      </c>
      <c r="J93">
        <v>-52</v>
      </c>
      <c r="K93">
        <v>86</v>
      </c>
      <c r="L93">
        <v>-2.5885925799999998</v>
      </c>
      <c r="M93">
        <v>-2.929804973</v>
      </c>
      <c r="N93">
        <v>4.519835059</v>
      </c>
      <c r="O93">
        <v>-2.4543692610000001</v>
      </c>
      <c r="P93">
        <v>-2.658900032</v>
      </c>
      <c r="Q93">
        <v>4.3974115920000001</v>
      </c>
      <c r="R93">
        <v>-0.12942962899999999</v>
      </c>
      <c r="S93">
        <v>-0.14649024899999999</v>
      </c>
      <c r="T93">
        <v>0.22599175299999999</v>
      </c>
      <c r="U93">
        <v>-0.122718463</v>
      </c>
      <c r="V93">
        <v>-0.13294500200000001</v>
      </c>
      <c r="W93">
        <v>0.21987058000000001</v>
      </c>
      <c r="X93">
        <v>-9.8499529999999998E-3</v>
      </c>
      <c r="Y93">
        <v>0.242634461</v>
      </c>
      <c r="Z93">
        <v>8.7593200999999996E-2</v>
      </c>
      <c r="AA93">
        <v>-5.9042950000000004E-3</v>
      </c>
      <c r="AB93">
        <v>0.231801541</v>
      </c>
      <c r="AC93">
        <v>6.2794534999999999E-2</v>
      </c>
    </row>
    <row r="94" spans="1:29" x14ac:dyDescent="0.3">
      <c r="A94">
        <v>0.92</v>
      </c>
      <c r="B94">
        <v>28.2</v>
      </c>
      <c r="C94">
        <v>-75</v>
      </c>
      <c r="D94">
        <v>-75</v>
      </c>
      <c r="E94">
        <v>150</v>
      </c>
      <c r="F94">
        <v>-50.76923077</v>
      </c>
      <c r="G94">
        <v>-58.34615385</v>
      </c>
      <c r="H94">
        <v>88.144230769999993</v>
      </c>
      <c r="I94">
        <v>-94</v>
      </c>
      <c r="J94">
        <v>-94</v>
      </c>
      <c r="K94">
        <v>173</v>
      </c>
      <c r="L94">
        <v>-2.5959674869999998</v>
      </c>
      <c r="M94">
        <v>-2.983395968</v>
      </c>
      <c r="N94">
        <v>4.5070518850000001</v>
      </c>
      <c r="O94">
        <v>-4.8064731350000001</v>
      </c>
      <c r="P94">
        <v>-4.8064731350000001</v>
      </c>
      <c r="Q94">
        <v>8.8459558769999997</v>
      </c>
      <c r="R94">
        <v>-0.12979837399999999</v>
      </c>
      <c r="S94">
        <v>-0.14916979799999999</v>
      </c>
      <c r="T94">
        <v>0.22535259399999999</v>
      </c>
      <c r="U94">
        <v>-0.240323657</v>
      </c>
      <c r="V94">
        <v>-0.240323657</v>
      </c>
      <c r="W94">
        <v>0.44229779400000002</v>
      </c>
      <c r="X94">
        <v>-1.1184097E-2</v>
      </c>
      <c r="Y94">
        <v>0.24322445400000001</v>
      </c>
      <c r="Z94">
        <v>9.4062417999999995E-2</v>
      </c>
      <c r="AA94">
        <v>0</v>
      </c>
      <c r="AB94">
        <v>0.455080967</v>
      </c>
      <c r="AC94">
        <v>6.7279858999999997E-2</v>
      </c>
    </row>
    <row r="95" spans="1:29" x14ac:dyDescent="0.3">
      <c r="A95">
        <v>0.93</v>
      </c>
      <c r="B95">
        <v>28.2</v>
      </c>
      <c r="C95">
        <v>-75</v>
      </c>
      <c r="D95">
        <v>-75</v>
      </c>
      <c r="E95">
        <v>150</v>
      </c>
      <c r="F95">
        <v>-51.70192308</v>
      </c>
      <c r="G95">
        <v>-58.70192308</v>
      </c>
      <c r="H95">
        <v>88.817307690000007</v>
      </c>
      <c r="I95">
        <v>-53</v>
      </c>
      <c r="J95">
        <v>0</v>
      </c>
      <c r="K95">
        <v>0</v>
      </c>
      <c r="L95">
        <v>-2.6436585570000002</v>
      </c>
      <c r="M95">
        <v>-3.0015874070000002</v>
      </c>
      <c r="N95">
        <v>4.5414681210000003</v>
      </c>
      <c r="O95">
        <v>-2.710032725</v>
      </c>
      <c r="P95">
        <v>0</v>
      </c>
      <c r="Q95">
        <v>0</v>
      </c>
      <c r="R95">
        <v>-0.13218292800000001</v>
      </c>
      <c r="S95">
        <v>-0.15007936999999999</v>
      </c>
      <c r="T95">
        <v>0.22707340600000001</v>
      </c>
      <c r="U95">
        <v>-0.13550163600000001</v>
      </c>
      <c r="V95">
        <v>0</v>
      </c>
      <c r="W95">
        <v>0</v>
      </c>
      <c r="X95">
        <v>-1.0332516E-2</v>
      </c>
      <c r="Y95">
        <v>0.24546970300000001</v>
      </c>
      <c r="Z95">
        <v>9.6822617999999999E-2</v>
      </c>
      <c r="AA95">
        <v>7.8231906000000004E-2</v>
      </c>
      <c r="AB95">
        <v>4.5167211999999998E-2</v>
      </c>
      <c r="AC95">
        <v>0.23772216900000001</v>
      </c>
    </row>
    <row r="96" spans="1:29" x14ac:dyDescent="0.3">
      <c r="A96">
        <v>0.94</v>
      </c>
      <c r="B96">
        <v>28.2</v>
      </c>
      <c r="C96">
        <v>-75</v>
      </c>
      <c r="D96">
        <v>-75</v>
      </c>
      <c r="E96">
        <v>150</v>
      </c>
      <c r="F96">
        <v>-52.94230769</v>
      </c>
      <c r="G96">
        <v>-58.79807692</v>
      </c>
      <c r="H96">
        <v>89.403846150000007</v>
      </c>
      <c r="I96">
        <v>-49</v>
      </c>
      <c r="J96">
        <v>-115</v>
      </c>
      <c r="K96">
        <v>176</v>
      </c>
      <c r="L96">
        <v>-2.7070827620000002</v>
      </c>
      <c r="M96">
        <v>-3.0065040120000002</v>
      </c>
      <c r="N96">
        <v>4.5714594120000003</v>
      </c>
      <c r="O96">
        <v>-2.5055019540000001</v>
      </c>
      <c r="P96">
        <v>-5.8802596869999997</v>
      </c>
      <c r="Q96">
        <v>8.9993539560000002</v>
      </c>
      <c r="R96">
        <v>-0.13535413800000001</v>
      </c>
      <c r="S96">
        <v>-0.15032520099999999</v>
      </c>
      <c r="T96">
        <v>0.22857297100000001</v>
      </c>
      <c r="U96">
        <v>-0.125275098</v>
      </c>
      <c r="V96">
        <v>-0.29401298399999998</v>
      </c>
      <c r="W96">
        <v>0.44996769800000003</v>
      </c>
      <c r="X96">
        <v>-8.6435469999999997E-3</v>
      </c>
      <c r="Y96">
        <v>0.24760842699999999</v>
      </c>
      <c r="Z96">
        <v>0.10018661099999999</v>
      </c>
      <c r="AA96">
        <v>-9.7420863999999996E-2</v>
      </c>
      <c r="AB96">
        <v>0.43974115899999999</v>
      </c>
      <c r="AC96">
        <v>-5.3823887000000001E-2</v>
      </c>
    </row>
    <row r="97" spans="1:29" x14ac:dyDescent="0.3">
      <c r="A97">
        <v>0.95</v>
      </c>
      <c r="B97">
        <v>28.2</v>
      </c>
      <c r="C97">
        <v>-75</v>
      </c>
      <c r="D97">
        <v>-75</v>
      </c>
      <c r="E97">
        <v>150</v>
      </c>
      <c r="F97">
        <v>-53.67307692</v>
      </c>
      <c r="G97">
        <v>-58.60576923</v>
      </c>
      <c r="H97">
        <v>90.057692309999993</v>
      </c>
      <c r="I97">
        <v>-44</v>
      </c>
      <c r="J97">
        <v>0</v>
      </c>
      <c r="K97">
        <v>0</v>
      </c>
      <c r="L97">
        <v>-2.7444489609999998</v>
      </c>
      <c r="M97">
        <v>-2.9966708020000001</v>
      </c>
      <c r="N97">
        <v>4.604892327</v>
      </c>
      <c r="O97">
        <v>-2.2498384890000001</v>
      </c>
      <c r="P97">
        <v>0</v>
      </c>
      <c r="Q97">
        <v>0</v>
      </c>
      <c r="R97">
        <v>-0.137222448</v>
      </c>
      <c r="S97">
        <v>-0.14983353999999999</v>
      </c>
      <c r="T97">
        <v>0.23024461600000001</v>
      </c>
      <c r="U97">
        <v>-0.11249192399999999</v>
      </c>
      <c r="V97">
        <v>0</v>
      </c>
      <c r="W97">
        <v>0</v>
      </c>
      <c r="X97">
        <v>-7.2810169999999999E-3</v>
      </c>
      <c r="Y97">
        <v>0.24918174000000001</v>
      </c>
      <c r="Z97">
        <v>9.9669072999999997E-2</v>
      </c>
      <c r="AA97">
        <v>6.4947243000000002E-2</v>
      </c>
      <c r="AB97">
        <v>3.7497308E-2</v>
      </c>
      <c r="AC97">
        <v>0.19735425300000001</v>
      </c>
    </row>
    <row r="98" spans="1:29" x14ac:dyDescent="0.3">
      <c r="A98">
        <v>0.96</v>
      </c>
      <c r="B98">
        <v>28.2</v>
      </c>
      <c r="C98">
        <v>-75</v>
      </c>
      <c r="D98">
        <v>-75</v>
      </c>
      <c r="E98">
        <v>150</v>
      </c>
      <c r="F98">
        <v>-54.19230769</v>
      </c>
      <c r="G98">
        <v>-58.32692308</v>
      </c>
      <c r="H98">
        <v>91.07692308</v>
      </c>
      <c r="I98">
        <v>-51</v>
      </c>
      <c r="J98">
        <v>-109</v>
      </c>
      <c r="K98">
        <v>157</v>
      </c>
      <c r="L98">
        <v>-2.7709986280000001</v>
      </c>
      <c r="M98">
        <v>-2.9824126469999999</v>
      </c>
      <c r="N98">
        <v>4.6570083410000001</v>
      </c>
      <c r="O98">
        <v>-2.607767339</v>
      </c>
      <c r="P98">
        <v>-5.5734635289999996</v>
      </c>
      <c r="Q98">
        <v>8.0278327899999997</v>
      </c>
      <c r="R98">
        <v>-0.13854993099999999</v>
      </c>
      <c r="S98">
        <v>-0.149120632</v>
      </c>
      <c r="T98">
        <v>0.232850417</v>
      </c>
      <c r="U98">
        <v>-0.13038836700000001</v>
      </c>
      <c r="V98">
        <v>-0.27867317600000002</v>
      </c>
      <c r="W98">
        <v>0.40139163900000002</v>
      </c>
      <c r="X98">
        <v>-6.1029969999999998E-3</v>
      </c>
      <c r="Y98">
        <v>0.25112379899999998</v>
      </c>
      <c r="Z98">
        <v>9.6175696000000005E-2</v>
      </c>
      <c r="AA98">
        <v>-8.5612275000000002E-2</v>
      </c>
      <c r="AB98">
        <v>0.403948274</v>
      </c>
      <c r="AC98">
        <v>1.3455972E-2</v>
      </c>
    </row>
    <row r="99" spans="1:29" x14ac:dyDescent="0.3">
      <c r="A99">
        <v>0.97</v>
      </c>
      <c r="B99">
        <v>28.2</v>
      </c>
      <c r="C99">
        <v>-75</v>
      </c>
      <c r="D99">
        <v>-75</v>
      </c>
      <c r="E99">
        <v>150</v>
      </c>
      <c r="F99">
        <v>-54.05769231</v>
      </c>
      <c r="G99">
        <v>-57.75</v>
      </c>
      <c r="H99">
        <v>90.605769230000007</v>
      </c>
      <c r="I99">
        <v>-52</v>
      </c>
      <c r="J99">
        <v>-58</v>
      </c>
      <c r="K99">
        <v>0</v>
      </c>
      <c r="L99">
        <v>-2.7641153809999999</v>
      </c>
      <c r="M99">
        <v>-2.9529130170000002</v>
      </c>
      <c r="N99">
        <v>4.6329169759999997</v>
      </c>
      <c r="O99">
        <v>-2.658900032</v>
      </c>
      <c r="P99">
        <v>-2.9656961900000001</v>
      </c>
      <c r="Q99">
        <v>0</v>
      </c>
      <c r="R99">
        <v>-0.13820576900000001</v>
      </c>
      <c r="S99">
        <v>-0.14764565099999999</v>
      </c>
      <c r="T99">
        <v>0.23164584899999999</v>
      </c>
      <c r="U99">
        <v>-0.13294500200000001</v>
      </c>
      <c r="V99">
        <v>-0.14828480899999999</v>
      </c>
      <c r="W99">
        <v>0</v>
      </c>
      <c r="X99">
        <v>-5.4501180000000003E-3</v>
      </c>
      <c r="Y99">
        <v>0.24971437199999999</v>
      </c>
      <c r="Z99">
        <v>9.5097493000000005E-2</v>
      </c>
      <c r="AA99">
        <v>-8.8564420000000008E-3</v>
      </c>
      <c r="AB99">
        <v>9.3743270000000004E-2</v>
      </c>
      <c r="AC99">
        <v>0.49338563400000002</v>
      </c>
    </row>
    <row r="100" spans="1:29" x14ac:dyDescent="0.3">
      <c r="A100">
        <v>0.98</v>
      </c>
      <c r="B100">
        <v>28.2</v>
      </c>
      <c r="C100">
        <v>-75</v>
      </c>
      <c r="D100">
        <v>-75</v>
      </c>
      <c r="E100">
        <v>150</v>
      </c>
      <c r="F100">
        <v>-53.22115385</v>
      </c>
      <c r="G100">
        <v>-57.47115385</v>
      </c>
      <c r="H100">
        <v>90.03846154</v>
      </c>
      <c r="I100">
        <v>-47</v>
      </c>
      <c r="J100">
        <v>-57</v>
      </c>
      <c r="K100">
        <v>172</v>
      </c>
      <c r="L100">
        <v>-2.721340917</v>
      </c>
      <c r="M100">
        <v>-2.9386548619999999</v>
      </c>
      <c r="N100">
        <v>4.6039090060000003</v>
      </c>
      <c r="O100">
        <v>-2.4032365680000001</v>
      </c>
      <c r="P100">
        <v>-2.9145634970000001</v>
      </c>
      <c r="Q100">
        <v>8.7948231840000002</v>
      </c>
      <c r="R100">
        <v>-0.136067046</v>
      </c>
      <c r="S100">
        <v>-0.146932743</v>
      </c>
      <c r="T100">
        <v>0.23019545</v>
      </c>
      <c r="U100">
        <v>-0.120161828</v>
      </c>
      <c r="V100">
        <v>-0.14572817499999999</v>
      </c>
      <c r="W100">
        <v>0.43974115899999999</v>
      </c>
      <c r="X100">
        <v>-6.273313E-3</v>
      </c>
      <c r="Y100">
        <v>0.24779689699999999</v>
      </c>
      <c r="Z100">
        <v>9.2639190999999996E-2</v>
      </c>
      <c r="AA100">
        <v>-1.4760736999999999E-2</v>
      </c>
      <c r="AB100">
        <v>0.381790774</v>
      </c>
      <c r="AC100">
        <v>-0.30500202799999998</v>
      </c>
    </row>
    <row r="101" spans="1:29" x14ac:dyDescent="0.3">
      <c r="A101">
        <v>0.99</v>
      </c>
      <c r="B101">
        <v>28.2</v>
      </c>
      <c r="C101">
        <v>-75</v>
      </c>
      <c r="D101">
        <v>-75</v>
      </c>
      <c r="E101">
        <v>150</v>
      </c>
      <c r="F101">
        <v>-52.39423077</v>
      </c>
      <c r="G101">
        <v>-57.11538462</v>
      </c>
      <c r="H101">
        <v>89.182692309999993</v>
      </c>
      <c r="I101">
        <v>-57</v>
      </c>
      <c r="J101">
        <v>-57</v>
      </c>
      <c r="K101">
        <v>0</v>
      </c>
      <c r="L101">
        <v>-2.679058113</v>
      </c>
      <c r="M101">
        <v>-2.9204634230000002</v>
      </c>
      <c r="N101">
        <v>4.5601512199999998</v>
      </c>
      <c r="O101">
        <v>-2.9145634970000001</v>
      </c>
      <c r="P101">
        <v>-2.9145634970000001</v>
      </c>
      <c r="Q101">
        <v>0</v>
      </c>
      <c r="R101">
        <v>-0.13395290600000001</v>
      </c>
      <c r="S101">
        <v>-0.14602317100000001</v>
      </c>
      <c r="T101">
        <v>0.228007561</v>
      </c>
      <c r="U101">
        <v>-0.14572817499999999</v>
      </c>
      <c r="V101">
        <v>-0.14572817499999999</v>
      </c>
      <c r="W101">
        <v>0</v>
      </c>
      <c r="X101">
        <v>-6.9687710000000003E-3</v>
      </c>
      <c r="Y101">
        <v>0.2453304</v>
      </c>
      <c r="Z101">
        <v>9.1172834999999994E-2</v>
      </c>
      <c r="AA101">
        <v>0</v>
      </c>
      <c r="AB101">
        <v>9.7152116999999996E-2</v>
      </c>
      <c r="AC101">
        <v>0.51132692899999999</v>
      </c>
    </row>
    <row r="102" spans="1:29" x14ac:dyDescent="0.3">
      <c r="A102">
        <v>1</v>
      </c>
      <c r="B102">
        <v>28.2</v>
      </c>
      <c r="C102">
        <v>-75</v>
      </c>
      <c r="D102">
        <v>-75</v>
      </c>
      <c r="E102">
        <v>150</v>
      </c>
      <c r="F102">
        <v>-51.64423077</v>
      </c>
      <c r="G102">
        <v>-56.49038462</v>
      </c>
      <c r="H102">
        <v>88.21153846</v>
      </c>
      <c r="I102">
        <v>-58</v>
      </c>
      <c r="J102">
        <v>-56</v>
      </c>
      <c r="K102">
        <v>160</v>
      </c>
      <c r="L102">
        <v>-2.6407085939999999</v>
      </c>
      <c r="M102">
        <v>-2.88850549</v>
      </c>
      <c r="N102">
        <v>4.5104935089999998</v>
      </c>
      <c r="O102">
        <v>-2.9656961900000001</v>
      </c>
      <c r="P102">
        <v>-2.8634308040000001</v>
      </c>
      <c r="Q102">
        <v>8.1812308690000002</v>
      </c>
      <c r="R102">
        <v>-0.13203543000000001</v>
      </c>
      <c r="S102">
        <v>-0.14442527499999999</v>
      </c>
      <c r="T102">
        <v>0.22552467500000001</v>
      </c>
      <c r="U102">
        <v>-0.14828480899999999</v>
      </c>
      <c r="V102">
        <v>-0.14317154000000001</v>
      </c>
      <c r="W102">
        <v>0.40906154300000003</v>
      </c>
      <c r="X102">
        <v>-7.1532799999999997E-3</v>
      </c>
      <c r="Y102">
        <v>0.24250335200000001</v>
      </c>
      <c r="Z102">
        <v>8.9361454000000007E-2</v>
      </c>
      <c r="AA102">
        <v>2.952147E-3</v>
      </c>
      <c r="AB102">
        <v>0.36985981200000001</v>
      </c>
      <c r="AC102">
        <v>-0.206324901</v>
      </c>
    </row>
    <row r="103" spans="1:29" x14ac:dyDescent="0.3">
      <c r="A103">
        <v>1.01</v>
      </c>
      <c r="B103">
        <v>28.2</v>
      </c>
      <c r="C103">
        <v>-75</v>
      </c>
      <c r="D103">
        <v>-75</v>
      </c>
      <c r="E103">
        <v>150</v>
      </c>
      <c r="F103">
        <v>-51.31730769</v>
      </c>
      <c r="G103">
        <v>-56.11538462</v>
      </c>
      <c r="H103">
        <v>88.32692308</v>
      </c>
      <c r="I103">
        <v>-56</v>
      </c>
      <c r="J103">
        <v>-54</v>
      </c>
      <c r="K103">
        <v>92</v>
      </c>
      <c r="L103">
        <v>-2.623992136</v>
      </c>
      <c r="M103">
        <v>-2.8693307300000002</v>
      </c>
      <c r="N103">
        <v>4.5163934350000003</v>
      </c>
      <c r="O103">
        <v>-2.8634308040000001</v>
      </c>
      <c r="P103">
        <v>-2.761165418</v>
      </c>
      <c r="Q103">
        <v>4.7042077500000001</v>
      </c>
      <c r="R103">
        <v>-0.131199607</v>
      </c>
      <c r="S103">
        <v>-0.14346653700000001</v>
      </c>
      <c r="T103">
        <v>0.225819672</v>
      </c>
      <c r="U103">
        <v>-0.14317154000000001</v>
      </c>
      <c r="V103">
        <v>-0.13805827100000001</v>
      </c>
      <c r="W103">
        <v>0.23521038699999999</v>
      </c>
      <c r="X103">
        <v>-7.0823149999999996E-3</v>
      </c>
      <c r="Y103">
        <v>0.24210182899999999</v>
      </c>
      <c r="Z103">
        <v>8.5695564000000002E-2</v>
      </c>
      <c r="AA103">
        <v>2.952147E-3</v>
      </c>
      <c r="AB103">
        <v>0.25055019499999998</v>
      </c>
      <c r="AC103">
        <v>8.0735830999999994E-2</v>
      </c>
    </row>
    <row r="104" spans="1:29" x14ac:dyDescent="0.3">
      <c r="A104">
        <v>1.02</v>
      </c>
      <c r="B104">
        <v>28.2</v>
      </c>
      <c r="C104">
        <v>-75</v>
      </c>
      <c r="D104">
        <v>-75</v>
      </c>
      <c r="E104">
        <v>150</v>
      </c>
      <c r="F104">
        <v>-51.49038462</v>
      </c>
      <c r="G104">
        <v>-54.93269231</v>
      </c>
      <c r="H104">
        <v>88.86538462</v>
      </c>
      <c r="I104">
        <v>-55</v>
      </c>
      <c r="J104">
        <v>-44</v>
      </c>
      <c r="K104">
        <v>89</v>
      </c>
      <c r="L104">
        <v>-2.632842025</v>
      </c>
      <c r="M104">
        <v>-2.808856488</v>
      </c>
      <c r="N104">
        <v>4.5439264240000004</v>
      </c>
      <c r="O104">
        <v>-2.812298111</v>
      </c>
      <c r="P104">
        <v>-2.2498384890000001</v>
      </c>
      <c r="Q104">
        <v>4.5508096709999997</v>
      </c>
      <c r="R104">
        <v>-0.13164210100000001</v>
      </c>
      <c r="S104">
        <v>-0.14044282399999999</v>
      </c>
      <c r="T104">
        <v>0.22719632100000001</v>
      </c>
      <c r="U104">
        <v>-0.14061490600000001</v>
      </c>
      <c r="V104">
        <v>-0.11249192399999999</v>
      </c>
      <c r="W104">
        <v>0.22754048399999999</v>
      </c>
      <c r="X104">
        <v>-5.0810999999999999E-3</v>
      </c>
      <c r="Y104">
        <v>0.242159189</v>
      </c>
      <c r="Z104">
        <v>7.8751937999999994E-2</v>
      </c>
      <c r="AA104">
        <v>1.6236811E-2</v>
      </c>
      <c r="AB104">
        <v>0.23606259900000001</v>
      </c>
      <c r="AC104">
        <v>4.4853239000000003E-2</v>
      </c>
    </row>
    <row r="105" spans="1:29" x14ac:dyDescent="0.3">
      <c r="A105">
        <v>1.03</v>
      </c>
      <c r="B105">
        <v>28.2</v>
      </c>
      <c r="C105">
        <v>-75</v>
      </c>
      <c r="D105">
        <v>-75</v>
      </c>
      <c r="E105">
        <v>150</v>
      </c>
      <c r="F105">
        <v>-51.74038462</v>
      </c>
      <c r="G105">
        <v>-53.74038462</v>
      </c>
      <c r="H105">
        <v>89.57692308</v>
      </c>
      <c r="I105">
        <v>-41</v>
      </c>
      <c r="J105">
        <v>-57</v>
      </c>
      <c r="K105">
        <v>90</v>
      </c>
      <c r="L105">
        <v>-2.6456251989999999</v>
      </c>
      <c r="M105">
        <v>-2.7478905839999999</v>
      </c>
      <c r="N105">
        <v>4.5803093009999998</v>
      </c>
      <c r="O105">
        <v>-2.09644041</v>
      </c>
      <c r="P105">
        <v>-2.9145634970000001</v>
      </c>
      <c r="Q105">
        <v>4.6019423640000001</v>
      </c>
      <c r="R105">
        <v>-0.13228126000000001</v>
      </c>
      <c r="S105">
        <v>-0.13739452899999999</v>
      </c>
      <c r="T105">
        <v>0.229015465</v>
      </c>
      <c r="U105">
        <v>-0.104822021</v>
      </c>
      <c r="V105">
        <v>-0.14572817499999999</v>
      </c>
      <c r="W105">
        <v>0.23009711799999999</v>
      </c>
      <c r="X105">
        <v>-2.952147E-3</v>
      </c>
      <c r="Y105">
        <v>0.242568906</v>
      </c>
      <c r="Z105">
        <v>7.1333902000000005E-2</v>
      </c>
      <c r="AA105">
        <v>-2.3617178999999999E-2</v>
      </c>
      <c r="AB105">
        <v>0.236914811</v>
      </c>
      <c r="AC105">
        <v>3.5882591999999998E-2</v>
      </c>
    </row>
    <row r="106" spans="1:29" x14ac:dyDescent="0.3">
      <c r="A106">
        <v>1.04</v>
      </c>
      <c r="B106">
        <v>28.2</v>
      </c>
      <c r="C106">
        <v>-75</v>
      </c>
      <c r="D106">
        <v>-75</v>
      </c>
      <c r="E106">
        <v>150</v>
      </c>
      <c r="F106">
        <v>-52.47115385</v>
      </c>
      <c r="G106">
        <v>-52.47115385</v>
      </c>
      <c r="H106">
        <v>90.192307690000007</v>
      </c>
      <c r="I106">
        <v>-52</v>
      </c>
      <c r="J106">
        <v>-56</v>
      </c>
      <c r="K106">
        <v>86</v>
      </c>
      <c r="L106">
        <v>-2.6829913969999999</v>
      </c>
      <c r="M106">
        <v>-2.6829913969999999</v>
      </c>
      <c r="N106">
        <v>4.6117755740000002</v>
      </c>
      <c r="O106">
        <v>-2.658900032</v>
      </c>
      <c r="P106">
        <v>-2.8634308040000001</v>
      </c>
      <c r="Q106">
        <v>4.3974115920000001</v>
      </c>
      <c r="R106">
        <v>-0.13414957</v>
      </c>
      <c r="S106">
        <v>-0.13414957</v>
      </c>
      <c r="T106">
        <v>0.23058877899999999</v>
      </c>
      <c r="U106">
        <v>-0.13294500200000001</v>
      </c>
      <c r="V106">
        <v>-0.14317154000000001</v>
      </c>
      <c r="W106">
        <v>0.21987058000000001</v>
      </c>
      <c r="X106">
        <v>0</v>
      </c>
      <c r="Y106">
        <v>0.24315889900000001</v>
      </c>
      <c r="Z106">
        <v>6.6158527999999994E-2</v>
      </c>
      <c r="AA106">
        <v>-5.9042950000000004E-3</v>
      </c>
      <c r="AB106">
        <v>0.23861923400000001</v>
      </c>
      <c r="AC106">
        <v>9.8677127000000003E-2</v>
      </c>
    </row>
    <row r="107" spans="1:29" x14ac:dyDescent="0.3">
      <c r="A107">
        <v>1.05</v>
      </c>
      <c r="B107">
        <v>28.2</v>
      </c>
      <c r="C107">
        <v>-75</v>
      </c>
      <c r="D107">
        <v>-75</v>
      </c>
      <c r="E107">
        <v>150</v>
      </c>
      <c r="F107">
        <v>-53.04807692</v>
      </c>
      <c r="G107">
        <v>-51.06730769</v>
      </c>
      <c r="H107">
        <v>90.692307690000007</v>
      </c>
      <c r="I107">
        <v>-50</v>
      </c>
      <c r="J107">
        <v>-54</v>
      </c>
      <c r="K107">
        <v>89</v>
      </c>
      <c r="L107">
        <v>-2.7124910280000001</v>
      </c>
      <c r="M107">
        <v>-2.6112089630000002</v>
      </c>
      <c r="N107">
        <v>4.6373419199999999</v>
      </c>
      <c r="O107">
        <v>-2.556634646</v>
      </c>
      <c r="P107">
        <v>-2.761165418</v>
      </c>
      <c r="Q107">
        <v>4.5508096709999997</v>
      </c>
      <c r="R107">
        <v>-0.13562455100000001</v>
      </c>
      <c r="S107">
        <v>-0.130560448</v>
      </c>
      <c r="T107">
        <v>0.23186709599999999</v>
      </c>
      <c r="U107">
        <v>-0.127831732</v>
      </c>
      <c r="V107">
        <v>-0.13805827100000001</v>
      </c>
      <c r="W107">
        <v>0.22754048399999999</v>
      </c>
      <c r="X107">
        <v>2.923761E-3</v>
      </c>
      <c r="Y107">
        <v>0.24330639700000001</v>
      </c>
      <c r="Z107">
        <v>6.0206848E-2</v>
      </c>
      <c r="AA107">
        <v>-5.9042950000000004E-3</v>
      </c>
      <c r="AB107">
        <v>0.240323657</v>
      </c>
      <c r="AC107">
        <v>6.7279858999999997E-2</v>
      </c>
    </row>
    <row r="108" spans="1:29" x14ac:dyDescent="0.3">
      <c r="A108">
        <v>1.06</v>
      </c>
      <c r="B108">
        <v>28.2</v>
      </c>
      <c r="C108">
        <v>-75</v>
      </c>
      <c r="D108">
        <v>-75</v>
      </c>
      <c r="E108">
        <v>150</v>
      </c>
      <c r="F108">
        <v>-52.83653846</v>
      </c>
      <c r="G108">
        <v>-50.27884615</v>
      </c>
      <c r="H108">
        <v>90.144230769999993</v>
      </c>
      <c r="I108">
        <v>-52</v>
      </c>
      <c r="J108">
        <v>-54</v>
      </c>
      <c r="K108">
        <v>74</v>
      </c>
      <c r="L108">
        <v>-2.701674497</v>
      </c>
      <c r="M108">
        <v>-2.5708928009999998</v>
      </c>
      <c r="N108">
        <v>4.6093172710000001</v>
      </c>
      <c r="O108">
        <v>-2.658900032</v>
      </c>
      <c r="P108">
        <v>-2.761165418</v>
      </c>
      <c r="Q108">
        <v>3.7838192770000001</v>
      </c>
      <c r="R108">
        <v>-0.13508372499999999</v>
      </c>
      <c r="S108">
        <v>-0.12854463999999999</v>
      </c>
      <c r="T108">
        <v>0.23046586399999999</v>
      </c>
      <c r="U108">
        <v>-0.13294500200000001</v>
      </c>
      <c r="V108">
        <v>-0.13805827100000001</v>
      </c>
      <c r="W108">
        <v>0.18919096399999999</v>
      </c>
      <c r="X108">
        <v>3.7753420000000001E-3</v>
      </c>
      <c r="Y108">
        <v>0.241520031</v>
      </c>
      <c r="Z108">
        <v>5.8179827000000003E-2</v>
      </c>
      <c r="AA108">
        <v>-2.952147E-3</v>
      </c>
      <c r="AB108">
        <v>0.21646173299999999</v>
      </c>
      <c r="AC108">
        <v>0.14353036599999999</v>
      </c>
    </row>
    <row r="109" spans="1:29" x14ac:dyDescent="0.3">
      <c r="A109">
        <v>1.07</v>
      </c>
      <c r="B109">
        <v>28.2</v>
      </c>
      <c r="C109">
        <v>-75</v>
      </c>
      <c r="D109">
        <v>-75</v>
      </c>
      <c r="E109">
        <v>150</v>
      </c>
      <c r="F109">
        <v>-52.29807692</v>
      </c>
      <c r="G109">
        <v>-49.75</v>
      </c>
      <c r="H109">
        <v>89.528846150000007</v>
      </c>
      <c r="I109">
        <v>-53</v>
      </c>
      <c r="J109">
        <v>-41</v>
      </c>
      <c r="K109">
        <v>89</v>
      </c>
      <c r="L109">
        <v>-2.6741415079999999</v>
      </c>
      <c r="M109">
        <v>-2.5438514730000001</v>
      </c>
      <c r="N109">
        <v>4.5778509989999998</v>
      </c>
      <c r="O109">
        <v>-2.710032725</v>
      </c>
      <c r="P109">
        <v>-2.09644041</v>
      </c>
      <c r="Q109">
        <v>4.5508096709999997</v>
      </c>
      <c r="R109">
        <v>-0.13370707500000001</v>
      </c>
      <c r="S109">
        <v>-0.127192574</v>
      </c>
      <c r="T109">
        <v>0.22889255</v>
      </c>
      <c r="U109">
        <v>-0.13550163600000001</v>
      </c>
      <c r="V109">
        <v>-0.104822021</v>
      </c>
      <c r="W109">
        <v>0.22754048399999999</v>
      </c>
      <c r="X109">
        <v>3.7611490000000001E-3</v>
      </c>
      <c r="Y109">
        <v>0.23956158299999999</v>
      </c>
      <c r="Z109">
        <v>5.6152805E-2</v>
      </c>
      <c r="AA109">
        <v>1.7712884000000002E-2</v>
      </c>
      <c r="AB109">
        <v>0.231801541</v>
      </c>
      <c r="AC109">
        <v>2.2426620000000001E-2</v>
      </c>
    </row>
    <row r="110" spans="1:29" x14ac:dyDescent="0.3">
      <c r="A110">
        <v>1.08</v>
      </c>
      <c r="B110">
        <v>28.2</v>
      </c>
      <c r="C110">
        <v>-75</v>
      </c>
      <c r="D110">
        <v>-75</v>
      </c>
      <c r="E110">
        <v>150</v>
      </c>
      <c r="F110">
        <v>-51.75</v>
      </c>
      <c r="G110">
        <v>-50</v>
      </c>
      <c r="H110">
        <v>88.769230769999993</v>
      </c>
      <c r="I110">
        <v>-44</v>
      </c>
      <c r="J110">
        <v>-51</v>
      </c>
      <c r="K110">
        <v>93</v>
      </c>
      <c r="L110">
        <v>-2.6461168590000002</v>
      </c>
      <c r="M110">
        <v>-2.556634646</v>
      </c>
      <c r="N110">
        <v>4.5390098190000003</v>
      </c>
      <c r="O110">
        <v>-2.2498384890000001</v>
      </c>
      <c r="P110">
        <v>-2.607767339</v>
      </c>
      <c r="Q110">
        <v>4.7553404419999996</v>
      </c>
      <c r="R110">
        <v>-0.13230584300000001</v>
      </c>
      <c r="S110">
        <v>-0.127831732</v>
      </c>
      <c r="T110">
        <v>0.226950491</v>
      </c>
      <c r="U110">
        <v>-0.11249192399999999</v>
      </c>
      <c r="V110">
        <v>-0.13038836700000001</v>
      </c>
      <c r="W110">
        <v>0.23776702199999999</v>
      </c>
      <c r="X110">
        <v>2.583129E-3</v>
      </c>
      <c r="Y110">
        <v>0.238012852</v>
      </c>
      <c r="Z110">
        <v>5.8222955E-2</v>
      </c>
      <c r="AA110">
        <v>-1.0332516E-2</v>
      </c>
      <c r="AB110">
        <v>0.239471445</v>
      </c>
      <c r="AC110">
        <v>8.9706479999999995E-3</v>
      </c>
    </row>
    <row r="111" spans="1:29" x14ac:dyDescent="0.3">
      <c r="A111">
        <v>1.0900000000000001</v>
      </c>
      <c r="B111">
        <v>28.2</v>
      </c>
      <c r="C111">
        <v>-75</v>
      </c>
      <c r="D111">
        <v>-75</v>
      </c>
      <c r="E111">
        <v>150</v>
      </c>
      <c r="F111">
        <v>-51.38461538</v>
      </c>
      <c r="G111">
        <v>-50.35576923</v>
      </c>
      <c r="H111">
        <v>87.70192308</v>
      </c>
      <c r="I111">
        <v>-55</v>
      </c>
      <c r="J111">
        <v>-48</v>
      </c>
      <c r="K111">
        <v>93</v>
      </c>
      <c r="L111">
        <v>-2.6274337600000002</v>
      </c>
      <c r="M111">
        <v>-2.5748260850000002</v>
      </c>
      <c r="N111">
        <v>4.4844355020000002</v>
      </c>
      <c r="O111">
        <v>-2.812298111</v>
      </c>
      <c r="P111">
        <v>-2.4543692610000001</v>
      </c>
      <c r="Q111">
        <v>4.7553404419999996</v>
      </c>
      <c r="R111">
        <v>-0.13137168799999999</v>
      </c>
      <c r="S111">
        <v>-0.128741304</v>
      </c>
      <c r="T111">
        <v>0.22422177500000001</v>
      </c>
      <c r="U111">
        <v>-0.14061490600000001</v>
      </c>
      <c r="V111">
        <v>-0.122718463</v>
      </c>
      <c r="W111">
        <v>0.23776702199999999</v>
      </c>
      <c r="X111">
        <v>1.518653E-3</v>
      </c>
      <c r="Y111">
        <v>0.23618551400000001</v>
      </c>
      <c r="Z111">
        <v>6.2967047999999998E-2</v>
      </c>
      <c r="AA111">
        <v>1.0332516E-2</v>
      </c>
      <c r="AB111">
        <v>0.24628913799999999</v>
      </c>
      <c r="AC111">
        <v>4.4853239000000003E-2</v>
      </c>
    </row>
    <row r="112" spans="1:29" x14ac:dyDescent="0.3">
      <c r="A112">
        <v>1.1000000000000001</v>
      </c>
      <c r="B112">
        <v>28.2</v>
      </c>
      <c r="C112">
        <v>-75</v>
      </c>
      <c r="D112">
        <v>-75</v>
      </c>
      <c r="E112">
        <v>150</v>
      </c>
      <c r="F112">
        <v>-51.625</v>
      </c>
      <c r="G112">
        <v>-50.51923077</v>
      </c>
      <c r="H112">
        <v>88.144230769999993</v>
      </c>
      <c r="I112">
        <v>-55</v>
      </c>
      <c r="J112">
        <v>-49</v>
      </c>
      <c r="K112">
        <v>98</v>
      </c>
      <c r="L112">
        <v>-2.6397252720000002</v>
      </c>
      <c r="M112">
        <v>-2.5831843139999999</v>
      </c>
      <c r="N112">
        <v>4.5070518850000001</v>
      </c>
      <c r="O112">
        <v>-2.812298111</v>
      </c>
      <c r="P112">
        <v>-2.5055019540000001</v>
      </c>
      <c r="Q112">
        <v>5.0110039070000001</v>
      </c>
      <c r="R112">
        <v>-0.13198626399999999</v>
      </c>
      <c r="S112">
        <v>-0.12915921599999999</v>
      </c>
      <c r="T112">
        <v>0.22535259399999999</v>
      </c>
      <c r="U112">
        <v>-0.14061490600000001</v>
      </c>
      <c r="V112">
        <v>-0.125275098</v>
      </c>
      <c r="W112">
        <v>0.25055019499999998</v>
      </c>
      <c r="X112">
        <v>1.6321969999999999E-3</v>
      </c>
      <c r="Y112">
        <v>0.23728355600000001</v>
      </c>
      <c r="Z112">
        <v>6.2794534999999999E-2</v>
      </c>
      <c r="AA112">
        <v>8.8564420000000008E-3</v>
      </c>
      <c r="AB112">
        <v>0.25566346499999998</v>
      </c>
      <c r="AC112">
        <v>2.6911944E-2</v>
      </c>
    </row>
    <row r="113" spans="1:29" x14ac:dyDescent="0.3">
      <c r="A113">
        <v>1.1100000000000001</v>
      </c>
      <c r="B113">
        <v>28.2</v>
      </c>
      <c r="C113">
        <v>-75</v>
      </c>
      <c r="D113">
        <v>-75</v>
      </c>
      <c r="E113">
        <v>150</v>
      </c>
      <c r="F113">
        <v>-51.97115385</v>
      </c>
      <c r="G113">
        <v>-50.39423077</v>
      </c>
      <c r="H113">
        <v>88.63461538</v>
      </c>
      <c r="I113">
        <v>-55</v>
      </c>
      <c r="J113">
        <v>-45</v>
      </c>
      <c r="K113">
        <v>79</v>
      </c>
      <c r="L113">
        <v>-2.6574250510000001</v>
      </c>
      <c r="M113">
        <v>-2.5767927269999999</v>
      </c>
      <c r="N113">
        <v>4.532126571</v>
      </c>
      <c r="O113">
        <v>-2.812298111</v>
      </c>
      <c r="P113">
        <v>-2.3009711820000001</v>
      </c>
      <c r="Q113">
        <v>4.0394827409999996</v>
      </c>
      <c r="R113">
        <v>-0.13287125299999999</v>
      </c>
      <c r="S113">
        <v>-0.12883963600000001</v>
      </c>
      <c r="T113">
        <v>0.226606329</v>
      </c>
      <c r="U113">
        <v>-0.14061490600000001</v>
      </c>
      <c r="V113">
        <v>-0.11504855899999999</v>
      </c>
      <c r="W113">
        <v>0.201974137</v>
      </c>
      <c r="X113">
        <v>2.3276550000000001E-3</v>
      </c>
      <c r="Y113">
        <v>0.23830784899999999</v>
      </c>
      <c r="Z113">
        <v>6.1586948000000002E-2</v>
      </c>
      <c r="AA113">
        <v>1.4760736999999999E-2</v>
      </c>
      <c r="AB113">
        <v>0.21987058000000001</v>
      </c>
      <c r="AC113">
        <v>9.4191803000000004E-2</v>
      </c>
    </row>
    <row r="114" spans="1:29" x14ac:dyDescent="0.3">
      <c r="A114">
        <v>1.1200000000000001</v>
      </c>
      <c r="B114">
        <v>28.2</v>
      </c>
      <c r="C114">
        <v>-75</v>
      </c>
      <c r="D114">
        <v>-75</v>
      </c>
      <c r="E114">
        <v>150</v>
      </c>
      <c r="F114">
        <v>-51.74038462</v>
      </c>
      <c r="G114">
        <v>-49.82692308</v>
      </c>
      <c r="H114">
        <v>89.346153849999993</v>
      </c>
      <c r="I114">
        <v>-103</v>
      </c>
      <c r="J114">
        <v>-38</v>
      </c>
      <c r="K114">
        <v>89</v>
      </c>
      <c r="L114">
        <v>-2.6456251989999999</v>
      </c>
      <c r="M114">
        <v>-2.5477847570000001</v>
      </c>
      <c r="N114">
        <v>4.5685094490000004</v>
      </c>
      <c r="O114">
        <v>-5.2666673719999997</v>
      </c>
      <c r="P114">
        <v>-1.943042331</v>
      </c>
      <c r="Q114">
        <v>4.5508096709999997</v>
      </c>
      <c r="R114">
        <v>-0.13228126000000001</v>
      </c>
      <c r="S114">
        <v>-0.12738923799999999</v>
      </c>
      <c r="T114">
        <v>0.22842547199999999</v>
      </c>
      <c r="U114">
        <v>-0.26333336899999998</v>
      </c>
      <c r="V114">
        <v>-9.7152116999999996E-2</v>
      </c>
      <c r="W114">
        <v>0.22754048399999999</v>
      </c>
      <c r="X114">
        <v>2.8244099999999999E-3</v>
      </c>
      <c r="Y114">
        <v>0.23884048099999999</v>
      </c>
      <c r="Z114">
        <v>5.4815834000000001E-2</v>
      </c>
      <c r="AA114">
        <v>9.5944791000000001E-2</v>
      </c>
      <c r="AB114">
        <v>0.27185548399999998</v>
      </c>
      <c r="AC114">
        <v>0.233236845</v>
      </c>
    </row>
    <row r="115" spans="1:29" x14ac:dyDescent="0.3">
      <c r="A115">
        <v>1.1299999999999999</v>
      </c>
      <c r="B115">
        <v>28.2</v>
      </c>
      <c r="C115">
        <v>-75</v>
      </c>
      <c r="D115">
        <v>-75</v>
      </c>
      <c r="E115">
        <v>150</v>
      </c>
      <c r="F115">
        <v>-51.875</v>
      </c>
      <c r="G115">
        <v>-49.45192308</v>
      </c>
      <c r="H115">
        <v>90.057692309999993</v>
      </c>
      <c r="I115">
        <v>0</v>
      </c>
      <c r="J115">
        <v>-51</v>
      </c>
      <c r="K115">
        <v>88</v>
      </c>
      <c r="L115">
        <v>-2.6525084460000001</v>
      </c>
      <c r="M115">
        <v>-2.5286099970000002</v>
      </c>
      <c r="N115">
        <v>4.604892327</v>
      </c>
      <c r="O115">
        <v>0</v>
      </c>
      <c r="P115">
        <v>-2.607767339</v>
      </c>
      <c r="Q115">
        <v>4.4996769780000001</v>
      </c>
      <c r="R115">
        <v>-0.13262542199999999</v>
      </c>
      <c r="S115">
        <v>-0.1264305</v>
      </c>
      <c r="T115">
        <v>0.23024461600000001</v>
      </c>
      <c r="U115">
        <v>0</v>
      </c>
      <c r="V115">
        <v>-0.13038836700000001</v>
      </c>
      <c r="W115">
        <v>0.22498384900000001</v>
      </c>
      <c r="X115">
        <v>3.5766399999999999E-3</v>
      </c>
      <c r="Y115">
        <v>0.239848385</v>
      </c>
      <c r="Z115">
        <v>5.0546150999999997E-2</v>
      </c>
      <c r="AA115">
        <v>-7.5279759000000002E-2</v>
      </c>
      <c r="AB115">
        <v>0.193452022</v>
      </c>
      <c r="AC115">
        <v>-0.165956986</v>
      </c>
    </row>
    <row r="116" spans="1:29" x14ac:dyDescent="0.3">
      <c r="A116">
        <v>1.1399999999999999</v>
      </c>
      <c r="B116">
        <v>28.2</v>
      </c>
      <c r="C116">
        <v>-75</v>
      </c>
      <c r="D116">
        <v>-75</v>
      </c>
      <c r="E116">
        <v>150</v>
      </c>
      <c r="F116">
        <v>-52.03846154</v>
      </c>
      <c r="G116">
        <v>-49.43269231</v>
      </c>
      <c r="H116">
        <v>89.70192308</v>
      </c>
      <c r="I116">
        <v>-39</v>
      </c>
      <c r="J116">
        <v>-53</v>
      </c>
      <c r="K116">
        <v>89</v>
      </c>
      <c r="L116">
        <v>-2.6608666740000002</v>
      </c>
      <c r="M116">
        <v>-2.5276266760000001</v>
      </c>
      <c r="N116">
        <v>4.5867008880000002</v>
      </c>
      <c r="O116">
        <v>-1.994175024</v>
      </c>
      <c r="P116">
        <v>-2.710032725</v>
      </c>
      <c r="Q116">
        <v>4.5508096709999997</v>
      </c>
      <c r="R116">
        <v>-0.13304333400000001</v>
      </c>
      <c r="S116">
        <v>-0.12638133400000001</v>
      </c>
      <c r="T116">
        <v>0.22933504399999999</v>
      </c>
      <c r="U116">
        <v>-9.9708750999999998E-2</v>
      </c>
      <c r="V116">
        <v>-0.13550163600000001</v>
      </c>
      <c r="W116">
        <v>0.22754048399999999</v>
      </c>
      <c r="X116">
        <v>3.8463070000000002E-3</v>
      </c>
      <c r="Y116">
        <v>0.23936491900000001</v>
      </c>
      <c r="Z116">
        <v>5.2788812999999997E-2</v>
      </c>
      <c r="AA116">
        <v>-2.0665032E-2</v>
      </c>
      <c r="AB116">
        <v>0.23009711799999999</v>
      </c>
      <c r="AC116">
        <v>1.3455972E-2</v>
      </c>
    </row>
    <row r="117" spans="1:29" x14ac:dyDescent="0.3">
      <c r="A117">
        <v>1.1499999999999999</v>
      </c>
      <c r="B117">
        <v>28.2</v>
      </c>
      <c r="C117">
        <v>-75</v>
      </c>
      <c r="D117">
        <v>-75</v>
      </c>
      <c r="E117">
        <v>150</v>
      </c>
      <c r="F117">
        <v>-52.125</v>
      </c>
      <c r="G117">
        <v>-49.76923077</v>
      </c>
      <c r="H117">
        <v>88.99038462</v>
      </c>
      <c r="I117">
        <v>-49</v>
      </c>
      <c r="J117">
        <v>-51</v>
      </c>
      <c r="K117">
        <v>90</v>
      </c>
      <c r="L117">
        <v>-2.665291619</v>
      </c>
      <c r="M117">
        <v>-2.5448347939999998</v>
      </c>
      <c r="N117">
        <v>4.5503180099999998</v>
      </c>
      <c r="O117">
        <v>-2.5055019540000001</v>
      </c>
      <c r="P117">
        <v>-2.607767339</v>
      </c>
      <c r="Q117">
        <v>4.6019423640000001</v>
      </c>
      <c r="R117">
        <v>-0.13326458099999999</v>
      </c>
      <c r="S117">
        <v>-0.12724173999999999</v>
      </c>
      <c r="T117">
        <v>0.22751590099999999</v>
      </c>
      <c r="U117">
        <v>-0.125275098</v>
      </c>
      <c r="V117">
        <v>-0.13038836700000001</v>
      </c>
      <c r="W117">
        <v>0.23009711799999999</v>
      </c>
      <c r="X117">
        <v>3.4772890000000002E-3</v>
      </c>
      <c r="Y117">
        <v>0.23851270699999999</v>
      </c>
      <c r="Z117">
        <v>5.7877930000000001E-2</v>
      </c>
      <c r="AA117">
        <v>-2.952147E-3</v>
      </c>
      <c r="AB117">
        <v>0.23861923400000001</v>
      </c>
      <c r="AC117">
        <v>4.4853239000000003E-2</v>
      </c>
    </row>
    <row r="118" spans="1:29" x14ac:dyDescent="0.3">
      <c r="A118">
        <v>1.1599999999999999</v>
      </c>
      <c r="B118">
        <v>28.2</v>
      </c>
      <c r="C118">
        <v>-75</v>
      </c>
      <c r="D118">
        <v>-75</v>
      </c>
      <c r="E118">
        <v>150</v>
      </c>
      <c r="F118">
        <v>-52</v>
      </c>
      <c r="G118">
        <v>-50.33653846</v>
      </c>
      <c r="H118">
        <v>88.269230769999993</v>
      </c>
      <c r="I118">
        <v>-100</v>
      </c>
      <c r="J118">
        <v>-100</v>
      </c>
      <c r="K118">
        <v>70</v>
      </c>
      <c r="L118">
        <v>-2.658900032</v>
      </c>
      <c r="M118">
        <v>-2.5738427640000001</v>
      </c>
      <c r="N118">
        <v>4.5134434719999996</v>
      </c>
      <c r="O118">
        <v>-5.1132692930000001</v>
      </c>
      <c r="P118">
        <v>-5.1132692930000001</v>
      </c>
      <c r="Q118">
        <v>3.5792885050000001</v>
      </c>
      <c r="R118">
        <v>-0.13294500200000001</v>
      </c>
      <c r="S118">
        <v>-0.12869213800000001</v>
      </c>
      <c r="T118">
        <v>0.225672174</v>
      </c>
      <c r="U118">
        <v>-0.25566346499999998</v>
      </c>
      <c r="V118">
        <v>-0.25566346499999998</v>
      </c>
      <c r="W118">
        <v>0.17896442500000001</v>
      </c>
      <c r="X118">
        <v>2.4553919999999998E-3</v>
      </c>
      <c r="Y118">
        <v>0.237660496</v>
      </c>
      <c r="Z118">
        <v>6.3096431999999994E-2</v>
      </c>
      <c r="AA118">
        <v>0</v>
      </c>
      <c r="AB118">
        <v>0.28975192700000002</v>
      </c>
      <c r="AC118">
        <v>0.583092112</v>
      </c>
    </row>
    <row r="119" spans="1:29" x14ac:dyDescent="0.3">
      <c r="A119">
        <v>1.17</v>
      </c>
      <c r="B119">
        <v>28.2</v>
      </c>
      <c r="C119">
        <v>-75</v>
      </c>
      <c r="D119">
        <v>-75</v>
      </c>
      <c r="E119">
        <v>150</v>
      </c>
      <c r="F119">
        <v>-50.75</v>
      </c>
      <c r="G119">
        <v>-51.74038462</v>
      </c>
      <c r="H119">
        <v>87.807692309999993</v>
      </c>
      <c r="I119">
        <v>0</v>
      </c>
      <c r="J119">
        <v>0</v>
      </c>
      <c r="K119">
        <v>91</v>
      </c>
      <c r="L119">
        <v>-2.5949841660000001</v>
      </c>
      <c r="M119">
        <v>-2.6456251989999999</v>
      </c>
      <c r="N119">
        <v>4.4898437680000001</v>
      </c>
      <c r="O119">
        <v>0</v>
      </c>
      <c r="P119">
        <v>0</v>
      </c>
      <c r="Q119">
        <v>4.6530750569999997</v>
      </c>
      <c r="R119">
        <v>-0.129749208</v>
      </c>
      <c r="S119">
        <v>-0.13228126000000001</v>
      </c>
      <c r="T119">
        <v>0.22449218800000001</v>
      </c>
      <c r="U119">
        <v>0</v>
      </c>
      <c r="V119">
        <v>0</v>
      </c>
      <c r="W119">
        <v>0.23265375299999999</v>
      </c>
      <c r="X119">
        <v>-1.4618809999999999E-3</v>
      </c>
      <c r="Y119">
        <v>0.23700494799999999</v>
      </c>
      <c r="Z119">
        <v>6.5856630999999999E-2</v>
      </c>
      <c r="AA119">
        <v>0</v>
      </c>
      <c r="AB119">
        <v>0.155102502</v>
      </c>
      <c r="AC119">
        <v>-0.40816447900000002</v>
      </c>
    </row>
    <row r="120" spans="1:29" x14ac:dyDescent="0.3">
      <c r="A120">
        <v>1.18</v>
      </c>
      <c r="B120">
        <v>28.2</v>
      </c>
      <c r="C120">
        <v>-75</v>
      </c>
      <c r="D120">
        <v>-75</v>
      </c>
      <c r="E120">
        <v>150</v>
      </c>
      <c r="F120">
        <v>-49.56730769</v>
      </c>
      <c r="G120">
        <v>-53.24038462</v>
      </c>
      <c r="H120">
        <v>87.394230769999993</v>
      </c>
      <c r="I120">
        <v>-90</v>
      </c>
      <c r="J120">
        <v>-84</v>
      </c>
      <c r="K120">
        <v>166</v>
      </c>
      <c r="L120">
        <v>-2.534509924</v>
      </c>
      <c r="M120">
        <v>-2.7223242380000001</v>
      </c>
      <c r="N120">
        <v>4.4687023659999996</v>
      </c>
      <c r="O120">
        <v>-4.6019423640000001</v>
      </c>
      <c r="P120">
        <v>-4.2951462060000001</v>
      </c>
      <c r="Q120">
        <v>8.4880270259999993</v>
      </c>
      <c r="R120">
        <v>-0.12672549599999999</v>
      </c>
      <c r="S120">
        <v>-0.13611621199999999</v>
      </c>
      <c r="T120">
        <v>0.22343511799999999</v>
      </c>
      <c r="U120">
        <v>-0.23009711799999999</v>
      </c>
      <c r="V120">
        <v>-0.21475731000000001</v>
      </c>
      <c r="W120">
        <v>0.42440135099999998</v>
      </c>
      <c r="X120">
        <v>-5.4217320000000003E-3</v>
      </c>
      <c r="Y120">
        <v>0.23657064799999999</v>
      </c>
      <c r="Z120">
        <v>6.9134368000000002E-2</v>
      </c>
      <c r="AA120">
        <v>8.8564420000000008E-3</v>
      </c>
      <c r="AB120">
        <v>0.431219044</v>
      </c>
      <c r="AC120">
        <v>3.5882591999999998E-2</v>
      </c>
    </row>
    <row r="121" spans="1:29" x14ac:dyDescent="0.3">
      <c r="A121">
        <v>1.19</v>
      </c>
      <c r="B121">
        <v>28.2</v>
      </c>
      <c r="C121">
        <v>-75</v>
      </c>
      <c r="D121">
        <v>-75</v>
      </c>
      <c r="E121">
        <v>150</v>
      </c>
      <c r="F121">
        <v>-49.21153846</v>
      </c>
      <c r="G121">
        <v>-54.64423077</v>
      </c>
      <c r="H121">
        <v>87.932692309999993</v>
      </c>
      <c r="I121">
        <v>0</v>
      </c>
      <c r="J121">
        <v>0</v>
      </c>
      <c r="K121">
        <v>0</v>
      </c>
      <c r="L121">
        <v>-2.5163184850000002</v>
      </c>
      <c r="M121">
        <v>-2.7941066719999998</v>
      </c>
      <c r="N121">
        <v>4.4962353540000004</v>
      </c>
      <c r="O121">
        <v>0</v>
      </c>
      <c r="P121">
        <v>0</v>
      </c>
      <c r="Q121">
        <v>0</v>
      </c>
      <c r="R121">
        <v>-0.125815924</v>
      </c>
      <c r="S121">
        <v>-0.13970533399999999</v>
      </c>
      <c r="T121">
        <v>0.224811768</v>
      </c>
      <c r="U121">
        <v>0</v>
      </c>
      <c r="V121">
        <v>0</v>
      </c>
      <c r="W121">
        <v>0</v>
      </c>
      <c r="X121">
        <v>-8.0190539999999994E-3</v>
      </c>
      <c r="Y121">
        <v>0.238381598</v>
      </c>
      <c r="Z121">
        <v>7.1420157999999997E-2</v>
      </c>
      <c r="AA121">
        <v>0</v>
      </c>
      <c r="AB121">
        <v>0</v>
      </c>
      <c r="AC121">
        <v>0</v>
      </c>
    </row>
    <row r="122" spans="1:29" x14ac:dyDescent="0.3">
      <c r="A122">
        <v>1.2</v>
      </c>
      <c r="B122">
        <v>28.2</v>
      </c>
      <c r="C122">
        <v>-75</v>
      </c>
      <c r="D122">
        <v>-75</v>
      </c>
      <c r="E122">
        <v>150</v>
      </c>
      <c r="F122">
        <v>-49.31730769</v>
      </c>
      <c r="G122">
        <v>-55.69230769</v>
      </c>
      <c r="H122">
        <v>88.45192308</v>
      </c>
      <c r="I122">
        <v>-98</v>
      </c>
      <c r="J122">
        <v>-99</v>
      </c>
      <c r="K122">
        <v>167</v>
      </c>
      <c r="L122">
        <v>-2.52172675</v>
      </c>
      <c r="M122">
        <v>-2.8476976679999999</v>
      </c>
      <c r="N122">
        <v>4.5227850219999999</v>
      </c>
      <c r="O122">
        <v>-5.0110039070000001</v>
      </c>
      <c r="P122">
        <v>-5.0621365999999997</v>
      </c>
      <c r="Q122">
        <v>8.5391597190000006</v>
      </c>
      <c r="R122">
        <v>-0.12608633799999999</v>
      </c>
      <c r="S122">
        <v>-0.14238488299999999</v>
      </c>
      <c r="T122">
        <v>0.22613925100000001</v>
      </c>
      <c r="U122">
        <v>-0.25055019499999998</v>
      </c>
      <c r="V122">
        <v>-0.25310683</v>
      </c>
      <c r="W122">
        <v>0.42695798600000001</v>
      </c>
      <c r="X122">
        <v>-9.4099700000000001E-3</v>
      </c>
      <c r="Y122">
        <v>0.24024990800000001</v>
      </c>
      <c r="Z122">
        <v>7.4266613999999995E-2</v>
      </c>
      <c r="AA122">
        <v>-1.476074E-3</v>
      </c>
      <c r="AB122">
        <v>0.45252433199999997</v>
      </c>
      <c r="AC122">
        <v>0.13455971799999999</v>
      </c>
    </row>
    <row r="123" spans="1:29" x14ac:dyDescent="0.3">
      <c r="A123">
        <v>1.21</v>
      </c>
      <c r="B123">
        <v>28.2</v>
      </c>
      <c r="C123">
        <v>-75</v>
      </c>
      <c r="D123">
        <v>-75</v>
      </c>
      <c r="E123">
        <v>150</v>
      </c>
      <c r="F123">
        <v>-49.59615385</v>
      </c>
      <c r="G123">
        <v>-55.30769231</v>
      </c>
      <c r="H123">
        <v>89.04807692</v>
      </c>
      <c r="I123">
        <v>-44</v>
      </c>
      <c r="J123">
        <v>0</v>
      </c>
      <c r="K123">
        <v>0</v>
      </c>
      <c r="L123">
        <v>-2.5359849049999998</v>
      </c>
      <c r="M123">
        <v>-2.8280312470000002</v>
      </c>
      <c r="N123">
        <v>4.5532679729999996</v>
      </c>
      <c r="O123">
        <v>-2.2498384890000001</v>
      </c>
      <c r="P123">
        <v>0</v>
      </c>
      <c r="Q123">
        <v>0</v>
      </c>
      <c r="R123">
        <v>-0.126799245</v>
      </c>
      <c r="S123">
        <v>-0.14140156200000001</v>
      </c>
      <c r="T123">
        <v>0.22766339899999999</v>
      </c>
      <c r="U123">
        <v>-0.11249192399999999</v>
      </c>
      <c r="V123">
        <v>0</v>
      </c>
      <c r="W123">
        <v>0</v>
      </c>
      <c r="X123">
        <v>-8.4306520000000003E-3</v>
      </c>
      <c r="Y123">
        <v>0.24117586799999999</v>
      </c>
      <c r="Z123">
        <v>7.1118261000000002E-2</v>
      </c>
      <c r="AA123">
        <v>6.4947243000000002E-2</v>
      </c>
      <c r="AB123">
        <v>3.7497308E-2</v>
      </c>
      <c r="AC123">
        <v>0.19735425300000001</v>
      </c>
    </row>
    <row r="124" spans="1:29" x14ac:dyDescent="0.3">
      <c r="A124">
        <v>1.22</v>
      </c>
      <c r="B124">
        <v>28.2</v>
      </c>
      <c r="C124">
        <v>-75</v>
      </c>
      <c r="D124">
        <v>-75</v>
      </c>
      <c r="E124">
        <v>150</v>
      </c>
      <c r="F124">
        <v>-49.82692308</v>
      </c>
      <c r="G124">
        <v>-54.80769231</v>
      </c>
      <c r="H124">
        <v>90.019230769999993</v>
      </c>
      <c r="I124">
        <v>-46</v>
      </c>
      <c r="J124">
        <v>-110</v>
      </c>
      <c r="K124">
        <v>157</v>
      </c>
      <c r="L124">
        <v>-2.5477847570000001</v>
      </c>
      <c r="M124">
        <v>-2.802464901</v>
      </c>
      <c r="N124">
        <v>4.6029256849999998</v>
      </c>
      <c r="O124">
        <v>-2.3521038750000001</v>
      </c>
      <c r="P124">
        <v>-5.6245962220000001</v>
      </c>
      <c r="Q124">
        <v>8.0278327899999997</v>
      </c>
      <c r="R124">
        <v>-0.12738923799999999</v>
      </c>
      <c r="S124">
        <v>-0.14012324500000001</v>
      </c>
      <c r="T124">
        <v>0.23014628400000001</v>
      </c>
      <c r="U124">
        <v>-0.117605194</v>
      </c>
      <c r="V124">
        <v>-0.281229811</v>
      </c>
      <c r="W124">
        <v>0.40139163900000002</v>
      </c>
      <c r="X124">
        <v>-7.351982E-3</v>
      </c>
      <c r="Y124">
        <v>0.24260168400000001</v>
      </c>
      <c r="Z124">
        <v>6.5554735000000003E-2</v>
      </c>
      <c r="AA124">
        <v>-9.4468716999999994E-2</v>
      </c>
      <c r="AB124">
        <v>0.40053942799999998</v>
      </c>
      <c r="AC124">
        <v>-4.4853239999999997E-3</v>
      </c>
    </row>
    <row r="125" spans="1:29" x14ac:dyDescent="0.3">
      <c r="A125">
        <v>1.23</v>
      </c>
      <c r="B125">
        <v>28.2</v>
      </c>
      <c r="C125">
        <v>-75</v>
      </c>
      <c r="D125">
        <v>-75</v>
      </c>
      <c r="E125">
        <v>150</v>
      </c>
      <c r="F125">
        <v>-49.53846154</v>
      </c>
      <c r="G125">
        <v>-54.55769231</v>
      </c>
      <c r="H125">
        <v>89.567307690000007</v>
      </c>
      <c r="I125">
        <v>-44</v>
      </c>
      <c r="J125">
        <v>0</v>
      </c>
      <c r="K125">
        <v>0</v>
      </c>
      <c r="L125">
        <v>-2.533034942</v>
      </c>
      <c r="M125">
        <v>-2.7896817280000001</v>
      </c>
      <c r="N125">
        <v>4.579817641</v>
      </c>
      <c r="O125">
        <v>-2.2498384890000001</v>
      </c>
      <c r="P125">
        <v>0</v>
      </c>
      <c r="Q125">
        <v>0</v>
      </c>
      <c r="R125">
        <v>-0.12665174700000001</v>
      </c>
      <c r="S125">
        <v>-0.13948408600000001</v>
      </c>
      <c r="T125">
        <v>0.22899088200000001</v>
      </c>
      <c r="U125">
        <v>-0.11249192399999999</v>
      </c>
      <c r="V125">
        <v>0</v>
      </c>
      <c r="W125">
        <v>0</v>
      </c>
      <c r="X125">
        <v>-7.4087550000000004E-3</v>
      </c>
      <c r="Y125">
        <v>0.241372533</v>
      </c>
      <c r="Z125">
        <v>6.5166581000000001E-2</v>
      </c>
      <c r="AA125">
        <v>6.4947243000000002E-2</v>
      </c>
      <c r="AB125">
        <v>3.7497308E-2</v>
      </c>
      <c r="AC125">
        <v>0.19735425300000001</v>
      </c>
    </row>
    <row r="126" spans="1:29" x14ac:dyDescent="0.3">
      <c r="A126">
        <v>1.24</v>
      </c>
      <c r="B126">
        <v>28.2</v>
      </c>
      <c r="C126">
        <v>-75</v>
      </c>
      <c r="D126">
        <v>-75</v>
      </c>
      <c r="E126">
        <v>150</v>
      </c>
      <c r="F126">
        <v>-49.19230769</v>
      </c>
      <c r="G126">
        <v>-54.69230769</v>
      </c>
      <c r="H126">
        <v>89</v>
      </c>
      <c r="I126">
        <v>-37</v>
      </c>
      <c r="J126">
        <v>-122</v>
      </c>
      <c r="K126">
        <v>180</v>
      </c>
      <c r="L126">
        <v>-2.5153351640000001</v>
      </c>
      <c r="M126">
        <v>-2.7965649749999999</v>
      </c>
      <c r="N126">
        <v>4.5508096709999997</v>
      </c>
      <c r="O126">
        <v>-1.891909638</v>
      </c>
      <c r="P126">
        <v>-6.2381885370000001</v>
      </c>
      <c r="Q126">
        <v>9.2038847270000002</v>
      </c>
      <c r="R126">
        <v>-0.12576675800000001</v>
      </c>
      <c r="S126">
        <v>-0.13982824899999999</v>
      </c>
      <c r="T126">
        <v>0.22754048399999999</v>
      </c>
      <c r="U126">
        <v>-9.4595481999999995E-2</v>
      </c>
      <c r="V126">
        <v>-0.31190942700000002</v>
      </c>
      <c r="W126">
        <v>0.46019423599999998</v>
      </c>
      <c r="X126">
        <v>-8.1184050000000004E-3</v>
      </c>
      <c r="Y126">
        <v>0.24022532499999999</v>
      </c>
      <c r="Z126">
        <v>6.6762321999999999E-2</v>
      </c>
      <c r="AA126">
        <v>-0.12546626499999999</v>
      </c>
      <c r="AB126">
        <v>0.44229779400000002</v>
      </c>
      <c r="AC126">
        <v>-9.4191803000000004E-2</v>
      </c>
    </row>
    <row r="127" spans="1:29" x14ac:dyDescent="0.3">
      <c r="A127">
        <v>1.25</v>
      </c>
      <c r="B127">
        <v>28.2</v>
      </c>
      <c r="C127">
        <v>-75</v>
      </c>
      <c r="D127">
        <v>-75</v>
      </c>
      <c r="E127">
        <v>150</v>
      </c>
      <c r="F127">
        <v>-49.45192308</v>
      </c>
      <c r="G127">
        <v>-55.375</v>
      </c>
      <c r="H127">
        <v>88.067307690000007</v>
      </c>
      <c r="I127">
        <v>-49</v>
      </c>
      <c r="J127">
        <v>-55</v>
      </c>
      <c r="K127">
        <v>0</v>
      </c>
      <c r="L127">
        <v>-2.5286099970000002</v>
      </c>
      <c r="M127">
        <v>-2.8314728709999999</v>
      </c>
      <c r="N127">
        <v>4.5031186009999997</v>
      </c>
      <c r="O127">
        <v>-2.5055019540000001</v>
      </c>
      <c r="P127">
        <v>-2.812298111</v>
      </c>
      <c r="Q127">
        <v>0</v>
      </c>
      <c r="R127">
        <v>-0.1264305</v>
      </c>
      <c r="S127">
        <v>-0.141573644</v>
      </c>
      <c r="T127">
        <v>0.22515593</v>
      </c>
      <c r="U127">
        <v>-0.125275098</v>
      </c>
      <c r="V127">
        <v>-0.14061490600000001</v>
      </c>
      <c r="W127">
        <v>0</v>
      </c>
      <c r="X127">
        <v>-8.7428980000000007E-3</v>
      </c>
      <c r="Y127">
        <v>0.23943866799999999</v>
      </c>
      <c r="Z127">
        <v>7.5172303999999995E-2</v>
      </c>
      <c r="AA127">
        <v>-8.8564420000000008E-3</v>
      </c>
      <c r="AB127">
        <v>8.8630001E-2</v>
      </c>
      <c r="AC127">
        <v>0.46647369</v>
      </c>
    </row>
    <row r="128" spans="1:29" x14ac:dyDescent="0.3">
      <c r="A128">
        <v>1.26</v>
      </c>
      <c r="B128">
        <v>28.2</v>
      </c>
      <c r="C128">
        <v>-75</v>
      </c>
      <c r="D128">
        <v>-75</v>
      </c>
      <c r="E128">
        <v>150</v>
      </c>
      <c r="F128">
        <v>-49.34615385</v>
      </c>
      <c r="G128">
        <v>-55.95192308</v>
      </c>
      <c r="H128">
        <v>86.95192308</v>
      </c>
      <c r="I128">
        <v>-52</v>
      </c>
      <c r="J128">
        <v>-55</v>
      </c>
      <c r="K128">
        <v>153</v>
      </c>
      <c r="L128">
        <v>-2.523201732</v>
      </c>
      <c r="M128">
        <v>-2.8609725020000001</v>
      </c>
      <c r="N128">
        <v>4.4460859819999996</v>
      </c>
      <c r="O128">
        <v>-2.658900032</v>
      </c>
      <c r="P128">
        <v>-2.812298111</v>
      </c>
      <c r="Q128">
        <v>7.8233020179999997</v>
      </c>
      <c r="R128">
        <v>-0.126160087</v>
      </c>
      <c r="S128">
        <v>-0.14304862500000001</v>
      </c>
      <c r="T128">
        <v>0.22230429900000001</v>
      </c>
      <c r="U128">
        <v>-0.13294500200000001</v>
      </c>
      <c r="V128">
        <v>-0.14061490600000001</v>
      </c>
      <c r="W128">
        <v>0.39116510100000002</v>
      </c>
      <c r="X128">
        <v>-9.7506020000000006E-3</v>
      </c>
      <c r="Y128">
        <v>0.23793910300000001</v>
      </c>
      <c r="Z128">
        <v>8.2288443000000003E-2</v>
      </c>
      <c r="AA128">
        <v>-4.4282210000000004E-3</v>
      </c>
      <c r="AB128">
        <v>0.35196337</v>
      </c>
      <c r="AC128">
        <v>-0.206324901</v>
      </c>
    </row>
    <row r="129" spans="1:29" x14ac:dyDescent="0.3">
      <c r="A129">
        <v>1.27</v>
      </c>
      <c r="B129">
        <v>28.2</v>
      </c>
      <c r="C129">
        <v>-75</v>
      </c>
      <c r="D129">
        <v>-75</v>
      </c>
      <c r="E129">
        <v>150</v>
      </c>
      <c r="F129">
        <v>-49.18269231</v>
      </c>
      <c r="G129">
        <v>-56.21153846</v>
      </c>
      <c r="H129">
        <v>86.67307692</v>
      </c>
      <c r="I129">
        <v>-53</v>
      </c>
      <c r="J129">
        <v>-52</v>
      </c>
      <c r="K129">
        <v>89</v>
      </c>
      <c r="L129">
        <v>-2.5148435029999998</v>
      </c>
      <c r="M129">
        <v>-2.8742473350000002</v>
      </c>
      <c r="N129">
        <v>4.4318278280000003</v>
      </c>
      <c r="O129">
        <v>-2.710032725</v>
      </c>
      <c r="P129">
        <v>-2.658900032</v>
      </c>
      <c r="Q129">
        <v>4.5508096709999997</v>
      </c>
      <c r="R129">
        <v>-0.12574217500000001</v>
      </c>
      <c r="S129">
        <v>-0.14371236700000001</v>
      </c>
      <c r="T129">
        <v>0.221591391</v>
      </c>
      <c r="U129">
        <v>-0.13550163600000001</v>
      </c>
      <c r="V129">
        <v>-0.13294500200000001</v>
      </c>
      <c r="W129">
        <v>0.22754048399999999</v>
      </c>
      <c r="X129">
        <v>-1.0375095000000001E-2</v>
      </c>
      <c r="Y129">
        <v>0.23754577499999999</v>
      </c>
      <c r="Z129">
        <v>8.3970439999999993E-2</v>
      </c>
      <c r="AA129">
        <v>1.476074E-3</v>
      </c>
      <c r="AB129">
        <v>0.24117586799999999</v>
      </c>
      <c r="AC129">
        <v>7.1765182999999996E-2</v>
      </c>
    </row>
    <row r="130" spans="1:29" x14ac:dyDescent="0.3">
      <c r="A130">
        <v>1.28</v>
      </c>
      <c r="B130">
        <v>28.2</v>
      </c>
      <c r="C130">
        <v>-75</v>
      </c>
      <c r="D130">
        <v>-75</v>
      </c>
      <c r="E130">
        <v>150</v>
      </c>
      <c r="F130">
        <v>-49.04807692</v>
      </c>
      <c r="G130">
        <v>-56.125</v>
      </c>
      <c r="H130">
        <v>86.528846150000007</v>
      </c>
      <c r="I130">
        <v>-54</v>
      </c>
      <c r="J130">
        <v>-43</v>
      </c>
      <c r="K130">
        <v>91</v>
      </c>
      <c r="L130">
        <v>-2.5079602560000001</v>
      </c>
      <c r="M130">
        <v>-2.869822391</v>
      </c>
      <c r="N130">
        <v>4.4244529200000002</v>
      </c>
      <c r="O130">
        <v>-2.761165418</v>
      </c>
      <c r="P130">
        <v>-2.198705796</v>
      </c>
      <c r="Q130">
        <v>4.6530750569999997</v>
      </c>
      <c r="R130">
        <v>-0.125398013</v>
      </c>
      <c r="S130">
        <v>-0.14349112</v>
      </c>
      <c r="T130">
        <v>0.221222646</v>
      </c>
      <c r="U130">
        <v>-0.13805827100000001</v>
      </c>
      <c r="V130">
        <v>-0.10993529</v>
      </c>
      <c r="W130">
        <v>0.23265375299999999</v>
      </c>
      <c r="X130">
        <v>-1.044606E-2</v>
      </c>
      <c r="Y130">
        <v>0.23711147499999999</v>
      </c>
      <c r="Z130">
        <v>8.3625414999999995E-2</v>
      </c>
      <c r="AA130">
        <v>1.6236811E-2</v>
      </c>
      <c r="AB130">
        <v>0.23776702199999999</v>
      </c>
      <c r="AC130">
        <v>2.6911944E-2</v>
      </c>
    </row>
    <row r="131" spans="1:29" x14ac:dyDescent="0.3">
      <c r="A131">
        <v>1.29</v>
      </c>
      <c r="B131">
        <v>28.2</v>
      </c>
      <c r="C131">
        <v>-75</v>
      </c>
      <c r="D131">
        <v>-75</v>
      </c>
      <c r="E131">
        <v>150</v>
      </c>
      <c r="F131">
        <v>-49.07692308</v>
      </c>
      <c r="G131">
        <v>-55.88461538</v>
      </c>
      <c r="H131">
        <v>86.24038462</v>
      </c>
      <c r="I131">
        <v>-41</v>
      </c>
      <c r="J131">
        <v>-53</v>
      </c>
      <c r="K131">
        <v>89</v>
      </c>
      <c r="L131">
        <v>-2.509435238</v>
      </c>
      <c r="M131">
        <v>-2.8575308779999999</v>
      </c>
      <c r="N131">
        <v>4.4097031050000002</v>
      </c>
      <c r="O131">
        <v>-2.09644041</v>
      </c>
      <c r="P131">
        <v>-2.710032725</v>
      </c>
      <c r="Q131">
        <v>4.5508096709999997</v>
      </c>
      <c r="R131">
        <v>-0.12547176199999999</v>
      </c>
      <c r="S131">
        <v>-0.14287654399999999</v>
      </c>
      <c r="T131">
        <v>0.22048515499999999</v>
      </c>
      <c r="U131">
        <v>-0.104822021</v>
      </c>
      <c r="V131">
        <v>-0.13550163600000001</v>
      </c>
      <c r="W131">
        <v>0.22754048399999999</v>
      </c>
      <c r="X131">
        <v>-1.0048656E-2</v>
      </c>
      <c r="Y131">
        <v>0.236439539</v>
      </c>
      <c r="Z131">
        <v>8.3970439999999993E-2</v>
      </c>
      <c r="AA131">
        <v>-1.7712884000000002E-2</v>
      </c>
      <c r="AB131">
        <v>0.231801541</v>
      </c>
      <c r="AC131">
        <v>2.2426620000000001E-2</v>
      </c>
    </row>
    <row r="132" spans="1:29" x14ac:dyDescent="0.3">
      <c r="A132">
        <v>1.3</v>
      </c>
      <c r="B132">
        <v>28.2</v>
      </c>
      <c r="C132">
        <v>-75</v>
      </c>
      <c r="D132">
        <v>-75</v>
      </c>
      <c r="E132">
        <v>150</v>
      </c>
      <c r="F132">
        <v>-49.73076923</v>
      </c>
      <c r="G132">
        <v>-54.89423077</v>
      </c>
      <c r="H132">
        <v>85.653846150000007</v>
      </c>
      <c r="I132">
        <v>-52</v>
      </c>
      <c r="J132">
        <v>-56</v>
      </c>
      <c r="K132">
        <v>87</v>
      </c>
      <c r="L132">
        <v>-2.542868152</v>
      </c>
      <c r="M132">
        <v>-2.8068898459999998</v>
      </c>
      <c r="N132">
        <v>4.3797118140000002</v>
      </c>
      <c r="O132">
        <v>-2.658900032</v>
      </c>
      <c r="P132">
        <v>-2.8634308040000001</v>
      </c>
      <c r="Q132">
        <v>4.4485442849999997</v>
      </c>
      <c r="R132">
        <v>-0.12714340800000001</v>
      </c>
      <c r="S132">
        <v>-0.14034449199999999</v>
      </c>
      <c r="T132">
        <v>0.21898559100000001</v>
      </c>
      <c r="U132">
        <v>-0.13294500200000001</v>
      </c>
      <c r="V132">
        <v>-0.14317154000000001</v>
      </c>
      <c r="W132">
        <v>0.22242721400000001</v>
      </c>
      <c r="X132">
        <v>-7.6216499999999998E-3</v>
      </c>
      <c r="Y132">
        <v>0.23515302699999999</v>
      </c>
      <c r="Z132">
        <v>8.5091770999999997E-2</v>
      </c>
      <c r="AA132">
        <v>-5.9042950000000004E-3</v>
      </c>
      <c r="AB132">
        <v>0.240323657</v>
      </c>
      <c r="AC132">
        <v>9.4191803000000004E-2</v>
      </c>
    </row>
    <row r="133" spans="1:29" x14ac:dyDescent="0.3">
      <c r="A133">
        <v>1.31</v>
      </c>
      <c r="B133">
        <v>28.2</v>
      </c>
      <c r="C133">
        <v>-75</v>
      </c>
      <c r="D133">
        <v>-75</v>
      </c>
      <c r="E133">
        <v>150</v>
      </c>
      <c r="F133">
        <v>-50.33653846</v>
      </c>
      <c r="G133">
        <v>-53.81730769</v>
      </c>
      <c r="H133">
        <v>85.13461538</v>
      </c>
      <c r="I133">
        <v>-50</v>
      </c>
      <c r="J133">
        <v>-57</v>
      </c>
      <c r="K133">
        <v>87</v>
      </c>
      <c r="L133">
        <v>-2.5738427640000001</v>
      </c>
      <c r="M133">
        <v>-2.7518238689999999</v>
      </c>
      <c r="N133">
        <v>4.3531621459999998</v>
      </c>
      <c r="O133">
        <v>-2.556634646</v>
      </c>
      <c r="P133">
        <v>-2.9145634970000001</v>
      </c>
      <c r="Q133">
        <v>4.4485442849999997</v>
      </c>
      <c r="R133">
        <v>-0.12869213800000001</v>
      </c>
      <c r="S133">
        <v>-0.137591193</v>
      </c>
      <c r="T133">
        <v>0.21765810699999999</v>
      </c>
      <c r="U133">
        <v>-0.127831732</v>
      </c>
      <c r="V133">
        <v>-0.14572817499999999</v>
      </c>
      <c r="W133">
        <v>0.22242721400000001</v>
      </c>
      <c r="X133">
        <v>-5.1378719999999999E-3</v>
      </c>
      <c r="Y133">
        <v>0.233866515</v>
      </c>
      <c r="Z133">
        <v>8.5307411E-2</v>
      </c>
      <c r="AA133">
        <v>-1.0332516E-2</v>
      </c>
      <c r="AB133">
        <v>0.239471445</v>
      </c>
      <c r="AC133">
        <v>8.9706479000000006E-2</v>
      </c>
    </row>
    <row r="134" spans="1:29" x14ac:dyDescent="0.3">
      <c r="A134">
        <v>1.32</v>
      </c>
      <c r="B134">
        <v>28.2</v>
      </c>
      <c r="C134">
        <v>-75</v>
      </c>
      <c r="D134">
        <v>-75</v>
      </c>
      <c r="E134">
        <v>150</v>
      </c>
      <c r="F134">
        <v>-51.14423077</v>
      </c>
      <c r="G134">
        <v>-52.78846154</v>
      </c>
      <c r="H134">
        <v>83.894230769999993</v>
      </c>
      <c r="I134">
        <v>-53</v>
      </c>
      <c r="J134">
        <v>-58</v>
      </c>
      <c r="K134">
        <v>68</v>
      </c>
      <c r="L134">
        <v>-2.6151422470000001</v>
      </c>
      <c r="M134">
        <v>-2.6992161939999999</v>
      </c>
      <c r="N134">
        <v>4.2897379400000002</v>
      </c>
      <c r="O134">
        <v>-2.710032725</v>
      </c>
      <c r="P134">
        <v>-2.9656961900000001</v>
      </c>
      <c r="Q134">
        <v>3.4770231190000001</v>
      </c>
      <c r="R134">
        <v>-0.13075711200000001</v>
      </c>
      <c r="S134">
        <v>-0.13496080999999999</v>
      </c>
      <c r="T134">
        <v>0.21448689700000001</v>
      </c>
      <c r="U134">
        <v>-0.13550163600000001</v>
      </c>
      <c r="V134">
        <v>-0.14828480899999999</v>
      </c>
      <c r="W134">
        <v>0.17385115600000001</v>
      </c>
      <c r="X134">
        <v>-2.4270060000000002E-3</v>
      </c>
      <c r="Y134">
        <v>0.23156390499999999</v>
      </c>
      <c r="Z134">
        <v>8.9878991000000005E-2</v>
      </c>
      <c r="AA134">
        <v>-7.3803690000000003E-3</v>
      </c>
      <c r="AB134">
        <v>0.21049625299999999</v>
      </c>
      <c r="AC134">
        <v>0.19286892899999999</v>
      </c>
    </row>
    <row r="135" spans="1:29" x14ac:dyDescent="0.3">
      <c r="A135">
        <v>1.33</v>
      </c>
      <c r="B135">
        <v>28.2</v>
      </c>
      <c r="C135">
        <v>-75</v>
      </c>
      <c r="D135">
        <v>-75</v>
      </c>
      <c r="E135">
        <v>150</v>
      </c>
      <c r="F135">
        <v>-51.55769231</v>
      </c>
      <c r="G135">
        <v>-52</v>
      </c>
      <c r="H135">
        <v>82.903846150000007</v>
      </c>
      <c r="I135">
        <v>-54</v>
      </c>
      <c r="J135">
        <v>-43</v>
      </c>
      <c r="K135">
        <v>81</v>
      </c>
      <c r="L135">
        <v>-2.6362836490000001</v>
      </c>
      <c r="M135">
        <v>-2.658900032</v>
      </c>
      <c r="N135">
        <v>4.2390969079999996</v>
      </c>
      <c r="O135">
        <v>-2.761165418</v>
      </c>
      <c r="P135">
        <v>-2.198705796</v>
      </c>
      <c r="Q135">
        <v>4.1417481269999996</v>
      </c>
      <c r="R135">
        <v>-0.131814182</v>
      </c>
      <c r="S135">
        <v>-0.13294500200000001</v>
      </c>
      <c r="T135">
        <v>0.211954845</v>
      </c>
      <c r="U135">
        <v>-0.13805827100000001</v>
      </c>
      <c r="V135">
        <v>-0.10993529</v>
      </c>
      <c r="W135">
        <v>0.207087406</v>
      </c>
      <c r="X135">
        <v>-6.5287899999999998E-4</v>
      </c>
      <c r="Y135">
        <v>0.229556292</v>
      </c>
      <c r="Z135">
        <v>9.2639190999999996E-2</v>
      </c>
      <c r="AA135">
        <v>1.6236811E-2</v>
      </c>
      <c r="AB135">
        <v>0.220722791</v>
      </c>
      <c r="AC135">
        <v>7.1765182999999996E-2</v>
      </c>
    </row>
    <row r="136" spans="1:29" x14ac:dyDescent="0.3">
      <c r="A136">
        <v>1.34</v>
      </c>
      <c r="B136">
        <v>28.2</v>
      </c>
      <c r="C136">
        <v>-75</v>
      </c>
      <c r="D136">
        <v>-75</v>
      </c>
      <c r="E136">
        <v>150</v>
      </c>
      <c r="F136">
        <v>-51.86538462</v>
      </c>
      <c r="G136">
        <v>-52.60576923</v>
      </c>
      <c r="H136">
        <v>82.067307690000007</v>
      </c>
      <c r="I136">
        <v>-43</v>
      </c>
      <c r="J136">
        <v>-54</v>
      </c>
      <c r="K136">
        <v>82</v>
      </c>
      <c r="L136">
        <v>-2.6520167849999998</v>
      </c>
      <c r="M136">
        <v>-2.6898746440000001</v>
      </c>
      <c r="N136">
        <v>4.1963224439999998</v>
      </c>
      <c r="O136">
        <v>-2.198705796</v>
      </c>
      <c r="P136">
        <v>-2.761165418</v>
      </c>
      <c r="Q136">
        <v>4.1928808200000001</v>
      </c>
      <c r="R136">
        <v>-0.132600839</v>
      </c>
      <c r="S136">
        <v>-0.134493732</v>
      </c>
      <c r="T136">
        <v>0.20981612199999999</v>
      </c>
      <c r="U136">
        <v>-0.10993529</v>
      </c>
      <c r="V136">
        <v>-0.13805827100000001</v>
      </c>
      <c r="W136">
        <v>0.209644041</v>
      </c>
      <c r="X136">
        <v>-1.092862E-3</v>
      </c>
      <c r="Y136">
        <v>0.22890893900000001</v>
      </c>
      <c r="Z136">
        <v>0.100488508</v>
      </c>
      <c r="AA136">
        <v>-1.6236811E-2</v>
      </c>
      <c r="AB136">
        <v>0.22242721400000001</v>
      </c>
      <c r="AC136">
        <v>6.7279858999999997E-2</v>
      </c>
    </row>
    <row r="137" spans="1:29" x14ac:dyDescent="0.3">
      <c r="A137">
        <v>1.35</v>
      </c>
      <c r="B137">
        <v>28.2</v>
      </c>
      <c r="C137">
        <v>-75</v>
      </c>
      <c r="D137">
        <v>-75</v>
      </c>
      <c r="E137">
        <v>150</v>
      </c>
      <c r="F137">
        <v>-52.26923077</v>
      </c>
      <c r="G137">
        <v>-53.31730769</v>
      </c>
      <c r="H137">
        <v>81</v>
      </c>
      <c r="I137">
        <v>-53</v>
      </c>
      <c r="J137">
        <v>-52</v>
      </c>
      <c r="K137">
        <v>79</v>
      </c>
      <c r="L137">
        <v>-2.6726665270000001</v>
      </c>
      <c r="M137">
        <v>-2.726257522</v>
      </c>
      <c r="N137">
        <v>4.1417481269999996</v>
      </c>
      <c r="O137">
        <v>-2.710032725</v>
      </c>
      <c r="P137">
        <v>-2.658900032</v>
      </c>
      <c r="Q137">
        <v>4.0394827409999996</v>
      </c>
      <c r="R137">
        <v>-0.133633326</v>
      </c>
      <c r="S137">
        <v>-0.136312876</v>
      </c>
      <c r="T137">
        <v>0.207087406</v>
      </c>
      <c r="U137">
        <v>-0.13550163600000001</v>
      </c>
      <c r="V137">
        <v>-0.13294500200000001</v>
      </c>
      <c r="W137">
        <v>0.201974137</v>
      </c>
      <c r="X137">
        <v>-1.5470390000000001E-3</v>
      </c>
      <c r="Y137">
        <v>0.22804033800000001</v>
      </c>
      <c r="Z137">
        <v>0.11027859</v>
      </c>
      <c r="AA137">
        <v>1.476074E-3</v>
      </c>
      <c r="AB137">
        <v>0.22413163699999999</v>
      </c>
      <c r="AC137">
        <v>0.116618422</v>
      </c>
    </row>
    <row r="138" spans="1:29" x14ac:dyDescent="0.3">
      <c r="A138">
        <v>1.36</v>
      </c>
      <c r="B138">
        <v>28.2</v>
      </c>
      <c r="C138">
        <v>-75</v>
      </c>
      <c r="D138">
        <v>-75</v>
      </c>
      <c r="E138">
        <v>150</v>
      </c>
      <c r="F138">
        <v>-51.86538462</v>
      </c>
      <c r="G138">
        <v>-53.33653846</v>
      </c>
      <c r="H138">
        <v>80.692307690000007</v>
      </c>
      <c r="I138">
        <v>-53</v>
      </c>
      <c r="J138">
        <v>-53</v>
      </c>
      <c r="K138">
        <v>81</v>
      </c>
      <c r="L138">
        <v>-2.6520167849999998</v>
      </c>
      <c r="M138">
        <v>-2.7272408430000001</v>
      </c>
      <c r="N138">
        <v>4.1260149909999999</v>
      </c>
      <c r="O138">
        <v>-2.710032725</v>
      </c>
      <c r="P138">
        <v>-2.710032725</v>
      </c>
      <c r="Q138">
        <v>4.1417481269999996</v>
      </c>
      <c r="R138">
        <v>-0.132600839</v>
      </c>
      <c r="S138">
        <v>-0.13636204199999999</v>
      </c>
      <c r="T138">
        <v>0.20630075</v>
      </c>
      <c r="U138">
        <v>-0.13550163600000001</v>
      </c>
      <c r="V138">
        <v>-0.13550163600000001</v>
      </c>
      <c r="W138">
        <v>0.207087406</v>
      </c>
      <c r="X138">
        <v>-2.1715319999999999E-3</v>
      </c>
      <c r="Y138">
        <v>0.22718812699999999</v>
      </c>
      <c r="Z138">
        <v>0.109933565</v>
      </c>
      <c r="AA138">
        <v>0</v>
      </c>
      <c r="AB138">
        <v>0.22839269500000001</v>
      </c>
      <c r="AC138">
        <v>0.112133099</v>
      </c>
    </row>
    <row r="139" spans="1:29" x14ac:dyDescent="0.3">
      <c r="A139">
        <v>1.37</v>
      </c>
      <c r="B139">
        <v>28.2</v>
      </c>
      <c r="C139">
        <v>-75</v>
      </c>
      <c r="D139">
        <v>-75</v>
      </c>
      <c r="E139">
        <v>150</v>
      </c>
      <c r="F139">
        <v>-52.10576923</v>
      </c>
      <c r="G139">
        <v>-53.48076923</v>
      </c>
      <c r="H139">
        <v>81.605769230000007</v>
      </c>
      <c r="I139">
        <v>-54</v>
      </c>
      <c r="J139">
        <v>-55</v>
      </c>
      <c r="K139">
        <v>66</v>
      </c>
      <c r="L139">
        <v>-2.6643082979999999</v>
      </c>
      <c r="M139">
        <v>-2.7346157510000002</v>
      </c>
      <c r="N139">
        <v>4.1727227390000001</v>
      </c>
      <c r="O139">
        <v>-2.761165418</v>
      </c>
      <c r="P139">
        <v>-2.812298111</v>
      </c>
      <c r="Q139">
        <v>3.374757733</v>
      </c>
      <c r="R139">
        <v>-0.133215415</v>
      </c>
      <c r="S139">
        <v>-0.13673078799999999</v>
      </c>
      <c r="T139">
        <v>0.208636137</v>
      </c>
      <c r="U139">
        <v>-0.13805827100000001</v>
      </c>
      <c r="V139">
        <v>-0.14061490600000001</v>
      </c>
      <c r="W139">
        <v>0.168737887</v>
      </c>
      <c r="X139">
        <v>-2.0296009999999998E-3</v>
      </c>
      <c r="Y139">
        <v>0.22907282500000001</v>
      </c>
      <c r="Z139">
        <v>0.10756151799999999</v>
      </c>
      <c r="AA139">
        <v>-1.476074E-3</v>
      </c>
      <c r="AB139">
        <v>0.20538298299999999</v>
      </c>
      <c r="AC139">
        <v>0.19286892899999999</v>
      </c>
    </row>
    <row r="140" spans="1:29" x14ac:dyDescent="0.3">
      <c r="A140">
        <v>1.38</v>
      </c>
      <c r="B140">
        <v>28.2</v>
      </c>
      <c r="C140">
        <v>-75</v>
      </c>
      <c r="D140">
        <v>-75</v>
      </c>
      <c r="E140">
        <v>150</v>
      </c>
      <c r="F140">
        <v>-52.73076923</v>
      </c>
      <c r="G140">
        <v>-53.45192308</v>
      </c>
      <c r="H140">
        <v>83.894230769999993</v>
      </c>
      <c r="I140">
        <v>-52</v>
      </c>
      <c r="J140">
        <v>-42</v>
      </c>
      <c r="K140">
        <v>79</v>
      </c>
      <c r="L140">
        <v>-2.6962662310000001</v>
      </c>
      <c r="M140">
        <v>-2.7331407689999998</v>
      </c>
      <c r="N140">
        <v>4.2897379400000002</v>
      </c>
      <c r="O140">
        <v>-2.658900032</v>
      </c>
      <c r="P140">
        <v>-2.147573103</v>
      </c>
      <c r="Q140">
        <v>4.0394827409999996</v>
      </c>
      <c r="R140">
        <v>-0.13481331199999999</v>
      </c>
      <c r="S140">
        <v>-0.13665703800000001</v>
      </c>
      <c r="T140">
        <v>0.21448689700000001</v>
      </c>
      <c r="U140">
        <v>-0.13294500200000001</v>
      </c>
      <c r="V140">
        <v>-0.107378655</v>
      </c>
      <c r="W140">
        <v>0.201974137</v>
      </c>
      <c r="X140">
        <v>-1.064476E-3</v>
      </c>
      <c r="Y140">
        <v>0.23348138099999999</v>
      </c>
      <c r="Z140">
        <v>9.9970970000000006E-2</v>
      </c>
      <c r="AA140">
        <v>1.4760736999999999E-2</v>
      </c>
      <c r="AB140">
        <v>0.21475731000000001</v>
      </c>
      <c r="AC140">
        <v>6.7279858999999997E-2</v>
      </c>
    </row>
    <row r="141" spans="1:29" x14ac:dyDescent="0.3">
      <c r="A141">
        <v>1.39</v>
      </c>
      <c r="B141">
        <v>28.2</v>
      </c>
      <c r="C141">
        <v>-75</v>
      </c>
      <c r="D141">
        <v>-75</v>
      </c>
      <c r="E141">
        <v>150</v>
      </c>
      <c r="F141">
        <v>-53.36538462</v>
      </c>
      <c r="G141">
        <v>-53.48076923</v>
      </c>
      <c r="H141">
        <v>86.25</v>
      </c>
      <c r="I141">
        <v>-50</v>
      </c>
      <c r="J141">
        <v>-55</v>
      </c>
      <c r="K141">
        <v>85</v>
      </c>
      <c r="L141">
        <v>-2.7287158250000001</v>
      </c>
      <c r="M141">
        <v>-2.7346157510000002</v>
      </c>
      <c r="N141">
        <v>4.410194765</v>
      </c>
      <c r="O141">
        <v>-2.556634646</v>
      </c>
      <c r="P141">
        <v>-2.812298111</v>
      </c>
      <c r="Q141">
        <v>4.3462788989999996</v>
      </c>
      <c r="R141">
        <v>-0.136435791</v>
      </c>
      <c r="S141">
        <v>-0.13673078799999999</v>
      </c>
      <c r="T141">
        <v>0.22050973800000001</v>
      </c>
      <c r="U141">
        <v>-0.127831732</v>
      </c>
      <c r="V141">
        <v>-0.14061490600000001</v>
      </c>
      <c r="W141">
        <v>0.21731394500000001</v>
      </c>
      <c r="X141">
        <v>-1.70316E-4</v>
      </c>
      <c r="Y141">
        <v>0.23806201799999999</v>
      </c>
      <c r="Z141">
        <v>9.2380422000000004E-2</v>
      </c>
      <c r="AA141">
        <v>-7.3803690000000003E-3</v>
      </c>
      <c r="AB141">
        <v>0.234358176</v>
      </c>
      <c r="AC141">
        <v>8.9706479000000006E-2</v>
      </c>
    </row>
    <row r="142" spans="1:29" x14ac:dyDescent="0.3">
      <c r="A142">
        <v>1.4</v>
      </c>
      <c r="B142">
        <v>28.2</v>
      </c>
      <c r="C142">
        <v>-75</v>
      </c>
      <c r="D142">
        <v>-75</v>
      </c>
      <c r="E142">
        <v>150</v>
      </c>
      <c r="F142">
        <v>-54.52884615</v>
      </c>
      <c r="G142">
        <v>-54.06730769</v>
      </c>
      <c r="H142">
        <v>88.46153846</v>
      </c>
      <c r="I142">
        <v>-92</v>
      </c>
      <c r="J142">
        <v>-52</v>
      </c>
      <c r="K142">
        <v>85</v>
      </c>
      <c r="L142">
        <v>-2.7882067460000002</v>
      </c>
      <c r="M142">
        <v>-2.7646070420000002</v>
      </c>
      <c r="N142">
        <v>4.5232766819999997</v>
      </c>
      <c r="O142">
        <v>-4.7042077500000001</v>
      </c>
      <c r="P142">
        <v>-2.658900032</v>
      </c>
      <c r="Q142">
        <v>4.3462788989999996</v>
      </c>
      <c r="R142">
        <v>-0.139410337</v>
      </c>
      <c r="S142">
        <v>-0.138230352</v>
      </c>
      <c r="T142">
        <v>0.22616383400000001</v>
      </c>
      <c r="U142">
        <v>-0.23521038699999999</v>
      </c>
      <c r="V142">
        <v>-0.13294500200000001</v>
      </c>
      <c r="W142">
        <v>0.21731394500000001</v>
      </c>
      <c r="X142">
        <v>6.8126500000000002E-4</v>
      </c>
      <c r="Y142">
        <v>0.24332278600000001</v>
      </c>
      <c r="Z142">
        <v>9.0310271999999997E-2</v>
      </c>
      <c r="AA142">
        <v>5.9042947999999998E-2</v>
      </c>
      <c r="AB142">
        <v>0.267594426</v>
      </c>
      <c r="AC142">
        <v>0.264634113</v>
      </c>
    </row>
    <row r="143" spans="1:29" x14ac:dyDescent="0.3">
      <c r="A143">
        <v>1.41</v>
      </c>
      <c r="B143">
        <v>28.2</v>
      </c>
      <c r="C143">
        <v>-75</v>
      </c>
      <c r="D143">
        <v>-75</v>
      </c>
      <c r="E143">
        <v>150</v>
      </c>
      <c r="F143">
        <v>-55.04807692</v>
      </c>
      <c r="G143">
        <v>-54.32692308</v>
      </c>
      <c r="H143">
        <v>89.596153849999993</v>
      </c>
      <c r="I143">
        <v>0</v>
      </c>
      <c r="J143">
        <v>-54</v>
      </c>
      <c r="K143">
        <v>88</v>
      </c>
      <c r="L143">
        <v>-2.8147564140000001</v>
      </c>
      <c r="M143">
        <v>-2.7778818749999998</v>
      </c>
      <c r="N143">
        <v>4.5812926220000003</v>
      </c>
      <c r="O143">
        <v>0</v>
      </c>
      <c r="P143">
        <v>-2.761165418</v>
      </c>
      <c r="Q143">
        <v>4.4996769780000001</v>
      </c>
      <c r="R143">
        <v>-0.14073782100000001</v>
      </c>
      <c r="S143">
        <v>-0.138894094</v>
      </c>
      <c r="T143">
        <v>0.22906463099999999</v>
      </c>
      <c r="U143">
        <v>0</v>
      </c>
      <c r="V143">
        <v>-0.13805827100000001</v>
      </c>
      <c r="W143">
        <v>0.22498384900000001</v>
      </c>
      <c r="X143">
        <v>1.064476E-3</v>
      </c>
      <c r="Y143">
        <v>0.24592039199999999</v>
      </c>
      <c r="Z143">
        <v>8.8714531999999999E-2</v>
      </c>
      <c r="AA143">
        <v>-7.9707979999999998E-2</v>
      </c>
      <c r="AB143">
        <v>0.196008656</v>
      </c>
      <c r="AC143">
        <v>-0.15250101399999999</v>
      </c>
    </row>
    <row r="144" spans="1:29" x14ac:dyDescent="0.3">
      <c r="A144">
        <v>1.42</v>
      </c>
      <c r="B144">
        <v>28.2</v>
      </c>
      <c r="C144">
        <v>-75</v>
      </c>
      <c r="D144">
        <v>-75</v>
      </c>
      <c r="E144">
        <v>150</v>
      </c>
      <c r="F144">
        <v>-54.94230769</v>
      </c>
      <c r="G144">
        <v>-54.13461538</v>
      </c>
      <c r="H144">
        <v>89.71153846</v>
      </c>
      <c r="I144">
        <v>-104</v>
      </c>
      <c r="J144">
        <v>-107</v>
      </c>
      <c r="K144">
        <v>73</v>
      </c>
      <c r="L144">
        <v>-2.8093481480000002</v>
      </c>
      <c r="M144">
        <v>-2.7680486649999998</v>
      </c>
      <c r="N144">
        <v>4.587192548</v>
      </c>
      <c r="O144">
        <v>-5.3178000650000001</v>
      </c>
      <c r="P144">
        <v>-5.4711981429999996</v>
      </c>
      <c r="Q144">
        <v>3.7326865840000001</v>
      </c>
      <c r="R144">
        <v>-0.14046740699999999</v>
      </c>
      <c r="S144">
        <v>-0.13840243299999999</v>
      </c>
      <c r="T144">
        <v>0.22935962700000001</v>
      </c>
      <c r="U144">
        <v>-0.26589000299999999</v>
      </c>
      <c r="V144">
        <v>-0.27355990699999999</v>
      </c>
      <c r="W144">
        <v>0.18663432899999999</v>
      </c>
      <c r="X144">
        <v>1.1922129999999999E-3</v>
      </c>
      <c r="Y144">
        <v>0.24586303200000001</v>
      </c>
      <c r="Z144">
        <v>8.6860022999999995E-2</v>
      </c>
      <c r="AA144">
        <v>-4.4282210000000004E-3</v>
      </c>
      <c r="AB144">
        <v>0.30423952300000001</v>
      </c>
      <c r="AC144">
        <v>0.61897470399999999</v>
      </c>
    </row>
    <row r="145" spans="1:29" x14ac:dyDescent="0.3">
      <c r="A145">
        <v>1.43</v>
      </c>
      <c r="B145">
        <v>28.2</v>
      </c>
      <c r="C145">
        <v>-75</v>
      </c>
      <c r="D145">
        <v>-75</v>
      </c>
      <c r="E145">
        <v>150</v>
      </c>
      <c r="F145">
        <v>-54.70192308</v>
      </c>
      <c r="G145">
        <v>-54.03846154</v>
      </c>
      <c r="H145">
        <v>90.04807692</v>
      </c>
      <c r="I145">
        <v>0</v>
      </c>
      <c r="J145">
        <v>0</v>
      </c>
      <c r="K145">
        <v>90</v>
      </c>
      <c r="L145">
        <v>-2.7970566350000001</v>
      </c>
      <c r="M145">
        <v>-2.7631320599999998</v>
      </c>
      <c r="N145">
        <v>4.6044006660000001</v>
      </c>
      <c r="O145">
        <v>0</v>
      </c>
      <c r="P145">
        <v>0</v>
      </c>
      <c r="Q145">
        <v>4.6019423640000001</v>
      </c>
      <c r="R145">
        <v>-0.13985283200000001</v>
      </c>
      <c r="S145">
        <v>-0.13815660299999999</v>
      </c>
      <c r="T145">
        <v>0.23022003299999999</v>
      </c>
      <c r="U145">
        <v>0</v>
      </c>
      <c r="V145">
        <v>0</v>
      </c>
      <c r="W145">
        <v>0.23009711799999999</v>
      </c>
      <c r="X145">
        <v>9.7931800000000007E-4</v>
      </c>
      <c r="Y145">
        <v>0.24614983400000001</v>
      </c>
      <c r="Z145">
        <v>8.3841054999999998E-2</v>
      </c>
      <c r="AA145">
        <v>0</v>
      </c>
      <c r="AB145">
        <v>0.15339807899999999</v>
      </c>
      <c r="AC145">
        <v>-0.40367915500000001</v>
      </c>
    </row>
    <row r="146" spans="1:29" x14ac:dyDescent="0.3">
      <c r="A146">
        <v>1.44</v>
      </c>
      <c r="B146">
        <v>28.2</v>
      </c>
      <c r="C146">
        <v>-75</v>
      </c>
      <c r="D146">
        <v>-75</v>
      </c>
      <c r="E146">
        <v>150</v>
      </c>
      <c r="F146">
        <v>-54.44230769</v>
      </c>
      <c r="G146">
        <v>-54.24038462</v>
      </c>
      <c r="H146">
        <v>90.28846154</v>
      </c>
      <c r="I146">
        <v>-55</v>
      </c>
      <c r="J146">
        <v>-41</v>
      </c>
      <c r="K146">
        <v>91</v>
      </c>
      <c r="L146">
        <v>-2.783781802</v>
      </c>
      <c r="M146">
        <v>-2.7734569310000001</v>
      </c>
      <c r="N146">
        <v>4.6166921790000002</v>
      </c>
      <c r="O146">
        <v>-2.812298111</v>
      </c>
      <c r="P146">
        <v>-2.09644041</v>
      </c>
      <c r="Q146">
        <v>4.6530750569999997</v>
      </c>
      <c r="R146">
        <v>-0.13918908999999999</v>
      </c>
      <c r="S146">
        <v>-0.13867284699999999</v>
      </c>
      <c r="T146">
        <v>0.230834609</v>
      </c>
      <c r="U146">
        <v>-0.14061490600000001</v>
      </c>
      <c r="V146">
        <v>-0.104822021</v>
      </c>
      <c r="W146">
        <v>0.23265375299999999</v>
      </c>
      <c r="X146">
        <v>2.98053E-4</v>
      </c>
      <c r="Y146">
        <v>0.246510385</v>
      </c>
      <c r="Z146">
        <v>8.2504084000000005E-2</v>
      </c>
      <c r="AA146">
        <v>2.0665032E-2</v>
      </c>
      <c r="AB146">
        <v>0.236914811</v>
      </c>
      <c r="AC146">
        <v>2.2426620000000001E-2</v>
      </c>
    </row>
    <row r="147" spans="1:29" x14ac:dyDescent="0.3">
      <c r="A147">
        <v>1.45</v>
      </c>
      <c r="B147">
        <v>28.2</v>
      </c>
      <c r="C147">
        <v>-75</v>
      </c>
      <c r="D147">
        <v>-75</v>
      </c>
      <c r="E147">
        <v>150</v>
      </c>
      <c r="F147">
        <v>-53.99038462</v>
      </c>
      <c r="G147">
        <v>-54.50961538</v>
      </c>
      <c r="H147">
        <v>90.25</v>
      </c>
      <c r="I147">
        <v>-100</v>
      </c>
      <c r="J147">
        <v>-98</v>
      </c>
      <c r="K147">
        <v>184</v>
      </c>
      <c r="L147">
        <v>-2.7606737579999998</v>
      </c>
      <c r="M147">
        <v>-2.7872234250000001</v>
      </c>
      <c r="N147">
        <v>4.614725537</v>
      </c>
      <c r="O147">
        <v>-5.1132692930000001</v>
      </c>
      <c r="P147">
        <v>-5.0110039070000001</v>
      </c>
      <c r="Q147">
        <v>9.4084154990000002</v>
      </c>
      <c r="R147">
        <v>-0.13803368799999999</v>
      </c>
      <c r="S147">
        <v>-0.13936117100000001</v>
      </c>
      <c r="T147">
        <v>0.23073627699999999</v>
      </c>
      <c r="U147">
        <v>-0.25566346499999998</v>
      </c>
      <c r="V147">
        <v>-0.25055019499999998</v>
      </c>
      <c r="W147">
        <v>0.47042077500000001</v>
      </c>
      <c r="X147">
        <v>-7.6642300000000002E-4</v>
      </c>
      <c r="Y147">
        <v>0.24628913799999999</v>
      </c>
      <c r="Z147">
        <v>8.1857161999999997E-2</v>
      </c>
      <c r="AA147">
        <v>2.952147E-3</v>
      </c>
      <c r="AB147">
        <v>0.482351737</v>
      </c>
      <c r="AC147">
        <v>6.2794534999999999E-2</v>
      </c>
    </row>
    <row r="148" spans="1:29" x14ac:dyDescent="0.3">
      <c r="A148">
        <v>1.46</v>
      </c>
      <c r="B148">
        <v>28.2</v>
      </c>
      <c r="C148">
        <v>-75</v>
      </c>
      <c r="D148">
        <v>-75</v>
      </c>
      <c r="E148">
        <v>150</v>
      </c>
      <c r="F148">
        <v>-53.80769231</v>
      </c>
      <c r="G148">
        <v>-54.75</v>
      </c>
      <c r="H148">
        <v>89.932692309999993</v>
      </c>
      <c r="I148">
        <v>-56</v>
      </c>
      <c r="J148">
        <v>-50</v>
      </c>
      <c r="K148">
        <v>89</v>
      </c>
      <c r="L148">
        <v>-2.751332208</v>
      </c>
      <c r="M148">
        <v>-2.7995149380000002</v>
      </c>
      <c r="N148">
        <v>4.5985007400000004</v>
      </c>
      <c r="O148">
        <v>-2.8634308040000001</v>
      </c>
      <c r="P148">
        <v>-2.556634646</v>
      </c>
      <c r="Q148">
        <v>4.5508096709999997</v>
      </c>
      <c r="R148">
        <v>-0.13756661000000001</v>
      </c>
      <c r="S148">
        <v>-0.13997574700000001</v>
      </c>
      <c r="T148">
        <v>0.229925037</v>
      </c>
      <c r="U148">
        <v>-0.14317154000000001</v>
      </c>
      <c r="V148">
        <v>-0.127831732</v>
      </c>
      <c r="W148">
        <v>0.22754048399999999</v>
      </c>
      <c r="X148">
        <v>-1.3909160000000001E-3</v>
      </c>
      <c r="Y148">
        <v>0.24579747699999999</v>
      </c>
      <c r="Z148">
        <v>8.3539158000000002E-2</v>
      </c>
      <c r="AA148">
        <v>8.8564420000000008E-3</v>
      </c>
      <c r="AB148">
        <v>0.24202808000000001</v>
      </c>
      <c r="AC148">
        <v>7.6250506999999995E-2</v>
      </c>
    </row>
    <row r="149" spans="1:29" x14ac:dyDescent="0.3">
      <c r="A149">
        <v>1.47</v>
      </c>
      <c r="B149">
        <v>28.2</v>
      </c>
      <c r="C149">
        <v>-75</v>
      </c>
      <c r="D149">
        <v>-75</v>
      </c>
      <c r="E149">
        <v>150</v>
      </c>
      <c r="F149">
        <v>-53.54807692</v>
      </c>
      <c r="G149">
        <v>-54.375</v>
      </c>
      <c r="H149">
        <v>89.45192308</v>
      </c>
      <c r="I149">
        <v>-53</v>
      </c>
      <c r="J149">
        <v>-51</v>
      </c>
      <c r="K149">
        <v>68</v>
      </c>
      <c r="L149">
        <v>-2.7380573739999998</v>
      </c>
      <c r="M149">
        <v>-2.7803401779999999</v>
      </c>
      <c r="N149">
        <v>4.5739177150000003</v>
      </c>
      <c r="O149">
        <v>-2.710032725</v>
      </c>
      <c r="P149">
        <v>-2.607767339</v>
      </c>
      <c r="Q149">
        <v>3.4770231190000001</v>
      </c>
      <c r="R149">
        <v>-0.13690286900000001</v>
      </c>
      <c r="S149">
        <v>-0.139017009</v>
      </c>
      <c r="T149">
        <v>0.22869588599999999</v>
      </c>
      <c r="U149">
        <v>-0.13550163600000001</v>
      </c>
      <c r="V149">
        <v>-0.13038836700000001</v>
      </c>
      <c r="W149">
        <v>0.17385115600000001</v>
      </c>
      <c r="X149">
        <v>-1.2205989999999999E-3</v>
      </c>
      <c r="Y149">
        <v>0.24443721600000001</v>
      </c>
      <c r="Z149">
        <v>8.2849109000000004E-2</v>
      </c>
      <c r="AA149">
        <v>2.952147E-3</v>
      </c>
      <c r="AB149">
        <v>0.204530772</v>
      </c>
      <c r="AC149">
        <v>0.16147166199999999</v>
      </c>
    </row>
    <row r="150" spans="1:29" x14ac:dyDescent="0.3">
      <c r="A150">
        <v>1.48</v>
      </c>
      <c r="B150">
        <v>28.2</v>
      </c>
      <c r="C150">
        <v>-75</v>
      </c>
      <c r="D150">
        <v>-75</v>
      </c>
      <c r="E150">
        <v>150</v>
      </c>
      <c r="F150">
        <v>-53.15384615</v>
      </c>
      <c r="G150">
        <v>-53.88461538</v>
      </c>
      <c r="H150">
        <v>89.144230769999993</v>
      </c>
      <c r="I150">
        <v>-51</v>
      </c>
      <c r="J150">
        <v>-41</v>
      </c>
      <c r="K150">
        <v>85</v>
      </c>
      <c r="L150">
        <v>-2.7178992929999999</v>
      </c>
      <c r="M150">
        <v>-2.7552654919999999</v>
      </c>
      <c r="N150">
        <v>4.5581845779999997</v>
      </c>
      <c r="O150">
        <v>-2.607767339</v>
      </c>
      <c r="P150">
        <v>-2.09644041</v>
      </c>
      <c r="Q150">
        <v>4.3462788989999996</v>
      </c>
      <c r="R150">
        <v>-0.13589496500000001</v>
      </c>
      <c r="S150">
        <v>-0.13776327499999999</v>
      </c>
      <c r="T150">
        <v>0.22790922899999999</v>
      </c>
      <c r="U150">
        <v>-0.13038836700000001</v>
      </c>
      <c r="V150">
        <v>-0.104822021</v>
      </c>
      <c r="W150">
        <v>0.21731394500000001</v>
      </c>
      <c r="X150">
        <v>-1.078669E-3</v>
      </c>
      <c r="Y150">
        <v>0.24315889900000001</v>
      </c>
      <c r="Z150">
        <v>8.0261421999999999E-2</v>
      </c>
      <c r="AA150">
        <v>1.4760736999999999E-2</v>
      </c>
      <c r="AB150">
        <v>0.223279426</v>
      </c>
      <c r="AC150">
        <v>3.1397267999999999E-2</v>
      </c>
    </row>
    <row r="151" spans="1:29" x14ac:dyDescent="0.3">
      <c r="A151">
        <v>1.49</v>
      </c>
      <c r="B151">
        <v>28.2</v>
      </c>
      <c r="C151">
        <v>-75</v>
      </c>
      <c r="D151">
        <v>-75</v>
      </c>
      <c r="E151">
        <v>150</v>
      </c>
      <c r="F151">
        <v>-53.60576923</v>
      </c>
      <c r="G151">
        <v>-54.125</v>
      </c>
      <c r="H151">
        <v>88.71153846</v>
      </c>
      <c r="I151">
        <v>-40</v>
      </c>
      <c r="J151">
        <v>-54</v>
      </c>
      <c r="K151">
        <v>83</v>
      </c>
      <c r="L151">
        <v>-2.7410073370000001</v>
      </c>
      <c r="M151">
        <v>-2.767557005</v>
      </c>
      <c r="N151">
        <v>4.5360598550000004</v>
      </c>
      <c r="O151">
        <v>-2.045307717</v>
      </c>
      <c r="P151">
        <v>-2.761165418</v>
      </c>
      <c r="Q151">
        <v>4.2440135129999996</v>
      </c>
      <c r="R151">
        <v>-0.13705036700000001</v>
      </c>
      <c r="S151">
        <v>-0.13837785</v>
      </c>
      <c r="T151">
        <v>0.22680299300000001</v>
      </c>
      <c r="U151">
        <v>-0.102265386</v>
      </c>
      <c r="V151">
        <v>-0.13805827100000001</v>
      </c>
      <c r="W151">
        <v>0.212200676</v>
      </c>
      <c r="X151">
        <v>-7.6642300000000002E-4</v>
      </c>
      <c r="Y151">
        <v>0.24301140099999999</v>
      </c>
      <c r="Z151">
        <v>8.5307411E-2</v>
      </c>
      <c r="AA151">
        <v>-2.0665032E-2</v>
      </c>
      <c r="AB151">
        <v>0.22157500299999999</v>
      </c>
      <c r="AC151">
        <v>4.9338563000000002E-2</v>
      </c>
    </row>
    <row r="152" spans="1:29" x14ac:dyDescent="0.3">
      <c r="A152">
        <v>1.5</v>
      </c>
      <c r="B152">
        <v>28.2</v>
      </c>
      <c r="C152">
        <v>-75</v>
      </c>
      <c r="D152">
        <v>-75</v>
      </c>
      <c r="E152">
        <v>150</v>
      </c>
      <c r="F152">
        <v>-53.5</v>
      </c>
      <c r="G152">
        <v>-54.16346154</v>
      </c>
      <c r="H152">
        <v>87.182692309999993</v>
      </c>
      <c r="I152">
        <v>-51</v>
      </c>
      <c r="J152">
        <v>-54</v>
      </c>
      <c r="K152">
        <v>82</v>
      </c>
      <c r="L152">
        <v>-2.7355990719999999</v>
      </c>
      <c r="M152">
        <v>-2.7695236470000002</v>
      </c>
      <c r="N152">
        <v>4.4578858349999999</v>
      </c>
      <c r="O152">
        <v>-2.607767339</v>
      </c>
      <c r="P152">
        <v>-2.761165418</v>
      </c>
      <c r="Q152">
        <v>4.1928808200000001</v>
      </c>
      <c r="R152">
        <v>-0.13677995400000001</v>
      </c>
      <c r="S152">
        <v>-0.138476182</v>
      </c>
      <c r="T152">
        <v>0.22289429199999999</v>
      </c>
      <c r="U152">
        <v>-0.13038836700000001</v>
      </c>
      <c r="V152">
        <v>-0.13805827100000001</v>
      </c>
      <c r="W152">
        <v>0.209644041</v>
      </c>
      <c r="X152">
        <v>-9.7931800000000007E-4</v>
      </c>
      <c r="Y152">
        <v>0.24034823999999999</v>
      </c>
      <c r="Z152">
        <v>9.1862885000000005E-2</v>
      </c>
      <c r="AA152">
        <v>-4.4282210000000004E-3</v>
      </c>
      <c r="AB152">
        <v>0.229244907</v>
      </c>
      <c r="AC152">
        <v>0.103162451</v>
      </c>
    </row>
    <row r="153" spans="1:29" x14ac:dyDescent="0.3">
      <c r="A153">
        <v>1.51</v>
      </c>
      <c r="B153">
        <v>28.2</v>
      </c>
      <c r="C153">
        <v>-75</v>
      </c>
      <c r="D153">
        <v>-75</v>
      </c>
      <c r="E153">
        <v>150</v>
      </c>
      <c r="F153">
        <v>-53.05769231</v>
      </c>
      <c r="G153">
        <v>-54.26923077</v>
      </c>
      <c r="H153">
        <v>84.682692309999993</v>
      </c>
      <c r="I153">
        <v>-53</v>
      </c>
      <c r="J153">
        <v>-57</v>
      </c>
      <c r="K153">
        <v>80</v>
      </c>
      <c r="L153">
        <v>-2.7129826879999999</v>
      </c>
      <c r="M153">
        <v>-2.774931912</v>
      </c>
      <c r="N153">
        <v>4.3300541020000001</v>
      </c>
      <c r="O153">
        <v>-2.710032725</v>
      </c>
      <c r="P153">
        <v>-2.9145634970000001</v>
      </c>
      <c r="Q153">
        <v>4.0906154340000001</v>
      </c>
      <c r="R153">
        <v>-0.135649134</v>
      </c>
      <c r="S153">
        <v>-0.138746596</v>
      </c>
      <c r="T153">
        <v>0.21650270499999999</v>
      </c>
      <c r="U153">
        <v>-0.13550163600000001</v>
      </c>
      <c r="V153">
        <v>-0.14572817499999999</v>
      </c>
      <c r="W153">
        <v>0.204530772</v>
      </c>
      <c r="X153">
        <v>-1.7883199999999999E-3</v>
      </c>
      <c r="Y153">
        <v>0.23580038</v>
      </c>
      <c r="Z153">
        <v>0.10156671</v>
      </c>
      <c r="AA153">
        <v>-5.9042950000000004E-3</v>
      </c>
      <c r="AB153">
        <v>0.23009711799999999</v>
      </c>
      <c r="AC153">
        <v>0.13455971799999999</v>
      </c>
    </row>
    <row r="154" spans="1:29" x14ac:dyDescent="0.3">
      <c r="A154">
        <v>1.52</v>
      </c>
      <c r="B154">
        <v>28.2</v>
      </c>
      <c r="C154">
        <v>-75</v>
      </c>
      <c r="D154">
        <v>-75</v>
      </c>
      <c r="E154">
        <v>150</v>
      </c>
      <c r="F154">
        <v>-52.59615385</v>
      </c>
      <c r="G154">
        <v>-54.38461538</v>
      </c>
      <c r="H154">
        <v>82.346153849999993</v>
      </c>
      <c r="I154">
        <v>-55</v>
      </c>
      <c r="J154">
        <v>-57</v>
      </c>
      <c r="K154">
        <v>66</v>
      </c>
      <c r="L154">
        <v>-2.6893829839999999</v>
      </c>
      <c r="M154">
        <v>-2.7808318390000002</v>
      </c>
      <c r="N154">
        <v>4.210580599</v>
      </c>
      <c r="O154">
        <v>-2.812298111</v>
      </c>
      <c r="P154">
        <v>-2.9145634970000001</v>
      </c>
      <c r="Q154">
        <v>3.374757733</v>
      </c>
      <c r="R154">
        <v>-0.13446914900000001</v>
      </c>
      <c r="S154">
        <v>-0.13904159199999999</v>
      </c>
      <c r="T154">
        <v>0.21052903000000001</v>
      </c>
      <c r="U154">
        <v>-0.14061490600000001</v>
      </c>
      <c r="V154">
        <v>-0.14572817499999999</v>
      </c>
      <c r="W154">
        <v>0.168737887</v>
      </c>
      <c r="X154">
        <v>-2.6399010000000001E-3</v>
      </c>
      <c r="Y154">
        <v>0.23152293400000001</v>
      </c>
      <c r="Z154">
        <v>0.11049423</v>
      </c>
      <c r="AA154">
        <v>-2.952147E-3</v>
      </c>
      <c r="AB154">
        <v>0.20793961799999999</v>
      </c>
      <c r="AC154">
        <v>0.206324901</v>
      </c>
    </row>
    <row r="155" spans="1:29" x14ac:dyDescent="0.3">
      <c r="A155">
        <v>1.53</v>
      </c>
      <c r="B155">
        <v>28.2</v>
      </c>
      <c r="C155">
        <v>-75</v>
      </c>
      <c r="D155">
        <v>-75</v>
      </c>
      <c r="E155">
        <v>150</v>
      </c>
      <c r="F155">
        <v>-51.56730769</v>
      </c>
      <c r="G155">
        <v>-54.06730769</v>
      </c>
      <c r="H155">
        <v>80.54807692</v>
      </c>
      <c r="I155">
        <v>-52</v>
      </c>
      <c r="J155">
        <v>-47</v>
      </c>
      <c r="K155">
        <v>83</v>
      </c>
      <c r="L155">
        <v>-2.6367753089999999</v>
      </c>
      <c r="M155">
        <v>-2.7646070420000002</v>
      </c>
      <c r="N155">
        <v>4.1186400829999998</v>
      </c>
      <c r="O155">
        <v>-2.658900032</v>
      </c>
      <c r="P155">
        <v>-2.4032365680000001</v>
      </c>
      <c r="Q155">
        <v>4.2440135129999996</v>
      </c>
      <c r="R155">
        <v>-0.131838765</v>
      </c>
      <c r="S155">
        <v>-0.138230352</v>
      </c>
      <c r="T155">
        <v>0.205932004</v>
      </c>
      <c r="U155">
        <v>-0.13294500200000001</v>
      </c>
      <c r="V155">
        <v>-0.120161828</v>
      </c>
      <c r="W155">
        <v>0.212200676</v>
      </c>
      <c r="X155">
        <v>-3.690184E-3</v>
      </c>
      <c r="Y155">
        <v>0.22731104199999999</v>
      </c>
      <c r="Z155">
        <v>0.112521252</v>
      </c>
      <c r="AA155">
        <v>7.3803690000000003E-3</v>
      </c>
      <c r="AB155">
        <v>0.22583606000000001</v>
      </c>
      <c r="AC155">
        <v>7.1765182999999996E-2</v>
      </c>
    </row>
    <row r="156" spans="1:29" x14ac:dyDescent="0.3">
      <c r="A156">
        <v>1.54</v>
      </c>
      <c r="B156">
        <v>28.2</v>
      </c>
      <c r="C156">
        <v>-75</v>
      </c>
      <c r="D156">
        <v>-75</v>
      </c>
      <c r="E156">
        <v>150</v>
      </c>
      <c r="F156">
        <v>-51.19230769</v>
      </c>
      <c r="G156">
        <v>-54.20192308</v>
      </c>
      <c r="H156">
        <v>80.067307690000007</v>
      </c>
      <c r="I156">
        <v>-52</v>
      </c>
      <c r="J156">
        <v>-56</v>
      </c>
      <c r="K156">
        <v>79</v>
      </c>
      <c r="L156">
        <v>-2.6176005500000001</v>
      </c>
      <c r="M156">
        <v>-2.7714902889999999</v>
      </c>
      <c r="N156">
        <v>4.0940570579999997</v>
      </c>
      <c r="O156">
        <v>-2.658900032</v>
      </c>
      <c r="P156">
        <v>-2.8634308040000001</v>
      </c>
      <c r="Q156">
        <v>4.0394827409999996</v>
      </c>
      <c r="R156">
        <v>-0.13088002700000001</v>
      </c>
      <c r="S156">
        <v>-0.13857451400000001</v>
      </c>
      <c r="T156">
        <v>0.20470285299999999</v>
      </c>
      <c r="U156">
        <v>-0.13294500200000001</v>
      </c>
      <c r="V156">
        <v>-0.14317154000000001</v>
      </c>
      <c r="W156">
        <v>0.201974137</v>
      </c>
      <c r="X156">
        <v>-4.4424140000000004E-3</v>
      </c>
      <c r="Y156">
        <v>0.22628674900000001</v>
      </c>
      <c r="Z156">
        <v>0.113599454</v>
      </c>
      <c r="AA156">
        <v>-5.9042950000000004E-3</v>
      </c>
      <c r="AB156">
        <v>0.226688272</v>
      </c>
      <c r="AC156">
        <v>0.13007439400000001</v>
      </c>
    </row>
    <row r="157" spans="1:29" x14ac:dyDescent="0.3">
      <c r="A157">
        <v>1.55</v>
      </c>
      <c r="B157">
        <v>28.2</v>
      </c>
      <c r="C157">
        <v>-75</v>
      </c>
      <c r="D157">
        <v>-75</v>
      </c>
      <c r="E157">
        <v>150</v>
      </c>
      <c r="F157">
        <v>-51.48076923</v>
      </c>
      <c r="G157">
        <v>-54.80769231</v>
      </c>
      <c r="H157">
        <v>80.528846150000007</v>
      </c>
      <c r="I157">
        <v>-42</v>
      </c>
      <c r="J157">
        <v>-55</v>
      </c>
      <c r="K157">
        <v>82</v>
      </c>
      <c r="L157">
        <v>-2.6323503650000002</v>
      </c>
      <c r="M157">
        <v>-2.802464901</v>
      </c>
      <c r="N157">
        <v>4.1176567620000002</v>
      </c>
      <c r="O157">
        <v>-2.147573103</v>
      </c>
      <c r="P157">
        <v>-2.812298111</v>
      </c>
      <c r="Q157">
        <v>4.1928808200000001</v>
      </c>
      <c r="R157">
        <v>-0.13161751799999999</v>
      </c>
      <c r="S157">
        <v>-0.14012324500000001</v>
      </c>
      <c r="T157">
        <v>0.20588283800000001</v>
      </c>
      <c r="U157">
        <v>-0.107378655</v>
      </c>
      <c r="V157">
        <v>-0.14061490600000001</v>
      </c>
      <c r="W157">
        <v>0.209644041</v>
      </c>
      <c r="X157">
        <v>-4.9107839999999996E-3</v>
      </c>
      <c r="Y157">
        <v>0.22783548000000001</v>
      </c>
      <c r="Z157">
        <v>0.11554022</v>
      </c>
      <c r="AA157">
        <v>-1.9188957999999999E-2</v>
      </c>
      <c r="AB157">
        <v>0.22242721400000001</v>
      </c>
      <c r="AC157">
        <v>6.7279858999999997E-2</v>
      </c>
    </row>
    <row r="158" spans="1:29" x14ac:dyDescent="0.3">
      <c r="A158">
        <v>1.56</v>
      </c>
      <c r="B158">
        <v>28.2</v>
      </c>
      <c r="C158">
        <v>-75</v>
      </c>
      <c r="D158">
        <v>-75</v>
      </c>
      <c r="E158">
        <v>150</v>
      </c>
      <c r="F158">
        <v>-52.40384615</v>
      </c>
      <c r="G158">
        <v>-55.28846154</v>
      </c>
      <c r="H158">
        <v>80.769230769999993</v>
      </c>
      <c r="I158">
        <v>-54</v>
      </c>
      <c r="J158">
        <v>-57</v>
      </c>
      <c r="K158">
        <v>81</v>
      </c>
      <c r="L158">
        <v>-2.6795497739999998</v>
      </c>
      <c r="M158">
        <v>-2.8270479260000001</v>
      </c>
      <c r="N158">
        <v>4.1299482750000003</v>
      </c>
      <c r="O158">
        <v>-2.761165418</v>
      </c>
      <c r="P158">
        <v>-2.9145634970000001</v>
      </c>
      <c r="Q158">
        <v>4.1417481269999996</v>
      </c>
      <c r="R158">
        <v>-0.13397748900000001</v>
      </c>
      <c r="S158">
        <v>-0.14135239599999999</v>
      </c>
      <c r="T158">
        <v>0.20649741399999999</v>
      </c>
      <c r="U158">
        <v>-0.13805827100000001</v>
      </c>
      <c r="V158">
        <v>-0.14572817499999999</v>
      </c>
      <c r="W158">
        <v>0.207087406</v>
      </c>
      <c r="X158">
        <v>-4.2579050000000002E-3</v>
      </c>
      <c r="Y158">
        <v>0.22944157100000001</v>
      </c>
      <c r="Z158">
        <v>0.120758721</v>
      </c>
      <c r="AA158">
        <v>-4.4282210000000004E-3</v>
      </c>
      <c r="AB158">
        <v>0.23265375299999999</v>
      </c>
      <c r="AC158">
        <v>0.13455971799999999</v>
      </c>
    </row>
    <row r="159" spans="1:29" x14ac:dyDescent="0.3">
      <c r="A159">
        <v>1.57</v>
      </c>
      <c r="B159">
        <v>28.2</v>
      </c>
      <c r="C159">
        <v>-75</v>
      </c>
      <c r="D159">
        <v>-75</v>
      </c>
      <c r="E159">
        <v>150</v>
      </c>
      <c r="F159">
        <v>-53.33653846</v>
      </c>
      <c r="G159">
        <v>-55.43269231</v>
      </c>
      <c r="H159">
        <v>81.028846150000007</v>
      </c>
      <c r="I159">
        <v>-54</v>
      </c>
      <c r="J159">
        <v>-57</v>
      </c>
      <c r="K159">
        <v>66</v>
      </c>
      <c r="L159">
        <v>-2.7272408430000001</v>
      </c>
      <c r="M159">
        <v>-2.8344228340000002</v>
      </c>
      <c r="N159">
        <v>4.143223109</v>
      </c>
      <c r="O159">
        <v>-2.761165418</v>
      </c>
      <c r="P159">
        <v>-2.9145634970000001</v>
      </c>
      <c r="Q159">
        <v>3.374757733</v>
      </c>
      <c r="R159">
        <v>-0.13636204199999999</v>
      </c>
      <c r="S159">
        <v>-0.14172114199999999</v>
      </c>
      <c r="T159">
        <v>0.20716115500000001</v>
      </c>
      <c r="U159">
        <v>-0.13805827100000001</v>
      </c>
      <c r="V159">
        <v>-0.14572817499999999</v>
      </c>
      <c r="W159">
        <v>0.168737887</v>
      </c>
      <c r="X159">
        <v>-3.0940780000000001E-3</v>
      </c>
      <c r="Y159">
        <v>0.23080183200000001</v>
      </c>
      <c r="Z159">
        <v>0.124424611</v>
      </c>
      <c r="AA159">
        <v>-4.4282210000000004E-3</v>
      </c>
      <c r="AB159">
        <v>0.207087406</v>
      </c>
      <c r="AC159">
        <v>0.20183957699999999</v>
      </c>
    </row>
    <row r="160" spans="1:29" x14ac:dyDescent="0.3">
      <c r="A160">
        <v>1.58</v>
      </c>
      <c r="B160">
        <v>28.2</v>
      </c>
      <c r="C160">
        <v>-75</v>
      </c>
      <c r="D160">
        <v>-75</v>
      </c>
      <c r="E160">
        <v>150</v>
      </c>
      <c r="F160">
        <v>-53.55769231</v>
      </c>
      <c r="G160">
        <v>-55.48076923</v>
      </c>
      <c r="H160">
        <v>81.355769230000007</v>
      </c>
      <c r="I160">
        <v>-55</v>
      </c>
      <c r="J160">
        <v>-58</v>
      </c>
      <c r="K160">
        <v>84</v>
      </c>
      <c r="L160">
        <v>-2.7385490350000001</v>
      </c>
      <c r="M160">
        <v>-2.8368811370000002</v>
      </c>
      <c r="N160">
        <v>4.1599395660000003</v>
      </c>
      <c r="O160">
        <v>-2.812298111</v>
      </c>
      <c r="P160">
        <v>-2.9656961900000001</v>
      </c>
      <c r="Q160">
        <v>4.2951462060000001</v>
      </c>
      <c r="R160">
        <v>-0.13692745200000001</v>
      </c>
      <c r="S160">
        <v>-0.141844057</v>
      </c>
      <c r="T160">
        <v>0.207996978</v>
      </c>
      <c r="U160">
        <v>-0.14061490600000001</v>
      </c>
      <c r="V160">
        <v>-0.14828480899999999</v>
      </c>
      <c r="W160">
        <v>0.21475731000000001</v>
      </c>
      <c r="X160">
        <v>-2.8386029999999999E-3</v>
      </c>
      <c r="Y160">
        <v>0.23158848800000001</v>
      </c>
      <c r="Z160">
        <v>0.124165843</v>
      </c>
      <c r="AA160">
        <v>-4.4282210000000004E-3</v>
      </c>
      <c r="AB160">
        <v>0.239471445</v>
      </c>
      <c r="AC160">
        <v>0.13007439400000001</v>
      </c>
    </row>
    <row r="161" spans="1:29" x14ac:dyDescent="0.3">
      <c r="A161">
        <v>1.59</v>
      </c>
      <c r="B161">
        <v>28.2</v>
      </c>
      <c r="C161">
        <v>-75</v>
      </c>
      <c r="D161">
        <v>-75</v>
      </c>
      <c r="E161">
        <v>150</v>
      </c>
      <c r="F161">
        <v>-53.60576923</v>
      </c>
      <c r="G161">
        <v>-55.61538462</v>
      </c>
      <c r="H161">
        <v>81.75961538</v>
      </c>
      <c r="I161">
        <v>-56</v>
      </c>
      <c r="J161">
        <v>-47</v>
      </c>
      <c r="K161">
        <v>88</v>
      </c>
      <c r="L161">
        <v>-2.7410073370000001</v>
      </c>
      <c r="M161">
        <v>-2.843764384</v>
      </c>
      <c r="N161">
        <v>4.180589307</v>
      </c>
      <c r="O161">
        <v>-2.8634308040000001</v>
      </c>
      <c r="P161">
        <v>-2.4032365680000001</v>
      </c>
      <c r="Q161">
        <v>4.4996769780000001</v>
      </c>
      <c r="R161">
        <v>-0.13705036700000001</v>
      </c>
      <c r="S161">
        <v>-0.142188219</v>
      </c>
      <c r="T161">
        <v>0.209029465</v>
      </c>
      <c r="U161">
        <v>-0.14317154000000001</v>
      </c>
      <c r="V161">
        <v>-0.120161828</v>
      </c>
      <c r="W161">
        <v>0.22498384900000001</v>
      </c>
      <c r="X161">
        <v>-2.96634E-3</v>
      </c>
      <c r="Y161">
        <v>0.23243250600000001</v>
      </c>
      <c r="Z161">
        <v>0.123173896</v>
      </c>
      <c r="AA161">
        <v>1.3284663E-2</v>
      </c>
      <c r="AB161">
        <v>0.23776702199999999</v>
      </c>
      <c r="AC161">
        <v>6.7279858999999997E-2</v>
      </c>
    </row>
    <row r="162" spans="1:29" x14ac:dyDescent="0.3">
      <c r="A162">
        <v>1.6</v>
      </c>
      <c r="B162">
        <v>28.2</v>
      </c>
      <c r="C162">
        <v>-75</v>
      </c>
      <c r="D162">
        <v>-75</v>
      </c>
      <c r="E162">
        <v>150</v>
      </c>
      <c r="F162">
        <v>-53.26923077</v>
      </c>
      <c r="G162">
        <v>-55.91346154</v>
      </c>
      <c r="H162">
        <v>82.11538462</v>
      </c>
      <c r="I162">
        <v>-43</v>
      </c>
      <c r="J162">
        <v>-60</v>
      </c>
      <c r="K162">
        <v>86</v>
      </c>
      <c r="L162">
        <v>-2.7237992200000001</v>
      </c>
      <c r="M162">
        <v>-2.8590058589999998</v>
      </c>
      <c r="N162">
        <v>4.1987807459999997</v>
      </c>
      <c r="O162">
        <v>-2.198705796</v>
      </c>
      <c r="P162">
        <v>-3.0679615760000001</v>
      </c>
      <c r="Q162">
        <v>4.3974115920000001</v>
      </c>
      <c r="R162">
        <v>-0.136189961</v>
      </c>
      <c r="S162">
        <v>-0.14295029300000001</v>
      </c>
      <c r="T162">
        <v>0.209939037</v>
      </c>
      <c r="U162">
        <v>-0.10993529</v>
      </c>
      <c r="V162">
        <v>-0.15339807899999999</v>
      </c>
      <c r="W162">
        <v>0.21987058000000001</v>
      </c>
      <c r="X162">
        <v>-3.9030789999999998E-3</v>
      </c>
      <c r="Y162">
        <v>0.23300610999999999</v>
      </c>
      <c r="Z162">
        <v>0.12140564299999999</v>
      </c>
      <c r="AA162">
        <v>-2.5093252999999999E-2</v>
      </c>
      <c r="AB162">
        <v>0.234358176</v>
      </c>
      <c r="AC162">
        <v>7.6250506999999995E-2</v>
      </c>
    </row>
    <row r="163" spans="1:29" x14ac:dyDescent="0.3">
      <c r="A163">
        <v>1.61</v>
      </c>
      <c r="B163">
        <v>28.2</v>
      </c>
      <c r="C163">
        <v>-75</v>
      </c>
      <c r="D163">
        <v>-75</v>
      </c>
      <c r="E163">
        <v>150</v>
      </c>
      <c r="F163">
        <v>-53.11538462</v>
      </c>
      <c r="G163">
        <v>-56.26923077</v>
      </c>
      <c r="H163">
        <v>82.11538462</v>
      </c>
      <c r="I163">
        <v>-55</v>
      </c>
      <c r="J163">
        <v>-60</v>
      </c>
      <c r="K163">
        <v>89</v>
      </c>
      <c r="L163">
        <v>-2.7159326510000001</v>
      </c>
      <c r="M163">
        <v>-2.877197298</v>
      </c>
      <c r="N163">
        <v>4.1987807459999997</v>
      </c>
      <c r="O163">
        <v>-2.812298111</v>
      </c>
      <c r="P163">
        <v>-3.0679615760000001</v>
      </c>
      <c r="Q163">
        <v>4.5508096709999997</v>
      </c>
      <c r="R163">
        <v>-0.135796633</v>
      </c>
      <c r="S163">
        <v>-0.143859865</v>
      </c>
      <c r="T163">
        <v>0.209939037</v>
      </c>
      <c r="U163">
        <v>-0.14061490600000001</v>
      </c>
      <c r="V163">
        <v>-0.15339807899999999</v>
      </c>
      <c r="W163">
        <v>0.22754048399999999</v>
      </c>
      <c r="X163">
        <v>-4.6553089999999998E-3</v>
      </c>
      <c r="Y163">
        <v>0.23317819100000001</v>
      </c>
      <c r="Z163">
        <v>0.12231133399999999</v>
      </c>
      <c r="AA163">
        <v>-7.3803690000000003E-3</v>
      </c>
      <c r="AB163">
        <v>0.24969798400000001</v>
      </c>
      <c r="AC163">
        <v>0.116618422</v>
      </c>
    </row>
    <row r="164" spans="1:29" x14ac:dyDescent="0.3">
      <c r="A164">
        <v>1.62</v>
      </c>
      <c r="B164">
        <v>28.2</v>
      </c>
      <c r="C164">
        <v>-75</v>
      </c>
      <c r="D164">
        <v>-75</v>
      </c>
      <c r="E164">
        <v>150</v>
      </c>
      <c r="F164">
        <v>-54</v>
      </c>
      <c r="G164">
        <v>-57.00961538</v>
      </c>
      <c r="H164">
        <v>82.153846150000007</v>
      </c>
      <c r="I164">
        <v>-58</v>
      </c>
      <c r="J164">
        <v>-58</v>
      </c>
      <c r="K164">
        <v>91</v>
      </c>
      <c r="L164">
        <v>-2.761165418</v>
      </c>
      <c r="M164">
        <v>-2.9150551569999998</v>
      </c>
      <c r="N164">
        <v>4.2007473879999999</v>
      </c>
      <c r="O164">
        <v>-2.9656961900000001</v>
      </c>
      <c r="P164">
        <v>-2.9656961900000001</v>
      </c>
      <c r="Q164">
        <v>4.6530750569999997</v>
      </c>
      <c r="R164">
        <v>-0.13805827100000001</v>
      </c>
      <c r="S164">
        <v>-0.14575275800000001</v>
      </c>
      <c r="T164">
        <v>0.210037369</v>
      </c>
      <c r="U164">
        <v>-0.14828480899999999</v>
      </c>
      <c r="V164">
        <v>-0.14828480899999999</v>
      </c>
      <c r="W164">
        <v>0.23265375299999999</v>
      </c>
      <c r="X164">
        <v>-4.4424140000000004E-3</v>
      </c>
      <c r="Y164">
        <v>0.234628589</v>
      </c>
      <c r="Z164">
        <v>0.12942747299999999</v>
      </c>
      <c r="AA164">
        <v>0</v>
      </c>
      <c r="AB164">
        <v>0.25395904200000002</v>
      </c>
      <c r="AC164">
        <v>0.112133099</v>
      </c>
    </row>
    <row r="165" spans="1:29" x14ac:dyDescent="0.3">
      <c r="A165">
        <v>1.63</v>
      </c>
      <c r="B165">
        <v>28.2</v>
      </c>
      <c r="C165">
        <v>-75</v>
      </c>
      <c r="D165">
        <v>-75</v>
      </c>
      <c r="E165">
        <v>150</v>
      </c>
      <c r="F165">
        <v>-54.82692308</v>
      </c>
      <c r="G165">
        <v>-57.625</v>
      </c>
      <c r="H165">
        <v>82.41346154</v>
      </c>
      <c r="I165">
        <v>-57</v>
      </c>
      <c r="J165">
        <v>-56</v>
      </c>
      <c r="K165">
        <v>71</v>
      </c>
      <c r="L165">
        <v>-2.8034482220000001</v>
      </c>
      <c r="M165">
        <v>-2.9465214300000002</v>
      </c>
      <c r="N165">
        <v>4.2140222219999997</v>
      </c>
      <c r="O165">
        <v>-2.9145634970000001</v>
      </c>
      <c r="P165">
        <v>-2.8634308040000001</v>
      </c>
      <c r="Q165">
        <v>3.6304211980000001</v>
      </c>
      <c r="R165">
        <v>-0.140172411</v>
      </c>
      <c r="S165">
        <v>-0.147326072</v>
      </c>
      <c r="T165">
        <v>0.210701111</v>
      </c>
      <c r="U165">
        <v>-0.14572817499999999</v>
      </c>
      <c r="V165">
        <v>-0.14317154000000001</v>
      </c>
      <c r="W165">
        <v>0.18152106000000001</v>
      </c>
      <c r="X165">
        <v>-4.130168E-3</v>
      </c>
      <c r="Y165">
        <v>0.236300235</v>
      </c>
      <c r="Z165">
        <v>0.13473223100000001</v>
      </c>
      <c r="AA165">
        <v>1.476074E-3</v>
      </c>
      <c r="AB165">
        <v>0.21731394500000001</v>
      </c>
      <c r="AC165">
        <v>0.18838360600000001</v>
      </c>
    </row>
    <row r="166" spans="1:29" x14ac:dyDescent="0.3">
      <c r="A166">
        <v>1.64</v>
      </c>
      <c r="B166">
        <v>28.2</v>
      </c>
      <c r="C166">
        <v>-75</v>
      </c>
      <c r="D166">
        <v>-75</v>
      </c>
      <c r="E166">
        <v>150</v>
      </c>
      <c r="F166">
        <v>-55.56730769</v>
      </c>
      <c r="G166">
        <v>-58.21153846</v>
      </c>
      <c r="H166">
        <v>83.57692308</v>
      </c>
      <c r="I166">
        <v>-103</v>
      </c>
      <c r="J166">
        <v>-48</v>
      </c>
      <c r="K166">
        <v>85</v>
      </c>
      <c r="L166">
        <v>-2.8413060809999999</v>
      </c>
      <c r="M166">
        <v>-2.9765127210000002</v>
      </c>
      <c r="N166">
        <v>4.2735131439999998</v>
      </c>
      <c r="O166">
        <v>-5.2666673719999997</v>
      </c>
      <c r="P166">
        <v>-2.4543692610000001</v>
      </c>
      <c r="Q166">
        <v>4.3462788989999996</v>
      </c>
      <c r="R166">
        <v>-0.142065304</v>
      </c>
      <c r="S166">
        <v>-0.14882563600000001</v>
      </c>
      <c r="T166">
        <v>0.21367565699999999</v>
      </c>
      <c r="U166">
        <v>-0.26333336899999998</v>
      </c>
      <c r="V166">
        <v>-0.122718463</v>
      </c>
      <c r="W166">
        <v>0.21731394500000001</v>
      </c>
      <c r="X166">
        <v>-3.9030789999999998E-3</v>
      </c>
      <c r="Y166">
        <v>0.239414085</v>
      </c>
      <c r="Z166">
        <v>0.13546540900000001</v>
      </c>
      <c r="AA166">
        <v>8.1184054000000005E-2</v>
      </c>
      <c r="AB166">
        <v>0.27355990699999999</v>
      </c>
      <c r="AC166">
        <v>0.29603138000000001</v>
      </c>
    </row>
    <row r="167" spans="1:29" x14ac:dyDescent="0.3">
      <c r="A167">
        <v>1.65</v>
      </c>
      <c r="B167">
        <v>28.2</v>
      </c>
      <c r="C167">
        <v>-75</v>
      </c>
      <c r="D167">
        <v>-75</v>
      </c>
      <c r="E167">
        <v>150</v>
      </c>
      <c r="F167">
        <v>-56.91346154</v>
      </c>
      <c r="G167">
        <v>-58.85576923</v>
      </c>
      <c r="H167">
        <v>84.75961538</v>
      </c>
      <c r="I167">
        <v>0</v>
      </c>
      <c r="J167">
        <v>-59</v>
      </c>
      <c r="K167">
        <v>85</v>
      </c>
      <c r="L167">
        <v>-2.9101385519999998</v>
      </c>
      <c r="M167">
        <v>-3.009453975</v>
      </c>
      <c r="N167">
        <v>4.3339873860000004</v>
      </c>
      <c r="O167">
        <v>0</v>
      </c>
      <c r="P167">
        <v>-3.0168288830000001</v>
      </c>
      <c r="Q167">
        <v>4.3462788989999996</v>
      </c>
      <c r="R167">
        <v>-0.14550692800000001</v>
      </c>
      <c r="S167">
        <v>-0.15047269899999999</v>
      </c>
      <c r="T167">
        <v>0.216699369</v>
      </c>
      <c r="U167">
        <v>0</v>
      </c>
      <c r="V167">
        <v>-0.15084144399999999</v>
      </c>
      <c r="W167">
        <v>0.21731394500000001</v>
      </c>
      <c r="X167">
        <v>-2.8669889999999999E-3</v>
      </c>
      <c r="Y167">
        <v>0.243126122</v>
      </c>
      <c r="Z167">
        <v>0.13908817000000001</v>
      </c>
      <c r="AA167">
        <v>-8.7088347999999996E-2</v>
      </c>
      <c r="AB167">
        <v>0.19515644500000001</v>
      </c>
      <c r="AC167">
        <v>-0.116618422</v>
      </c>
    </row>
    <row r="168" spans="1:29" x14ac:dyDescent="0.3">
      <c r="A168">
        <v>1.66</v>
      </c>
      <c r="B168">
        <v>28.2</v>
      </c>
      <c r="C168">
        <v>-75</v>
      </c>
      <c r="D168">
        <v>-75</v>
      </c>
      <c r="E168">
        <v>150</v>
      </c>
      <c r="F168">
        <v>-57.88461538</v>
      </c>
      <c r="G168">
        <v>-58.76923077</v>
      </c>
      <c r="H168">
        <v>85.692307690000007</v>
      </c>
      <c r="I168">
        <v>-55</v>
      </c>
      <c r="J168">
        <v>-58</v>
      </c>
      <c r="K168">
        <v>83</v>
      </c>
      <c r="L168">
        <v>-2.959796264</v>
      </c>
      <c r="M168">
        <v>-3.0050290309999999</v>
      </c>
      <c r="N168">
        <v>4.3816784560000004</v>
      </c>
      <c r="O168">
        <v>-2.812298111</v>
      </c>
      <c r="P168">
        <v>-2.9656961900000001</v>
      </c>
      <c r="Q168">
        <v>4.2440135129999996</v>
      </c>
      <c r="R168">
        <v>-0.147989813</v>
      </c>
      <c r="S168">
        <v>-0.15025145200000001</v>
      </c>
      <c r="T168">
        <v>0.21908392300000001</v>
      </c>
      <c r="U168">
        <v>-0.14061490600000001</v>
      </c>
      <c r="V168">
        <v>-0.14828480899999999</v>
      </c>
      <c r="W168">
        <v>0.212200676</v>
      </c>
      <c r="X168">
        <v>-1.305758E-3</v>
      </c>
      <c r="Y168">
        <v>0.24546970300000001</v>
      </c>
      <c r="Z168">
        <v>0.13887252999999999</v>
      </c>
      <c r="AA168">
        <v>-4.4282210000000004E-3</v>
      </c>
      <c r="AB168">
        <v>0.23776702199999999</v>
      </c>
      <c r="AC168">
        <v>0.13455971799999999</v>
      </c>
    </row>
    <row r="169" spans="1:29" x14ac:dyDescent="0.3">
      <c r="A169">
        <v>1.67</v>
      </c>
      <c r="B169">
        <v>28.2</v>
      </c>
      <c r="C169">
        <v>-75</v>
      </c>
      <c r="D169">
        <v>-75</v>
      </c>
      <c r="E169">
        <v>150</v>
      </c>
      <c r="F169">
        <v>-58.73076923</v>
      </c>
      <c r="G169">
        <v>-58.46153846</v>
      </c>
      <c r="H169">
        <v>86.278846150000007</v>
      </c>
      <c r="I169">
        <v>-55</v>
      </c>
      <c r="J169">
        <v>-60</v>
      </c>
      <c r="K169">
        <v>84</v>
      </c>
      <c r="L169">
        <v>-3.0030623890000001</v>
      </c>
      <c r="M169">
        <v>-2.9892958940000001</v>
      </c>
      <c r="N169">
        <v>4.4116697470000004</v>
      </c>
      <c r="O169">
        <v>-2.812298111</v>
      </c>
      <c r="P169">
        <v>-3.0679615760000001</v>
      </c>
      <c r="Q169">
        <v>4.2951462060000001</v>
      </c>
      <c r="R169">
        <v>-0.150153119</v>
      </c>
      <c r="S169">
        <v>-0.14946479500000001</v>
      </c>
      <c r="T169">
        <v>0.22058348699999999</v>
      </c>
      <c r="U169">
        <v>-0.14061490600000001</v>
      </c>
      <c r="V169">
        <v>-0.15339807899999999</v>
      </c>
      <c r="W169">
        <v>0.21475731000000001</v>
      </c>
      <c r="X169">
        <v>3.9740400000000002E-4</v>
      </c>
      <c r="Y169">
        <v>0.24692829599999999</v>
      </c>
      <c r="Z169">
        <v>0.13865688900000001</v>
      </c>
      <c r="AA169">
        <v>-7.3803690000000003E-3</v>
      </c>
      <c r="AB169">
        <v>0.24117586799999999</v>
      </c>
      <c r="AC169">
        <v>0.13904504200000001</v>
      </c>
    </row>
    <row r="170" spans="1:29" x14ac:dyDescent="0.3">
      <c r="A170">
        <v>1.68</v>
      </c>
      <c r="B170">
        <v>28.2</v>
      </c>
      <c r="C170">
        <v>-75</v>
      </c>
      <c r="D170">
        <v>-75</v>
      </c>
      <c r="E170">
        <v>150</v>
      </c>
      <c r="F170">
        <v>-58.81730769</v>
      </c>
      <c r="G170">
        <v>-57.53846154</v>
      </c>
      <c r="H170">
        <v>85.317307690000007</v>
      </c>
      <c r="I170">
        <v>-55</v>
      </c>
      <c r="J170">
        <v>-61</v>
      </c>
      <c r="K170">
        <v>66</v>
      </c>
      <c r="L170">
        <v>-3.0074873329999998</v>
      </c>
      <c r="M170">
        <v>-2.942096485</v>
      </c>
      <c r="N170">
        <v>4.3625036960000001</v>
      </c>
      <c r="O170">
        <v>-2.812298111</v>
      </c>
      <c r="P170">
        <v>-3.1190942690000001</v>
      </c>
      <c r="Q170">
        <v>3.374757733</v>
      </c>
      <c r="R170">
        <v>-0.15037436700000001</v>
      </c>
      <c r="S170">
        <v>-0.147104824</v>
      </c>
      <c r="T170">
        <v>0.218125185</v>
      </c>
      <c r="U170">
        <v>-0.14061490600000001</v>
      </c>
      <c r="V170">
        <v>-0.15595471299999999</v>
      </c>
      <c r="W170">
        <v>0.168737887</v>
      </c>
      <c r="X170">
        <v>1.8876710000000001E-3</v>
      </c>
      <c r="Y170">
        <v>0.24457651999999999</v>
      </c>
      <c r="Z170">
        <v>0.13921755499999999</v>
      </c>
      <c r="AA170">
        <v>-8.8564420000000008E-3</v>
      </c>
      <c r="AB170">
        <v>0.21134846400000001</v>
      </c>
      <c r="AC170">
        <v>0.224266197</v>
      </c>
    </row>
    <row r="171" spans="1:29" x14ac:dyDescent="0.3">
      <c r="A171">
        <v>1.69</v>
      </c>
      <c r="B171">
        <v>28.2</v>
      </c>
      <c r="C171">
        <v>-75</v>
      </c>
      <c r="D171">
        <v>-75</v>
      </c>
      <c r="E171">
        <v>150</v>
      </c>
      <c r="F171">
        <v>-57.63461538</v>
      </c>
      <c r="G171">
        <v>-57.26923077</v>
      </c>
      <c r="H171">
        <v>84.596153849999993</v>
      </c>
      <c r="I171">
        <v>-55</v>
      </c>
      <c r="J171">
        <v>-50</v>
      </c>
      <c r="K171">
        <v>84</v>
      </c>
      <c r="L171">
        <v>-2.9470130910000001</v>
      </c>
      <c r="M171">
        <v>-2.928329991</v>
      </c>
      <c r="N171">
        <v>4.3256291579999999</v>
      </c>
      <c r="O171">
        <v>-2.812298111</v>
      </c>
      <c r="P171">
        <v>-2.556634646</v>
      </c>
      <c r="Q171">
        <v>4.2951462060000001</v>
      </c>
      <c r="R171">
        <v>-0.147350655</v>
      </c>
      <c r="S171">
        <v>-0.1464165</v>
      </c>
      <c r="T171">
        <v>0.21628145800000001</v>
      </c>
      <c r="U171">
        <v>-0.14061490600000001</v>
      </c>
      <c r="V171">
        <v>-0.127831732</v>
      </c>
      <c r="W171">
        <v>0.21475731000000001</v>
      </c>
      <c r="X171">
        <v>5.3933500000000005E-4</v>
      </c>
      <c r="Y171">
        <v>0.24211002300000001</v>
      </c>
      <c r="Z171">
        <v>0.13593981799999999</v>
      </c>
      <c r="AA171">
        <v>7.3803690000000003E-3</v>
      </c>
      <c r="AB171">
        <v>0.23265375299999999</v>
      </c>
      <c r="AC171">
        <v>9.4191803000000004E-2</v>
      </c>
    </row>
    <row r="172" spans="1:29" x14ac:dyDescent="0.3">
      <c r="A172">
        <v>1.7</v>
      </c>
      <c r="B172">
        <v>28.2</v>
      </c>
      <c r="C172">
        <v>-75</v>
      </c>
      <c r="D172">
        <v>-75</v>
      </c>
      <c r="E172">
        <v>150</v>
      </c>
      <c r="F172">
        <v>-56.81730769</v>
      </c>
      <c r="G172">
        <v>-57.93269231</v>
      </c>
      <c r="H172">
        <v>84.61538462</v>
      </c>
      <c r="I172">
        <v>-109</v>
      </c>
      <c r="J172">
        <v>-117</v>
      </c>
      <c r="K172">
        <v>86</v>
      </c>
      <c r="L172">
        <v>-2.9052219469999998</v>
      </c>
      <c r="M172">
        <v>-2.9622545659999999</v>
      </c>
      <c r="N172">
        <v>4.3266124789999996</v>
      </c>
      <c r="O172">
        <v>-5.5734635289999996</v>
      </c>
      <c r="P172">
        <v>-5.9825250729999997</v>
      </c>
      <c r="Q172">
        <v>4.3974115920000001</v>
      </c>
      <c r="R172">
        <v>-0.14526109700000001</v>
      </c>
      <c r="S172">
        <v>-0.148112728</v>
      </c>
      <c r="T172">
        <v>0.216330624</v>
      </c>
      <c r="U172">
        <v>-0.27867317600000002</v>
      </c>
      <c r="V172">
        <v>-0.29912625399999998</v>
      </c>
      <c r="W172">
        <v>0.21987058000000001</v>
      </c>
      <c r="X172">
        <v>-1.64639E-3</v>
      </c>
      <c r="Y172">
        <v>0.242011691</v>
      </c>
      <c r="Z172">
        <v>0.13516351200000001</v>
      </c>
      <c r="AA172">
        <v>-1.1808590000000001E-2</v>
      </c>
      <c r="AB172">
        <v>0.33918019599999999</v>
      </c>
      <c r="AC172">
        <v>0.62794535200000001</v>
      </c>
    </row>
    <row r="173" spans="1:29" x14ac:dyDescent="0.3">
      <c r="A173">
        <v>1.71</v>
      </c>
      <c r="B173">
        <v>28.2</v>
      </c>
      <c r="C173">
        <v>-75</v>
      </c>
      <c r="D173">
        <v>-75</v>
      </c>
      <c r="E173">
        <v>150</v>
      </c>
      <c r="F173">
        <v>-56.59615385</v>
      </c>
      <c r="G173">
        <v>-58.72115385</v>
      </c>
      <c r="H173">
        <v>84.61538462</v>
      </c>
      <c r="I173">
        <v>0</v>
      </c>
      <c r="J173">
        <v>0</v>
      </c>
      <c r="K173">
        <v>92</v>
      </c>
      <c r="L173">
        <v>-2.8939137559999999</v>
      </c>
      <c r="M173">
        <v>-3.0025707279999998</v>
      </c>
      <c r="N173">
        <v>4.3266124789999996</v>
      </c>
      <c r="O173">
        <v>0</v>
      </c>
      <c r="P173">
        <v>0</v>
      </c>
      <c r="Q173">
        <v>4.7042077500000001</v>
      </c>
      <c r="R173">
        <v>-0.14469568799999999</v>
      </c>
      <c r="S173">
        <v>-0.15012853600000001</v>
      </c>
      <c r="T173">
        <v>0.216330624</v>
      </c>
      <c r="U173">
        <v>0</v>
      </c>
      <c r="V173">
        <v>0</v>
      </c>
      <c r="W173">
        <v>0.23521038699999999</v>
      </c>
      <c r="X173">
        <v>-3.1366570000000002E-3</v>
      </c>
      <c r="Y173">
        <v>0.24249515699999999</v>
      </c>
      <c r="Z173">
        <v>0.13770807099999999</v>
      </c>
      <c r="AA173">
        <v>0</v>
      </c>
      <c r="AB173">
        <v>0.15680692500000001</v>
      </c>
      <c r="AC173">
        <v>-0.41264980299999998</v>
      </c>
    </row>
    <row r="174" spans="1:29" x14ac:dyDescent="0.3">
      <c r="A174">
        <v>1.72</v>
      </c>
      <c r="B174">
        <v>28.2</v>
      </c>
      <c r="C174">
        <v>-75</v>
      </c>
      <c r="D174">
        <v>-75</v>
      </c>
      <c r="E174">
        <v>150</v>
      </c>
      <c r="F174">
        <v>-57.04807692</v>
      </c>
      <c r="G174">
        <v>-59.93269231</v>
      </c>
      <c r="H174">
        <v>85.375</v>
      </c>
      <c r="I174">
        <v>-118</v>
      </c>
      <c r="J174">
        <v>-112</v>
      </c>
      <c r="K174">
        <v>163</v>
      </c>
      <c r="L174">
        <v>-2.9170218000000001</v>
      </c>
      <c r="M174">
        <v>-3.0645199519999999</v>
      </c>
      <c r="N174">
        <v>4.3654536589999999</v>
      </c>
      <c r="O174">
        <v>-6.0336577660000001</v>
      </c>
      <c r="P174">
        <v>-5.7268616080000001</v>
      </c>
      <c r="Q174">
        <v>8.3346289480000006</v>
      </c>
      <c r="R174">
        <v>-0.14585108999999999</v>
      </c>
      <c r="S174">
        <v>-0.153225998</v>
      </c>
      <c r="T174">
        <v>0.218272683</v>
      </c>
      <c r="U174">
        <v>-0.30168288799999998</v>
      </c>
      <c r="V174">
        <v>-0.28634308000000003</v>
      </c>
      <c r="W174">
        <v>0.41673144699999998</v>
      </c>
      <c r="X174">
        <v>-4.2579050000000002E-3</v>
      </c>
      <c r="Y174">
        <v>0.245207484</v>
      </c>
      <c r="Z174">
        <v>0.141762113</v>
      </c>
      <c r="AA174">
        <v>8.8564420000000008E-3</v>
      </c>
      <c r="AB174">
        <v>0.47382962099999998</v>
      </c>
      <c r="AC174">
        <v>0.30051670400000002</v>
      </c>
    </row>
    <row r="175" spans="1:29" x14ac:dyDescent="0.3">
      <c r="A175">
        <v>1.73</v>
      </c>
      <c r="B175">
        <v>28.2</v>
      </c>
      <c r="C175">
        <v>-75</v>
      </c>
      <c r="D175">
        <v>-75</v>
      </c>
      <c r="E175">
        <v>150</v>
      </c>
      <c r="F175">
        <v>-57.94230769</v>
      </c>
      <c r="G175">
        <v>-60.34615385</v>
      </c>
      <c r="H175">
        <v>86.95192308</v>
      </c>
      <c r="I175">
        <v>-58</v>
      </c>
      <c r="J175">
        <v>0</v>
      </c>
      <c r="K175">
        <v>0</v>
      </c>
      <c r="L175">
        <v>-2.9627462269999998</v>
      </c>
      <c r="M175">
        <v>-3.085661354</v>
      </c>
      <c r="N175">
        <v>4.4460859819999996</v>
      </c>
      <c r="O175">
        <v>-2.9656961900000001</v>
      </c>
      <c r="P175">
        <v>0</v>
      </c>
      <c r="Q175">
        <v>0</v>
      </c>
      <c r="R175">
        <v>-0.14813731099999999</v>
      </c>
      <c r="S175">
        <v>-0.154283068</v>
      </c>
      <c r="T175">
        <v>0.22230429900000001</v>
      </c>
      <c r="U175">
        <v>-0.14828480899999999</v>
      </c>
      <c r="V175">
        <v>0</v>
      </c>
      <c r="W175">
        <v>0</v>
      </c>
      <c r="X175">
        <v>-3.5482539999999998E-3</v>
      </c>
      <c r="Y175">
        <v>0.24900965899999999</v>
      </c>
      <c r="Z175">
        <v>0.14055452600000001</v>
      </c>
      <c r="AA175">
        <v>8.5612275000000002E-2</v>
      </c>
      <c r="AB175">
        <v>4.9428270000000003E-2</v>
      </c>
      <c r="AC175">
        <v>0.26014878899999999</v>
      </c>
    </row>
    <row r="176" spans="1:29" x14ac:dyDescent="0.3">
      <c r="A176">
        <v>1.74</v>
      </c>
      <c r="B176">
        <v>28.2</v>
      </c>
      <c r="C176">
        <v>-75</v>
      </c>
      <c r="D176">
        <v>-75</v>
      </c>
      <c r="E176">
        <v>150</v>
      </c>
      <c r="F176">
        <v>-58.19230769</v>
      </c>
      <c r="G176">
        <v>-60.01923077</v>
      </c>
      <c r="H176">
        <v>87.942307690000007</v>
      </c>
      <c r="I176">
        <v>-57</v>
      </c>
      <c r="J176">
        <v>-97</v>
      </c>
      <c r="K176">
        <v>172</v>
      </c>
      <c r="L176">
        <v>-2.9755294000000001</v>
      </c>
      <c r="M176">
        <v>-3.0689448970000002</v>
      </c>
      <c r="N176">
        <v>4.4967270150000003</v>
      </c>
      <c r="O176">
        <v>-2.9145634970000001</v>
      </c>
      <c r="P176">
        <v>-4.9598712139999996</v>
      </c>
      <c r="Q176">
        <v>8.7948231840000002</v>
      </c>
      <c r="R176">
        <v>-0.14877646999999999</v>
      </c>
      <c r="S176">
        <v>-0.15344724500000001</v>
      </c>
      <c r="T176">
        <v>0.22483635099999999</v>
      </c>
      <c r="U176">
        <v>-0.14572817499999999</v>
      </c>
      <c r="V176">
        <v>-0.247993561</v>
      </c>
      <c r="W176">
        <v>0.43974115899999999</v>
      </c>
      <c r="X176">
        <v>-2.6966730000000001E-3</v>
      </c>
      <c r="Y176">
        <v>0.25063213899999998</v>
      </c>
      <c r="Z176">
        <v>0.135767305</v>
      </c>
      <c r="AA176">
        <v>-5.9042947999999998E-2</v>
      </c>
      <c r="AB176">
        <v>0.42440135099999998</v>
      </c>
      <c r="AC176">
        <v>-8.0735830999999994E-2</v>
      </c>
    </row>
    <row r="177" spans="1:29" x14ac:dyDescent="0.3">
      <c r="A177">
        <v>1.75</v>
      </c>
      <c r="B177">
        <v>28.2</v>
      </c>
      <c r="C177">
        <v>-75</v>
      </c>
      <c r="D177">
        <v>-75</v>
      </c>
      <c r="E177">
        <v>150</v>
      </c>
      <c r="F177">
        <v>-57.43269231</v>
      </c>
      <c r="G177">
        <v>-59.23076923</v>
      </c>
      <c r="H177">
        <v>88.83653846</v>
      </c>
      <c r="I177">
        <v>-43</v>
      </c>
      <c r="J177">
        <v>0</v>
      </c>
      <c r="K177">
        <v>0</v>
      </c>
      <c r="L177">
        <v>-2.9366882200000002</v>
      </c>
      <c r="M177">
        <v>-3.0286287349999998</v>
      </c>
      <c r="N177">
        <v>4.542451442</v>
      </c>
      <c r="O177">
        <v>-2.198705796</v>
      </c>
      <c r="P177">
        <v>0</v>
      </c>
      <c r="Q177">
        <v>0</v>
      </c>
      <c r="R177">
        <v>-0.146834411</v>
      </c>
      <c r="S177">
        <v>-0.151431437</v>
      </c>
      <c r="T177">
        <v>0.22712257199999999</v>
      </c>
      <c r="U177">
        <v>-0.10993529</v>
      </c>
      <c r="V177">
        <v>0</v>
      </c>
      <c r="W177">
        <v>0</v>
      </c>
      <c r="X177">
        <v>-2.6540940000000001E-3</v>
      </c>
      <c r="Y177">
        <v>0.25083699700000001</v>
      </c>
      <c r="Z177">
        <v>0.12481276400000001</v>
      </c>
      <c r="AA177">
        <v>6.3471168999999994E-2</v>
      </c>
      <c r="AB177">
        <v>3.6645097000000001E-2</v>
      </c>
      <c r="AC177">
        <v>0.19286892899999999</v>
      </c>
    </row>
    <row r="178" spans="1:29" x14ac:dyDescent="0.3">
      <c r="A178">
        <v>1.76</v>
      </c>
      <c r="B178">
        <v>28.2</v>
      </c>
      <c r="C178">
        <v>-75</v>
      </c>
      <c r="D178">
        <v>-75</v>
      </c>
      <c r="E178">
        <v>150</v>
      </c>
      <c r="F178">
        <v>-56.67307692</v>
      </c>
      <c r="G178">
        <v>-58.56730769</v>
      </c>
      <c r="H178">
        <v>89.49038462</v>
      </c>
      <c r="I178">
        <v>0</v>
      </c>
      <c r="J178">
        <v>-57</v>
      </c>
      <c r="K178">
        <v>84</v>
      </c>
      <c r="L178">
        <v>-2.8978470399999998</v>
      </c>
      <c r="M178">
        <v>-2.9947041599999999</v>
      </c>
      <c r="N178">
        <v>4.5758843569999996</v>
      </c>
      <c r="O178">
        <v>0</v>
      </c>
      <c r="P178">
        <v>-2.9145634970000001</v>
      </c>
      <c r="Q178">
        <v>4.2951462060000001</v>
      </c>
      <c r="R178">
        <v>-0.144892352</v>
      </c>
      <c r="S178">
        <v>-0.14973520800000001</v>
      </c>
      <c r="T178">
        <v>0.22879421799999999</v>
      </c>
      <c r="U178">
        <v>0</v>
      </c>
      <c r="V178">
        <v>-0.14572817499999999</v>
      </c>
      <c r="W178">
        <v>0.21475731000000001</v>
      </c>
      <c r="X178">
        <v>-2.7960239999999998E-3</v>
      </c>
      <c r="Y178">
        <v>0.25073866500000003</v>
      </c>
      <c r="Z178">
        <v>0.115497091</v>
      </c>
      <c r="AA178">
        <v>-8.4136200999999994E-2</v>
      </c>
      <c r="AB178">
        <v>0.19174759799999999</v>
      </c>
      <c r="AC178">
        <v>-0.121103746</v>
      </c>
    </row>
    <row r="179" spans="1:29" x14ac:dyDescent="0.3">
      <c r="A179">
        <v>1.77</v>
      </c>
      <c r="B179">
        <v>28.2</v>
      </c>
      <c r="C179">
        <v>-75</v>
      </c>
      <c r="D179">
        <v>-75</v>
      </c>
      <c r="E179">
        <v>150</v>
      </c>
      <c r="F179">
        <v>-55.88461538</v>
      </c>
      <c r="G179">
        <v>-57.95192308</v>
      </c>
      <c r="H179">
        <v>88.38461538</v>
      </c>
      <c r="I179">
        <v>-105</v>
      </c>
      <c r="J179">
        <v>-120</v>
      </c>
      <c r="K179">
        <v>86</v>
      </c>
      <c r="L179">
        <v>-2.8575308779999999</v>
      </c>
      <c r="M179">
        <v>-2.963237887</v>
      </c>
      <c r="N179">
        <v>4.5193433980000002</v>
      </c>
      <c r="O179">
        <v>-5.3689327579999997</v>
      </c>
      <c r="P179">
        <v>-6.1359231520000002</v>
      </c>
      <c r="Q179">
        <v>4.3974115920000001</v>
      </c>
      <c r="R179">
        <v>-0.14287654399999999</v>
      </c>
      <c r="S179">
        <v>-0.14816189399999999</v>
      </c>
      <c r="T179">
        <v>0.22596716999999999</v>
      </c>
      <c r="U179">
        <v>-0.26844663800000002</v>
      </c>
      <c r="V179">
        <v>-0.30679615799999999</v>
      </c>
      <c r="W179">
        <v>0.21987058000000001</v>
      </c>
      <c r="X179">
        <v>-3.0514990000000001E-3</v>
      </c>
      <c r="Y179">
        <v>0.24765759300000001</v>
      </c>
      <c r="Z179">
        <v>0.11416012</v>
      </c>
      <c r="AA179">
        <v>-2.2141106000000001E-2</v>
      </c>
      <c r="AB179">
        <v>0.338327985</v>
      </c>
      <c r="AC179">
        <v>0.623460028</v>
      </c>
    </row>
    <row r="180" spans="1:29" x14ac:dyDescent="0.3">
      <c r="A180">
        <v>1.78</v>
      </c>
      <c r="B180">
        <v>28.2</v>
      </c>
      <c r="C180">
        <v>-75</v>
      </c>
      <c r="D180">
        <v>-75</v>
      </c>
      <c r="E180">
        <v>150</v>
      </c>
      <c r="F180">
        <v>-54.45192308</v>
      </c>
      <c r="G180">
        <v>-57.30769231</v>
      </c>
      <c r="H180">
        <v>87.230769230000007</v>
      </c>
      <c r="I180">
        <v>-53</v>
      </c>
      <c r="J180">
        <v>-61</v>
      </c>
      <c r="K180">
        <v>158</v>
      </c>
      <c r="L180">
        <v>-2.7842734619999998</v>
      </c>
      <c r="M180">
        <v>-2.9302966330000002</v>
      </c>
      <c r="N180">
        <v>4.4603441369999999</v>
      </c>
      <c r="O180">
        <v>-2.710032725</v>
      </c>
      <c r="P180">
        <v>-3.1190942690000001</v>
      </c>
      <c r="Q180">
        <v>8.0789654829999993</v>
      </c>
      <c r="R180">
        <v>-0.13921367300000001</v>
      </c>
      <c r="S180">
        <v>-0.14651483200000001</v>
      </c>
      <c r="T180">
        <v>0.223017207</v>
      </c>
      <c r="U180">
        <v>-0.13550163600000001</v>
      </c>
      <c r="V180">
        <v>-0.15595471299999999</v>
      </c>
      <c r="W180">
        <v>0.403948274</v>
      </c>
      <c r="X180">
        <v>-4.2153260000000001E-3</v>
      </c>
      <c r="Y180">
        <v>0.24392097300000001</v>
      </c>
      <c r="Z180">
        <v>0.110019821</v>
      </c>
      <c r="AA180">
        <v>-1.1808590000000001E-2</v>
      </c>
      <c r="AB180">
        <v>0.36645096599999999</v>
      </c>
      <c r="AC180">
        <v>-0.19735425300000001</v>
      </c>
    </row>
    <row r="181" spans="1:29" x14ac:dyDescent="0.3">
      <c r="A181">
        <v>1.79</v>
      </c>
      <c r="B181">
        <v>28.2</v>
      </c>
      <c r="C181">
        <v>-75</v>
      </c>
      <c r="D181">
        <v>-75</v>
      </c>
      <c r="E181">
        <v>150</v>
      </c>
      <c r="F181">
        <v>-53.42307692</v>
      </c>
      <c r="G181">
        <v>-57.41346154</v>
      </c>
      <c r="H181">
        <v>86.269230769999993</v>
      </c>
      <c r="I181">
        <v>-51</v>
      </c>
      <c r="J181">
        <v>-48</v>
      </c>
      <c r="K181">
        <v>0</v>
      </c>
      <c r="L181">
        <v>-2.7316657879999999</v>
      </c>
      <c r="M181">
        <v>-2.9357048990000001</v>
      </c>
      <c r="N181">
        <v>4.4111780859999996</v>
      </c>
      <c r="O181">
        <v>-2.607767339</v>
      </c>
      <c r="P181">
        <v>-2.4543692610000001</v>
      </c>
      <c r="Q181">
        <v>0</v>
      </c>
      <c r="R181">
        <v>-0.136583289</v>
      </c>
      <c r="S181">
        <v>-0.14678524500000001</v>
      </c>
      <c r="T181">
        <v>0.220558904</v>
      </c>
      <c r="U181">
        <v>-0.13038836700000001</v>
      </c>
      <c r="V181">
        <v>-0.122718463</v>
      </c>
      <c r="W181">
        <v>0</v>
      </c>
      <c r="X181">
        <v>-5.8901020000000004E-3</v>
      </c>
      <c r="Y181">
        <v>0.241495448</v>
      </c>
      <c r="Z181">
        <v>0.110192333</v>
      </c>
      <c r="AA181">
        <v>4.4282210000000004E-3</v>
      </c>
      <c r="AB181">
        <v>8.4368943000000002E-2</v>
      </c>
      <c r="AC181">
        <v>0.44404706999999999</v>
      </c>
    </row>
    <row r="182" spans="1:29" x14ac:dyDescent="0.3">
      <c r="A182">
        <v>1.8</v>
      </c>
      <c r="B182">
        <v>28.2</v>
      </c>
      <c r="C182">
        <v>-75</v>
      </c>
      <c r="D182">
        <v>-75</v>
      </c>
      <c r="E182">
        <v>150</v>
      </c>
      <c r="F182">
        <v>-52.54807692</v>
      </c>
      <c r="G182">
        <v>-57.72115385</v>
      </c>
      <c r="H182">
        <v>85.54807692</v>
      </c>
      <c r="I182">
        <v>-57</v>
      </c>
      <c r="J182">
        <v>-57</v>
      </c>
      <c r="K182">
        <v>168</v>
      </c>
      <c r="L182">
        <v>-2.6869246809999998</v>
      </c>
      <c r="M182">
        <v>-2.9514380349999998</v>
      </c>
      <c r="N182">
        <v>4.3743035480000003</v>
      </c>
      <c r="O182">
        <v>-2.9145634970000001</v>
      </c>
      <c r="P182">
        <v>-2.9145634970000001</v>
      </c>
      <c r="Q182">
        <v>8.5902924120000002</v>
      </c>
      <c r="R182">
        <v>-0.13434623400000001</v>
      </c>
      <c r="S182">
        <v>-0.147571902</v>
      </c>
      <c r="T182">
        <v>0.21871517700000001</v>
      </c>
      <c r="U182">
        <v>-0.14572817499999999</v>
      </c>
      <c r="V182">
        <v>-0.14572817499999999</v>
      </c>
      <c r="W182">
        <v>0.42951462099999999</v>
      </c>
      <c r="X182">
        <v>-7.6358429999999998E-3</v>
      </c>
      <c r="Y182">
        <v>0.23978283</v>
      </c>
      <c r="Z182">
        <v>0.110882383</v>
      </c>
      <c r="AA182">
        <v>0</v>
      </c>
      <c r="AB182">
        <v>0.38349519700000001</v>
      </c>
      <c r="AC182">
        <v>-0.242207493</v>
      </c>
    </row>
    <row r="183" spans="1:29" x14ac:dyDescent="0.3">
      <c r="A183">
        <v>1.81</v>
      </c>
      <c r="B183">
        <v>28.2</v>
      </c>
      <c r="C183">
        <v>-75</v>
      </c>
      <c r="D183">
        <v>-75</v>
      </c>
      <c r="E183">
        <v>150</v>
      </c>
      <c r="F183">
        <v>-52.50961538</v>
      </c>
      <c r="G183">
        <v>-58.625</v>
      </c>
      <c r="H183">
        <v>86.307692309999993</v>
      </c>
      <c r="I183">
        <v>-44</v>
      </c>
      <c r="J183">
        <v>-54</v>
      </c>
      <c r="K183">
        <v>81</v>
      </c>
      <c r="L183">
        <v>-2.6849580390000001</v>
      </c>
      <c r="M183">
        <v>-2.9976541229999998</v>
      </c>
      <c r="N183">
        <v>4.4131447279999998</v>
      </c>
      <c r="O183">
        <v>-2.2498384890000001</v>
      </c>
      <c r="P183">
        <v>-2.761165418</v>
      </c>
      <c r="Q183">
        <v>4.1417481269999996</v>
      </c>
      <c r="R183">
        <v>-0.134247902</v>
      </c>
      <c r="S183">
        <v>-0.149882706</v>
      </c>
      <c r="T183">
        <v>0.22065723600000001</v>
      </c>
      <c r="U183">
        <v>-0.11249192399999999</v>
      </c>
      <c r="V183">
        <v>-0.13805827100000001</v>
      </c>
      <c r="W183">
        <v>0.207087406</v>
      </c>
      <c r="X183">
        <v>-9.0267579999999993E-3</v>
      </c>
      <c r="Y183">
        <v>0.24181502699999999</v>
      </c>
      <c r="Z183">
        <v>0.111356792</v>
      </c>
      <c r="AA183">
        <v>-1.4760736999999999E-2</v>
      </c>
      <c r="AB183">
        <v>0.22157500299999999</v>
      </c>
      <c r="AC183">
        <v>7.6250506999999995E-2</v>
      </c>
    </row>
    <row r="184" spans="1:29" x14ac:dyDescent="0.3">
      <c r="A184">
        <v>1.82</v>
      </c>
      <c r="B184">
        <v>28.2</v>
      </c>
      <c r="C184">
        <v>-75</v>
      </c>
      <c r="D184">
        <v>-75</v>
      </c>
      <c r="E184">
        <v>150</v>
      </c>
      <c r="F184">
        <v>-53.38461538</v>
      </c>
      <c r="G184">
        <v>-58.86538462</v>
      </c>
      <c r="H184">
        <v>86.79807692</v>
      </c>
      <c r="I184">
        <v>-54</v>
      </c>
      <c r="J184">
        <v>-54</v>
      </c>
      <c r="K184">
        <v>82</v>
      </c>
      <c r="L184">
        <v>-2.7296991460000002</v>
      </c>
      <c r="M184">
        <v>-3.0099456359999999</v>
      </c>
      <c r="N184">
        <v>4.4382194139999998</v>
      </c>
      <c r="O184">
        <v>-2.761165418</v>
      </c>
      <c r="P184">
        <v>-2.761165418</v>
      </c>
      <c r="Q184">
        <v>4.1928808200000001</v>
      </c>
      <c r="R184">
        <v>-0.13648495699999999</v>
      </c>
      <c r="S184">
        <v>-0.15049728200000001</v>
      </c>
      <c r="T184">
        <v>0.22191097100000001</v>
      </c>
      <c r="U184">
        <v>-0.13805827100000001</v>
      </c>
      <c r="V184">
        <v>-0.13805827100000001</v>
      </c>
      <c r="W184">
        <v>0.209644041</v>
      </c>
      <c r="X184">
        <v>-8.0900190000000004E-3</v>
      </c>
      <c r="Y184">
        <v>0.243601393</v>
      </c>
      <c r="Z184">
        <v>0.11416012</v>
      </c>
      <c r="AA184">
        <v>0</v>
      </c>
      <c r="AB184">
        <v>0.231801541</v>
      </c>
      <c r="AC184">
        <v>0.116618422</v>
      </c>
    </row>
    <row r="185" spans="1:29" x14ac:dyDescent="0.3">
      <c r="A185">
        <v>1.83</v>
      </c>
      <c r="B185">
        <v>28.2</v>
      </c>
      <c r="C185">
        <v>-75</v>
      </c>
      <c r="D185">
        <v>-75</v>
      </c>
      <c r="E185">
        <v>150</v>
      </c>
      <c r="F185">
        <v>-53.88461538</v>
      </c>
      <c r="G185">
        <v>-58.14423077</v>
      </c>
      <c r="H185">
        <v>86.57692308</v>
      </c>
      <c r="I185">
        <v>-54</v>
      </c>
      <c r="J185">
        <v>-57</v>
      </c>
      <c r="K185">
        <v>68</v>
      </c>
      <c r="L185">
        <v>-2.7552654919999999</v>
      </c>
      <c r="M185">
        <v>-2.9730710980000001</v>
      </c>
      <c r="N185">
        <v>4.4269112220000002</v>
      </c>
      <c r="O185">
        <v>-2.761165418</v>
      </c>
      <c r="P185">
        <v>-2.9145634970000001</v>
      </c>
      <c r="Q185">
        <v>3.4770231190000001</v>
      </c>
      <c r="R185">
        <v>-0.13776327499999999</v>
      </c>
      <c r="S185">
        <v>-0.14865355499999999</v>
      </c>
      <c r="T185">
        <v>0.221345561</v>
      </c>
      <c r="U185">
        <v>-0.13805827100000001</v>
      </c>
      <c r="V185">
        <v>-0.14572817499999999</v>
      </c>
      <c r="W185">
        <v>0.17385115600000001</v>
      </c>
      <c r="X185">
        <v>-6.287506E-3</v>
      </c>
      <c r="Y185">
        <v>0.24303598400000001</v>
      </c>
      <c r="Z185">
        <v>0.11416012</v>
      </c>
      <c r="AA185">
        <v>-4.4282210000000004E-3</v>
      </c>
      <c r="AB185">
        <v>0.21049625299999999</v>
      </c>
      <c r="AC185">
        <v>0.19286892899999999</v>
      </c>
    </row>
    <row r="186" spans="1:29" x14ac:dyDescent="0.3">
      <c r="A186">
        <v>1.84</v>
      </c>
      <c r="B186">
        <v>28.2</v>
      </c>
      <c r="C186">
        <v>-75</v>
      </c>
      <c r="D186">
        <v>-75</v>
      </c>
      <c r="E186">
        <v>150</v>
      </c>
      <c r="F186">
        <v>-54.23076923</v>
      </c>
      <c r="G186">
        <v>-57.25961538</v>
      </c>
      <c r="H186">
        <v>86.49038462</v>
      </c>
      <c r="I186">
        <v>-53</v>
      </c>
      <c r="J186">
        <v>-60</v>
      </c>
      <c r="K186">
        <v>86</v>
      </c>
      <c r="L186">
        <v>-2.7729652699999998</v>
      </c>
      <c r="M186">
        <v>-2.9278383309999998</v>
      </c>
      <c r="N186">
        <v>4.422486278</v>
      </c>
      <c r="O186">
        <v>-2.710032725</v>
      </c>
      <c r="P186">
        <v>-3.0679615760000001</v>
      </c>
      <c r="Q186">
        <v>4.3974115920000001</v>
      </c>
      <c r="R186">
        <v>-0.13864826399999999</v>
      </c>
      <c r="S186">
        <v>-0.14639191700000001</v>
      </c>
      <c r="T186">
        <v>0.22112431399999999</v>
      </c>
      <c r="U186">
        <v>-0.13550163600000001</v>
      </c>
      <c r="V186">
        <v>-0.15339807899999999</v>
      </c>
      <c r="W186">
        <v>0.21987058000000001</v>
      </c>
      <c r="X186">
        <v>-4.4707999999999996E-3</v>
      </c>
      <c r="Y186">
        <v>0.24242960299999999</v>
      </c>
      <c r="Z186">
        <v>0.112133099</v>
      </c>
      <c r="AA186">
        <v>-1.0332516E-2</v>
      </c>
      <c r="AB186">
        <v>0.242880291</v>
      </c>
      <c r="AC186">
        <v>0.121103746</v>
      </c>
    </row>
    <row r="187" spans="1:29" x14ac:dyDescent="0.3">
      <c r="A187">
        <v>1.85</v>
      </c>
      <c r="B187">
        <v>28.2</v>
      </c>
      <c r="C187">
        <v>-75</v>
      </c>
      <c r="D187">
        <v>-75</v>
      </c>
      <c r="E187">
        <v>150</v>
      </c>
      <c r="F187">
        <v>-53.90384615</v>
      </c>
      <c r="G187">
        <v>-55.91346154</v>
      </c>
      <c r="H187">
        <v>85.79807692</v>
      </c>
      <c r="I187">
        <v>-53</v>
      </c>
      <c r="J187">
        <v>-47</v>
      </c>
      <c r="K187">
        <v>85</v>
      </c>
      <c r="L187">
        <v>-2.756248813</v>
      </c>
      <c r="M187">
        <v>-2.8590058589999998</v>
      </c>
      <c r="N187">
        <v>4.3870867210000002</v>
      </c>
      <c r="O187">
        <v>-2.710032725</v>
      </c>
      <c r="P187">
        <v>-2.4032365680000001</v>
      </c>
      <c r="Q187">
        <v>4.3462788989999996</v>
      </c>
      <c r="R187">
        <v>-0.13781244100000001</v>
      </c>
      <c r="S187">
        <v>-0.14295029300000001</v>
      </c>
      <c r="T187">
        <v>0.21935433600000001</v>
      </c>
      <c r="U187">
        <v>-0.13550163600000001</v>
      </c>
      <c r="V187">
        <v>-0.120161828</v>
      </c>
      <c r="W187">
        <v>0.21731394500000001</v>
      </c>
      <c r="X187">
        <v>-2.96634E-3</v>
      </c>
      <c r="Y187">
        <v>0.239823802</v>
      </c>
      <c r="Z187">
        <v>0.10773403099999999</v>
      </c>
      <c r="AA187">
        <v>8.8564420000000008E-3</v>
      </c>
      <c r="AB187">
        <v>0.23009711799999999</v>
      </c>
      <c r="AC187">
        <v>6.7279858999999997E-2</v>
      </c>
    </row>
    <row r="188" spans="1:29" x14ac:dyDescent="0.3">
      <c r="A188">
        <v>1.86</v>
      </c>
      <c r="B188">
        <v>28.2</v>
      </c>
      <c r="C188">
        <v>-75</v>
      </c>
      <c r="D188">
        <v>-75</v>
      </c>
      <c r="E188">
        <v>150</v>
      </c>
      <c r="F188">
        <v>-53.49038462</v>
      </c>
      <c r="G188">
        <v>-55.35576923</v>
      </c>
      <c r="H188">
        <v>84.432692309999993</v>
      </c>
      <c r="I188">
        <v>-44</v>
      </c>
      <c r="J188">
        <v>-59</v>
      </c>
      <c r="K188">
        <v>86</v>
      </c>
      <c r="L188">
        <v>-2.735107411</v>
      </c>
      <c r="M188">
        <v>-2.8304895499999998</v>
      </c>
      <c r="N188">
        <v>4.3172709290000002</v>
      </c>
      <c r="O188">
        <v>-2.2498384890000001</v>
      </c>
      <c r="P188">
        <v>-3.0168288830000001</v>
      </c>
      <c r="Q188">
        <v>4.3974115920000001</v>
      </c>
      <c r="R188">
        <v>-0.13675537099999999</v>
      </c>
      <c r="S188">
        <v>-0.14152447700000001</v>
      </c>
      <c r="T188">
        <v>0.21586354599999999</v>
      </c>
      <c r="U188">
        <v>-0.11249192399999999</v>
      </c>
      <c r="V188">
        <v>-0.15084144399999999</v>
      </c>
      <c r="W188">
        <v>0.21987058000000001</v>
      </c>
      <c r="X188">
        <v>-2.7534450000000002E-3</v>
      </c>
      <c r="Y188">
        <v>0.23666898</v>
      </c>
      <c r="Z188">
        <v>0.10950228400000001</v>
      </c>
      <c r="AA188">
        <v>-2.2141106000000001E-2</v>
      </c>
      <c r="AB188">
        <v>0.234358176</v>
      </c>
      <c r="AC188">
        <v>7.6250506999999995E-2</v>
      </c>
    </row>
    <row r="189" spans="1:29" x14ac:dyDescent="0.3">
      <c r="A189">
        <v>1.87</v>
      </c>
      <c r="B189">
        <v>28.2</v>
      </c>
      <c r="C189">
        <v>-75</v>
      </c>
      <c r="D189">
        <v>-75</v>
      </c>
      <c r="E189">
        <v>150</v>
      </c>
      <c r="F189">
        <v>-53.64423077</v>
      </c>
      <c r="G189">
        <v>-55.55769231</v>
      </c>
      <c r="H189">
        <v>83.75961538</v>
      </c>
      <c r="I189">
        <v>-57</v>
      </c>
      <c r="J189">
        <v>-60</v>
      </c>
      <c r="K189">
        <v>86</v>
      </c>
      <c r="L189">
        <v>-2.7429739789999998</v>
      </c>
      <c r="M189">
        <v>-2.8408144210000001</v>
      </c>
      <c r="N189">
        <v>4.282854693</v>
      </c>
      <c r="O189">
        <v>-2.9145634970000001</v>
      </c>
      <c r="P189">
        <v>-3.0679615760000001</v>
      </c>
      <c r="Q189">
        <v>4.3974115920000001</v>
      </c>
      <c r="R189">
        <v>-0.13714869900000001</v>
      </c>
      <c r="S189">
        <v>-0.14204072100000001</v>
      </c>
      <c r="T189">
        <v>0.214142735</v>
      </c>
      <c r="U189">
        <v>-0.14572817499999999</v>
      </c>
      <c r="V189">
        <v>-0.15339807899999999</v>
      </c>
      <c r="W189">
        <v>0.21987058000000001</v>
      </c>
      <c r="X189">
        <v>-2.8244099999999999E-3</v>
      </c>
      <c r="Y189">
        <v>0.235824963</v>
      </c>
      <c r="Z189">
        <v>0.114116992</v>
      </c>
      <c r="AA189">
        <v>-4.4282210000000004E-3</v>
      </c>
      <c r="AB189">
        <v>0.24628913799999999</v>
      </c>
      <c r="AC189">
        <v>0.13904504200000001</v>
      </c>
    </row>
    <row r="190" spans="1:29" x14ac:dyDescent="0.3">
      <c r="A190">
        <v>1.88</v>
      </c>
      <c r="B190">
        <v>28.2</v>
      </c>
      <c r="C190">
        <v>-75</v>
      </c>
      <c r="D190">
        <v>-75</v>
      </c>
      <c r="E190">
        <v>150</v>
      </c>
      <c r="F190">
        <v>-53.77884615</v>
      </c>
      <c r="G190">
        <v>-55.70192308</v>
      </c>
      <c r="H190">
        <v>83.25961538</v>
      </c>
      <c r="I190">
        <v>-57</v>
      </c>
      <c r="J190">
        <v>-58</v>
      </c>
      <c r="K190">
        <v>87</v>
      </c>
      <c r="L190">
        <v>-2.749857226</v>
      </c>
      <c r="M190">
        <v>-2.8481893280000001</v>
      </c>
      <c r="N190">
        <v>4.2572883470000003</v>
      </c>
      <c r="O190">
        <v>-2.9145634970000001</v>
      </c>
      <c r="P190">
        <v>-2.9656961900000001</v>
      </c>
      <c r="Q190">
        <v>4.4485442849999997</v>
      </c>
      <c r="R190">
        <v>-0.13749286099999999</v>
      </c>
      <c r="S190">
        <v>-0.14240946600000001</v>
      </c>
      <c r="T190">
        <v>0.212864417</v>
      </c>
      <c r="U190">
        <v>-0.14572817499999999</v>
      </c>
      <c r="V190">
        <v>-0.14828480899999999</v>
      </c>
      <c r="W190">
        <v>0.22242721400000001</v>
      </c>
      <c r="X190">
        <v>-2.8386029999999999E-3</v>
      </c>
      <c r="Y190">
        <v>0.23521038699999999</v>
      </c>
      <c r="Z190">
        <v>0.11761036900000001</v>
      </c>
      <c r="AA190">
        <v>-1.476074E-3</v>
      </c>
      <c r="AB190">
        <v>0.24628913799999999</v>
      </c>
      <c r="AC190">
        <v>0.12558907</v>
      </c>
    </row>
    <row r="191" spans="1:29" x14ac:dyDescent="0.3">
      <c r="A191">
        <v>1.89</v>
      </c>
      <c r="B191">
        <v>28.2</v>
      </c>
      <c r="C191">
        <v>-75</v>
      </c>
      <c r="D191">
        <v>-75</v>
      </c>
      <c r="E191">
        <v>150</v>
      </c>
      <c r="F191">
        <v>-53.76923077</v>
      </c>
      <c r="G191">
        <v>-55.76923077</v>
      </c>
      <c r="H191">
        <v>82.99038462</v>
      </c>
      <c r="I191">
        <v>-61</v>
      </c>
      <c r="J191">
        <v>-56</v>
      </c>
      <c r="K191">
        <v>67</v>
      </c>
      <c r="L191">
        <v>-2.7493655659999998</v>
      </c>
      <c r="M191">
        <v>-2.8516309519999998</v>
      </c>
      <c r="N191">
        <v>4.2435218529999998</v>
      </c>
      <c r="O191">
        <v>-3.1190942690000001</v>
      </c>
      <c r="P191">
        <v>-2.8634308040000001</v>
      </c>
      <c r="Q191">
        <v>3.425890426</v>
      </c>
      <c r="R191">
        <v>-0.137468278</v>
      </c>
      <c r="S191">
        <v>-0.142581548</v>
      </c>
      <c r="T191">
        <v>0.21217609300000001</v>
      </c>
      <c r="U191">
        <v>-0.15595471299999999</v>
      </c>
      <c r="V191">
        <v>-0.14317154000000001</v>
      </c>
      <c r="W191">
        <v>0.17129452100000001</v>
      </c>
      <c r="X191">
        <v>-2.952147E-3</v>
      </c>
      <c r="Y191">
        <v>0.23480066999999999</v>
      </c>
      <c r="Z191">
        <v>0.11907672499999999</v>
      </c>
      <c r="AA191">
        <v>7.3803690000000003E-3</v>
      </c>
      <c r="AB191">
        <v>0.21390509899999999</v>
      </c>
      <c r="AC191">
        <v>0.224266197</v>
      </c>
    </row>
    <row r="192" spans="1:29" x14ac:dyDescent="0.3">
      <c r="A192">
        <v>1.9</v>
      </c>
      <c r="B192">
        <v>28.2</v>
      </c>
      <c r="C192">
        <v>-75</v>
      </c>
      <c r="D192">
        <v>-75</v>
      </c>
      <c r="E192">
        <v>150</v>
      </c>
      <c r="F192">
        <v>-53.66346154</v>
      </c>
      <c r="G192">
        <v>-55.84615385</v>
      </c>
      <c r="H192">
        <v>83.721153849999993</v>
      </c>
      <c r="I192">
        <v>-60</v>
      </c>
      <c r="J192">
        <v>-46</v>
      </c>
      <c r="K192">
        <v>83</v>
      </c>
      <c r="L192">
        <v>-2.7439572999999999</v>
      </c>
      <c r="M192">
        <v>-2.8555642360000002</v>
      </c>
      <c r="N192">
        <v>4.2808880509999998</v>
      </c>
      <c r="O192">
        <v>-3.0679615760000001</v>
      </c>
      <c r="P192">
        <v>-2.3521038750000001</v>
      </c>
      <c r="Q192">
        <v>4.2440135129999996</v>
      </c>
      <c r="R192">
        <v>-0.137197865</v>
      </c>
      <c r="S192">
        <v>-0.14277821199999999</v>
      </c>
      <c r="T192">
        <v>0.21404440299999999</v>
      </c>
      <c r="U192">
        <v>-0.15339807899999999</v>
      </c>
      <c r="V192">
        <v>-0.117605194</v>
      </c>
      <c r="W192">
        <v>0.212200676</v>
      </c>
      <c r="X192">
        <v>-3.2218149999999998E-3</v>
      </c>
      <c r="Y192">
        <v>0.23602162700000001</v>
      </c>
      <c r="Z192">
        <v>0.115669604</v>
      </c>
      <c r="AA192">
        <v>2.0665032E-2</v>
      </c>
      <c r="AB192">
        <v>0.231801541</v>
      </c>
      <c r="AC192">
        <v>0.103162451</v>
      </c>
    </row>
    <row r="193" spans="1:29" x14ac:dyDescent="0.3">
      <c r="A193">
        <v>1.91</v>
      </c>
      <c r="B193">
        <v>28.2</v>
      </c>
      <c r="C193">
        <v>-75</v>
      </c>
      <c r="D193">
        <v>-75</v>
      </c>
      <c r="E193">
        <v>150</v>
      </c>
      <c r="F193">
        <v>-53.69230769</v>
      </c>
      <c r="G193">
        <v>-55.97115385</v>
      </c>
      <c r="H193">
        <v>84.42307692</v>
      </c>
      <c r="I193">
        <v>-45</v>
      </c>
      <c r="J193">
        <v>-57</v>
      </c>
      <c r="K193">
        <v>87</v>
      </c>
      <c r="L193">
        <v>-2.7454322819999999</v>
      </c>
      <c r="M193">
        <v>-2.8619558230000002</v>
      </c>
      <c r="N193">
        <v>4.3167792680000003</v>
      </c>
      <c r="O193">
        <v>-2.3009711820000001</v>
      </c>
      <c r="P193">
        <v>-2.9145634970000001</v>
      </c>
      <c r="Q193">
        <v>4.4485442849999997</v>
      </c>
      <c r="R193">
        <v>-0.13727161399999999</v>
      </c>
      <c r="S193">
        <v>-0.143097791</v>
      </c>
      <c r="T193">
        <v>0.21583896299999999</v>
      </c>
      <c r="U193">
        <v>-0.11504855899999999</v>
      </c>
      <c r="V193">
        <v>-0.14572817499999999</v>
      </c>
      <c r="W193">
        <v>0.22242721400000001</v>
      </c>
      <c r="X193">
        <v>-3.363745E-3</v>
      </c>
      <c r="Y193">
        <v>0.237349111</v>
      </c>
      <c r="Z193">
        <v>0.113211301</v>
      </c>
      <c r="AA193">
        <v>-1.7712884000000002E-2</v>
      </c>
      <c r="AB193">
        <v>0.23521038699999999</v>
      </c>
      <c r="AC193">
        <v>6.7279858999999997E-2</v>
      </c>
    </row>
    <row r="194" spans="1:29" x14ac:dyDescent="0.3">
      <c r="A194">
        <v>1.92</v>
      </c>
      <c r="B194">
        <v>28.2</v>
      </c>
      <c r="C194">
        <v>-75</v>
      </c>
      <c r="D194">
        <v>-75</v>
      </c>
      <c r="E194">
        <v>150</v>
      </c>
      <c r="F194">
        <v>-54.55769231</v>
      </c>
      <c r="G194">
        <v>-56.43269231</v>
      </c>
      <c r="H194">
        <v>85.682692309999993</v>
      </c>
      <c r="I194">
        <v>-57</v>
      </c>
      <c r="J194">
        <v>-56</v>
      </c>
      <c r="K194">
        <v>86</v>
      </c>
      <c r="L194">
        <v>-2.7896817280000001</v>
      </c>
      <c r="M194">
        <v>-2.8855555270000002</v>
      </c>
      <c r="N194">
        <v>4.3811867949999996</v>
      </c>
      <c r="O194">
        <v>-2.9145634970000001</v>
      </c>
      <c r="P194">
        <v>-2.8634308040000001</v>
      </c>
      <c r="Q194">
        <v>4.3974115920000001</v>
      </c>
      <c r="R194">
        <v>-0.13948408600000001</v>
      </c>
      <c r="S194">
        <v>-0.144277776</v>
      </c>
      <c r="T194">
        <v>0.21905933999999999</v>
      </c>
      <c r="U194">
        <v>-0.14572817499999999</v>
      </c>
      <c r="V194">
        <v>-0.14317154000000001</v>
      </c>
      <c r="W194">
        <v>0.21987058000000001</v>
      </c>
      <c r="X194">
        <v>-2.7676380000000002E-3</v>
      </c>
      <c r="Y194">
        <v>0.240626847</v>
      </c>
      <c r="Z194">
        <v>0.113513198</v>
      </c>
      <c r="AA194">
        <v>1.476074E-3</v>
      </c>
      <c r="AB194">
        <v>0.242880291</v>
      </c>
      <c r="AC194">
        <v>0.121103746</v>
      </c>
    </row>
    <row r="195" spans="1:29" x14ac:dyDescent="0.3">
      <c r="A195">
        <v>1.93</v>
      </c>
      <c r="B195">
        <v>28.2</v>
      </c>
      <c r="C195">
        <v>-75</v>
      </c>
      <c r="D195">
        <v>-75</v>
      </c>
      <c r="E195">
        <v>150</v>
      </c>
      <c r="F195">
        <v>-56.11538462</v>
      </c>
      <c r="G195">
        <v>-56.68269231</v>
      </c>
      <c r="H195">
        <v>86.79807692</v>
      </c>
      <c r="I195">
        <v>-56</v>
      </c>
      <c r="J195">
        <v>-58</v>
      </c>
      <c r="K195">
        <v>89</v>
      </c>
      <c r="L195">
        <v>-2.8693307300000002</v>
      </c>
      <c r="M195">
        <v>-2.8983387</v>
      </c>
      <c r="N195">
        <v>4.4382194139999998</v>
      </c>
      <c r="O195">
        <v>-2.8634308040000001</v>
      </c>
      <c r="P195">
        <v>-2.9656961900000001</v>
      </c>
      <c r="Q195">
        <v>4.5508096709999997</v>
      </c>
      <c r="R195">
        <v>-0.14346653700000001</v>
      </c>
      <c r="S195">
        <v>-0.144916935</v>
      </c>
      <c r="T195">
        <v>0.22191097100000001</v>
      </c>
      <c r="U195">
        <v>-0.14317154000000001</v>
      </c>
      <c r="V195">
        <v>-0.14828480899999999</v>
      </c>
      <c r="W195">
        <v>0.22754048399999999</v>
      </c>
      <c r="X195">
        <v>-8.37388E-4</v>
      </c>
      <c r="Y195">
        <v>0.24406847100000001</v>
      </c>
      <c r="Z195">
        <v>0.116618422</v>
      </c>
      <c r="AA195">
        <v>-2.952147E-3</v>
      </c>
      <c r="AB195">
        <v>0.24884577199999999</v>
      </c>
      <c r="AC195">
        <v>0.112133099</v>
      </c>
    </row>
    <row r="196" spans="1:29" x14ac:dyDescent="0.3">
      <c r="A196">
        <v>1.94</v>
      </c>
      <c r="B196">
        <v>28.2</v>
      </c>
      <c r="C196">
        <v>-75</v>
      </c>
      <c r="D196">
        <v>-75</v>
      </c>
      <c r="E196">
        <v>150</v>
      </c>
      <c r="F196">
        <v>-57.66346154</v>
      </c>
      <c r="G196">
        <v>-56.80769231</v>
      </c>
      <c r="H196">
        <v>88.067307690000007</v>
      </c>
      <c r="I196">
        <v>-52</v>
      </c>
      <c r="J196">
        <v>-60</v>
      </c>
      <c r="K196">
        <v>70</v>
      </c>
      <c r="L196">
        <v>-2.948488072</v>
      </c>
      <c r="M196">
        <v>-2.904730287</v>
      </c>
      <c r="N196">
        <v>4.5031186009999997</v>
      </c>
      <c r="O196">
        <v>-2.658900032</v>
      </c>
      <c r="P196">
        <v>-3.0679615760000001</v>
      </c>
      <c r="Q196">
        <v>3.5792885050000001</v>
      </c>
      <c r="R196">
        <v>-0.14742440400000001</v>
      </c>
      <c r="S196">
        <v>-0.14523651400000001</v>
      </c>
      <c r="T196">
        <v>0.22515593</v>
      </c>
      <c r="U196">
        <v>-0.13294500200000001</v>
      </c>
      <c r="V196">
        <v>-0.15339807899999999</v>
      </c>
      <c r="W196">
        <v>0.17896442500000001</v>
      </c>
      <c r="X196">
        <v>1.263178E-3</v>
      </c>
      <c r="Y196">
        <v>0.24765759300000001</v>
      </c>
      <c r="Z196">
        <v>0.118429803</v>
      </c>
      <c r="AA196">
        <v>-1.1808590000000001E-2</v>
      </c>
      <c r="AB196">
        <v>0.21475731000000001</v>
      </c>
      <c r="AC196">
        <v>0.18838360600000001</v>
      </c>
    </row>
    <row r="197" spans="1:29" x14ac:dyDescent="0.3">
      <c r="A197">
        <v>1.95</v>
      </c>
      <c r="B197">
        <v>28.2</v>
      </c>
      <c r="C197">
        <v>-75</v>
      </c>
      <c r="D197">
        <v>-75</v>
      </c>
      <c r="E197">
        <v>150</v>
      </c>
      <c r="F197">
        <v>-59.02884615</v>
      </c>
      <c r="G197">
        <v>-57.5</v>
      </c>
      <c r="H197">
        <v>89.71153846</v>
      </c>
      <c r="I197">
        <v>-52</v>
      </c>
      <c r="J197">
        <v>-49</v>
      </c>
      <c r="K197">
        <v>91</v>
      </c>
      <c r="L197">
        <v>-3.0183038639999999</v>
      </c>
      <c r="M197">
        <v>-2.9401298429999998</v>
      </c>
      <c r="N197">
        <v>4.587192548</v>
      </c>
      <c r="O197">
        <v>-2.658900032</v>
      </c>
      <c r="P197">
        <v>-2.5055019540000001</v>
      </c>
      <c r="Q197">
        <v>4.6530750569999997</v>
      </c>
      <c r="R197">
        <v>-0.150915193</v>
      </c>
      <c r="S197">
        <v>-0.14700649199999999</v>
      </c>
      <c r="T197">
        <v>0.22935962700000001</v>
      </c>
      <c r="U197">
        <v>-0.13294500200000001</v>
      </c>
      <c r="V197">
        <v>-0.125275098</v>
      </c>
      <c r="W197">
        <v>0.23265375299999999</v>
      </c>
      <c r="X197">
        <v>2.25669E-3</v>
      </c>
      <c r="Y197">
        <v>0.25221364699999999</v>
      </c>
      <c r="Z197">
        <v>0.120284312</v>
      </c>
      <c r="AA197">
        <v>4.4282210000000004E-3</v>
      </c>
      <c r="AB197">
        <v>0.24117586799999999</v>
      </c>
      <c r="AC197">
        <v>4.4853239000000003E-2</v>
      </c>
    </row>
    <row r="198" spans="1:29" x14ac:dyDescent="0.3">
      <c r="A198">
        <v>1.96</v>
      </c>
      <c r="B198">
        <v>28.2</v>
      </c>
      <c r="C198">
        <v>-75</v>
      </c>
      <c r="D198">
        <v>-75</v>
      </c>
      <c r="E198">
        <v>150</v>
      </c>
      <c r="F198">
        <v>-59.73076923</v>
      </c>
      <c r="G198">
        <v>-58.01923077</v>
      </c>
      <c r="H198">
        <v>90.42307692</v>
      </c>
      <c r="I198">
        <v>-52</v>
      </c>
      <c r="J198">
        <v>-60</v>
      </c>
      <c r="K198">
        <v>92</v>
      </c>
      <c r="L198">
        <v>-3.0541950820000001</v>
      </c>
      <c r="M198">
        <v>-2.9666795110000002</v>
      </c>
      <c r="N198">
        <v>4.6235754260000004</v>
      </c>
      <c r="O198">
        <v>-2.658900032</v>
      </c>
      <c r="P198">
        <v>-3.0679615760000001</v>
      </c>
      <c r="Q198">
        <v>4.7042077500000001</v>
      </c>
      <c r="R198">
        <v>-0.152709754</v>
      </c>
      <c r="S198">
        <v>-0.14833397600000001</v>
      </c>
      <c r="T198">
        <v>0.23117877100000001</v>
      </c>
      <c r="U198">
        <v>-0.13294500200000001</v>
      </c>
      <c r="V198">
        <v>-0.15339807899999999</v>
      </c>
      <c r="W198">
        <v>0.23521038699999999</v>
      </c>
      <c r="X198">
        <v>2.5263569999999999E-3</v>
      </c>
      <c r="Y198">
        <v>0.25446709099999998</v>
      </c>
      <c r="Z198">
        <v>0.122570102</v>
      </c>
      <c r="AA198">
        <v>-1.1808590000000001E-2</v>
      </c>
      <c r="AB198">
        <v>0.25225461799999999</v>
      </c>
      <c r="AC198">
        <v>8.9706479000000006E-2</v>
      </c>
    </row>
    <row r="199" spans="1:29" x14ac:dyDescent="0.3">
      <c r="A199">
        <v>1.97</v>
      </c>
      <c r="B199">
        <v>28.2</v>
      </c>
      <c r="C199">
        <v>-75</v>
      </c>
      <c r="D199">
        <v>-75</v>
      </c>
      <c r="E199">
        <v>150</v>
      </c>
      <c r="F199">
        <v>-59.98076923</v>
      </c>
      <c r="G199">
        <v>-58.69230769</v>
      </c>
      <c r="H199">
        <v>90.894230769999993</v>
      </c>
      <c r="I199">
        <v>-45</v>
      </c>
      <c r="J199">
        <v>-58</v>
      </c>
      <c r="K199">
        <v>93</v>
      </c>
      <c r="L199">
        <v>-3.066978255</v>
      </c>
      <c r="M199">
        <v>-3.0010957469999999</v>
      </c>
      <c r="N199">
        <v>4.6476667909999998</v>
      </c>
      <c r="O199">
        <v>-2.3009711820000001</v>
      </c>
      <c r="P199">
        <v>-2.9656961900000001</v>
      </c>
      <c r="Q199">
        <v>4.7553404419999996</v>
      </c>
      <c r="R199">
        <v>-0.153348913</v>
      </c>
      <c r="S199">
        <v>-0.150054787</v>
      </c>
      <c r="T199">
        <v>0.23238333999999999</v>
      </c>
      <c r="U199">
        <v>-0.11504855899999999</v>
      </c>
      <c r="V199">
        <v>-0.14828480899999999</v>
      </c>
      <c r="W199">
        <v>0.23776702199999999</v>
      </c>
      <c r="X199">
        <v>1.9018640000000001E-3</v>
      </c>
      <c r="Y199">
        <v>0.256056793</v>
      </c>
      <c r="Z199">
        <v>0.124597124</v>
      </c>
      <c r="AA199">
        <v>-1.9188957999999999E-2</v>
      </c>
      <c r="AB199">
        <v>0.24628913799999999</v>
      </c>
      <c r="AC199">
        <v>4.4853239000000003E-2</v>
      </c>
    </row>
    <row r="200" spans="1:29" x14ac:dyDescent="0.3">
      <c r="A200">
        <v>1.98</v>
      </c>
      <c r="B200">
        <v>28.2</v>
      </c>
      <c r="C200">
        <v>-75</v>
      </c>
      <c r="D200">
        <v>-75</v>
      </c>
      <c r="E200">
        <v>150</v>
      </c>
      <c r="F200">
        <v>-60.15384615</v>
      </c>
      <c r="G200">
        <v>-59.35576923</v>
      </c>
      <c r="H200">
        <v>91.13461538</v>
      </c>
      <c r="I200">
        <v>-58</v>
      </c>
      <c r="J200">
        <v>-57</v>
      </c>
      <c r="K200">
        <v>92</v>
      </c>
      <c r="L200">
        <v>-3.0758281439999999</v>
      </c>
      <c r="M200">
        <v>-3.0350203219999998</v>
      </c>
      <c r="N200">
        <v>4.6599583039999999</v>
      </c>
      <c r="O200">
        <v>-2.9656961900000001</v>
      </c>
      <c r="P200">
        <v>-2.9145634970000001</v>
      </c>
      <c r="Q200">
        <v>4.7042077500000001</v>
      </c>
      <c r="R200">
        <v>-0.15379140699999999</v>
      </c>
      <c r="S200">
        <v>-0.15175101599999999</v>
      </c>
      <c r="T200">
        <v>0.232997915</v>
      </c>
      <c r="U200">
        <v>-0.14828480899999999</v>
      </c>
      <c r="V200">
        <v>-0.14572817499999999</v>
      </c>
      <c r="W200">
        <v>0.23521038699999999</v>
      </c>
      <c r="X200">
        <v>1.1780199999999999E-3</v>
      </c>
      <c r="Y200">
        <v>0.25717941799999999</v>
      </c>
      <c r="Z200">
        <v>0.12727106699999999</v>
      </c>
      <c r="AA200">
        <v>1.476074E-3</v>
      </c>
      <c r="AB200">
        <v>0.25481125300000002</v>
      </c>
      <c r="AC200">
        <v>0.103162451</v>
      </c>
    </row>
    <row r="201" spans="1:29" x14ac:dyDescent="0.3">
      <c r="A201">
        <v>1.99</v>
      </c>
      <c r="B201">
        <v>28.2</v>
      </c>
      <c r="C201">
        <v>-75</v>
      </c>
      <c r="D201">
        <v>-75</v>
      </c>
      <c r="E201">
        <v>150</v>
      </c>
      <c r="F201">
        <v>-60.24038462</v>
      </c>
      <c r="G201">
        <v>-59.38461538</v>
      </c>
      <c r="H201">
        <v>92.105769230000007</v>
      </c>
      <c r="I201">
        <v>-59</v>
      </c>
      <c r="J201">
        <v>-55</v>
      </c>
      <c r="K201">
        <v>74</v>
      </c>
      <c r="L201">
        <v>-3.0802530880000001</v>
      </c>
      <c r="M201">
        <v>-3.0364953030000001</v>
      </c>
      <c r="N201">
        <v>4.7096160149999999</v>
      </c>
      <c r="O201">
        <v>-3.0168288830000001</v>
      </c>
      <c r="P201">
        <v>-2.812298111</v>
      </c>
      <c r="Q201">
        <v>3.7838192770000001</v>
      </c>
      <c r="R201">
        <v>-0.154012654</v>
      </c>
      <c r="S201">
        <v>-0.151824765</v>
      </c>
      <c r="T201">
        <v>0.23548080099999999</v>
      </c>
      <c r="U201">
        <v>-0.15084144399999999</v>
      </c>
      <c r="V201">
        <v>-0.14061490600000001</v>
      </c>
      <c r="W201">
        <v>0.18919096399999999</v>
      </c>
      <c r="X201">
        <v>1.263178E-3</v>
      </c>
      <c r="Y201">
        <v>0.25893300699999999</v>
      </c>
      <c r="Z201">
        <v>0.123432665</v>
      </c>
      <c r="AA201">
        <v>5.9042950000000004E-3</v>
      </c>
      <c r="AB201">
        <v>0.223279426</v>
      </c>
      <c r="AC201">
        <v>0.17941295800000001</v>
      </c>
    </row>
    <row r="202" spans="1:29" x14ac:dyDescent="0.3">
      <c r="A202">
        <v>2</v>
      </c>
      <c r="B202">
        <v>28.2</v>
      </c>
      <c r="C202">
        <v>-75</v>
      </c>
      <c r="D202">
        <v>-75</v>
      </c>
      <c r="E202">
        <v>150</v>
      </c>
      <c r="F202">
        <v>-60.27884615</v>
      </c>
      <c r="G202">
        <v>-59.31730769</v>
      </c>
      <c r="H202">
        <v>93.28846154</v>
      </c>
      <c r="I202">
        <v>-125</v>
      </c>
      <c r="J202">
        <v>-97</v>
      </c>
      <c r="K202">
        <v>189</v>
      </c>
      <c r="L202">
        <v>-3.0822197309999999</v>
      </c>
      <c r="M202">
        <v>-3.0330536800000001</v>
      </c>
      <c r="N202">
        <v>4.7700902579999997</v>
      </c>
      <c r="O202">
        <v>-6.3915866159999997</v>
      </c>
      <c r="P202">
        <v>-4.9598712139999996</v>
      </c>
      <c r="Q202">
        <v>9.6640789639999998</v>
      </c>
      <c r="R202">
        <v>-0.154110987</v>
      </c>
      <c r="S202">
        <v>-0.15165268400000001</v>
      </c>
      <c r="T202">
        <v>0.238504513</v>
      </c>
      <c r="U202">
        <v>-0.31957933100000002</v>
      </c>
      <c r="V202">
        <v>-0.247993561</v>
      </c>
      <c r="W202">
        <v>0.48320394799999999</v>
      </c>
      <c r="X202">
        <v>1.4193020000000001E-3</v>
      </c>
      <c r="Y202">
        <v>0.26092423199999998</v>
      </c>
      <c r="Z202">
        <v>0.11799852199999999</v>
      </c>
      <c r="AA202">
        <v>4.1330064E-2</v>
      </c>
      <c r="AB202">
        <v>0.51132692899999999</v>
      </c>
      <c r="AC202">
        <v>0.14801569000000001</v>
      </c>
    </row>
    <row r="203" spans="1:29" x14ac:dyDescent="0.3">
      <c r="A203">
        <v>2.0099999999999998</v>
      </c>
      <c r="B203">
        <v>28.2</v>
      </c>
      <c r="C203">
        <v>-75</v>
      </c>
      <c r="D203">
        <v>-75</v>
      </c>
      <c r="E203">
        <v>150</v>
      </c>
      <c r="F203">
        <v>-60.25</v>
      </c>
      <c r="G203">
        <v>-59.34615385</v>
      </c>
      <c r="H203">
        <v>94.346153849999993</v>
      </c>
      <c r="I203">
        <v>-51</v>
      </c>
      <c r="J203">
        <v>0</v>
      </c>
      <c r="K203">
        <v>0</v>
      </c>
      <c r="L203">
        <v>-3.0807447489999999</v>
      </c>
      <c r="M203">
        <v>-3.034528661</v>
      </c>
      <c r="N203">
        <v>4.824172914</v>
      </c>
      <c r="O203">
        <v>-2.607767339</v>
      </c>
      <c r="P203">
        <v>0</v>
      </c>
      <c r="Q203">
        <v>0</v>
      </c>
      <c r="R203">
        <v>-0.15403723699999999</v>
      </c>
      <c r="S203">
        <v>-0.15172643299999999</v>
      </c>
      <c r="T203">
        <v>0.241208646</v>
      </c>
      <c r="U203">
        <v>-0.13038836700000001</v>
      </c>
      <c r="V203">
        <v>0</v>
      </c>
      <c r="W203">
        <v>0</v>
      </c>
      <c r="X203">
        <v>1.334144E-3</v>
      </c>
      <c r="Y203">
        <v>0.26272698700000002</v>
      </c>
      <c r="Z203">
        <v>0.11325443</v>
      </c>
      <c r="AA203">
        <v>7.5279759000000002E-2</v>
      </c>
      <c r="AB203">
        <v>4.3462789000000002E-2</v>
      </c>
      <c r="AC203">
        <v>0.22875152100000001</v>
      </c>
    </row>
    <row r="204" spans="1:29" x14ac:dyDescent="0.3">
      <c r="A204">
        <v>2.02</v>
      </c>
      <c r="B204">
        <v>28.2</v>
      </c>
      <c r="C204">
        <v>-75</v>
      </c>
      <c r="D204">
        <v>-75</v>
      </c>
      <c r="E204">
        <v>150</v>
      </c>
      <c r="F204">
        <v>-60.47115385</v>
      </c>
      <c r="G204">
        <v>-59.28846154</v>
      </c>
      <c r="H204">
        <v>95.125</v>
      </c>
      <c r="I204">
        <v>-63</v>
      </c>
      <c r="J204">
        <v>-109</v>
      </c>
      <c r="K204">
        <v>184</v>
      </c>
      <c r="L204">
        <v>-3.0920529409999999</v>
      </c>
      <c r="M204">
        <v>-3.0315786980000001</v>
      </c>
      <c r="N204">
        <v>4.863997415</v>
      </c>
      <c r="O204">
        <v>-3.2213596550000001</v>
      </c>
      <c r="P204">
        <v>-5.5734635289999996</v>
      </c>
      <c r="Q204">
        <v>9.4084154990000002</v>
      </c>
      <c r="R204">
        <v>-0.15460264700000001</v>
      </c>
      <c r="S204">
        <v>-0.151578935</v>
      </c>
      <c r="T204">
        <v>0.24319987100000001</v>
      </c>
      <c r="U204">
        <v>-0.161067983</v>
      </c>
      <c r="V204">
        <v>-0.27867317600000002</v>
      </c>
      <c r="W204">
        <v>0.47042077500000001</v>
      </c>
      <c r="X204">
        <v>1.7457410000000001E-3</v>
      </c>
      <c r="Y204">
        <v>0.26419377399999999</v>
      </c>
      <c r="Z204">
        <v>0.11049423</v>
      </c>
      <c r="AA204">
        <v>-6.7899390000000004E-2</v>
      </c>
      <c r="AB204">
        <v>0.46019423599999998</v>
      </c>
      <c r="AC204">
        <v>-5.3823887000000001E-2</v>
      </c>
    </row>
    <row r="205" spans="1:29" x14ac:dyDescent="0.3">
      <c r="A205">
        <v>2.0299999999999998</v>
      </c>
      <c r="B205">
        <v>28.2</v>
      </c>
      <c r="C205">
        <v>-75</v>
      </c>
      <c r="D205">
        <v>-75</v>
      </c>
      <c r="E205">
        <v>150</v>
      </c>
      <c r="F205">
        <v>-60.83653846</v>
      </c>
      <c r="G205">
        <v>-59.15384615</v>
      </c>
      <c r="H205">
        <v>94.82692308</v>
      </c>
      <c r="I205">
        <v>-59</v>
      </c>
      <c r="J205">
        <v>-58</v>
      </c>
      <c r="K205">
        <v>0</v>
      </c>
      <c r="L205">
        <v>-3.1107360399999999</v>
      </c>
      <c r="M205">
        <v>-3.0246954509999999</v>
      </c>
      <c r="N205">
        <v>4.8487559390000001</v>
      </c>
      <c r="O205">
        <v>-3.0168288830000001</v>
      </c>
      <c r="P205">
        <v>-2.9656961900000001</v>
      </c>
      <c r="Q205">
        <v>0</v>
      </c>
      <c r="R205">
        <v>-0.155536802</v>
      </c>
      <c r="S205">
        <v>-0.15123477299999999</v>
      </c>
      <c r="T205">
        <v>0.24243779700000001</v>
      </c>
      <c r="U205">
        <v>-0.15084144399999999</v>
      </c>
      <c r="V205">
        <v>-0.14828480899999999</v>
      </c>
      <c r="W205">
        <v>0</v>
      </c>
      <c r="X205">
        <v>2.4837779999999999E-3</v>
      </c>
      <c r="Y205">
        <v>0.26388238899999999</v>
      </c>
      <c r="Z205">
        <v>0.112866276</v>
      </c>
      <c r="AA205">
        <v>1.476074E-3</v>
      </c>
      <c r="AB205">
        <v>9.9708750999999998E-2</v>
      </c>
      <c r="AC205">
        <v>0.52478290100000002</v>
      </c>
    </row>
    <row r="206" spans="1:29" x14ac:dyDescent="0.3">
      <c r="A206">
        <v>2.04</v>
      </c>
      <c r="B206">
        <v>28.2</v>
      </c>
      <c r="C206">
        <v>-75</v>
      </c>
      <c r="D206">
        <v>-75</v>
      </c>
      <c r="E206">
        <v>150</v>
      </c>
      <c r="F206">
        <v>-60.93269231</v>
      </c>
      <c r="G206">
        <v>-59.04807692</v>
      </c>
      <c r="H206">
        <v>94.54807692</v>
      </c>
      <c r="I206">
        <v>-60</v>
      </c>
      <c r="J206">
        <v>-60</v>
      </c>
      <c r="K206">
        <v>164</v>
      </c>
      <c r="L206">
        <v>-3.1156526449999999</v>
      </c>
      <c r="M206">
        <v>-3.019287185</v>
      </c>
      <c r="N206">
        <v>4.8344977839999999</v>
      </c>
      <c r="O206">
        <v>-3.0679615760000001</v>
      </c>
      <c r="P206">
        <v>-3.0679615760000001</v>
      </c>
      <c r="Q206">
        <v>8.3857616400000001</v>
      </c>
      <c r="R206">
        <v>-0.155782632</v>
      </c>
      <c r="S206">
        <v>-0.15096435899999999</v>
      </c>
      <c r="T206">
        <v>0.241724889</v>
      </c>
      <c r="U206">
        <v>-0.15339807899999999</v>
      </c>
      <c r="V206">
        <v>-0.15339807899999999</v>
      </c>
      <c r="W206">
        <v>0.41928808200000001</v>
      </c>
      <c r="X206">
        <v>2.7818309999999998E-3</v>
      </c>
      <c r="Y206">
        <v>0.26339892300000001</v>
      </c>
      <c r="Z206">
        <v>0.114073864</v>
      </c>
      <c r="AA206">
        <v>0</v>
      </c>
      <c r="AB206">
        <v>0.381790774</v>
      </c>
      <c r="AC206">
        <v>-0.19735425300000001</v>
      </c>
    </row>
    <row r="207" spans="1:29" x14ac:dyDescent="0.3">
      <c r="A207">
        <v>2.0499999999999998</v>
      </c>
      <c r="B207">
        <v>28.2</v>
      </c>
      <c r="C207">
        <v>-75</v>
      </c>
      <c r="D207">
        <v>-75</v>
      </c>
      <c r="E207">
        <v>150</v>
      </c>
      <c r="F207">
        <v>-60.125</v>
      </c>
      <c r="G207">
        <v>-58.58653846</v>
      </c>
      <c r="H207">
        <v>93.721153849999993</v>
      </c>
      <c r="I207">
        <v>-57</v>
      </c>
      <c r="J207">
        <v>-48</v>
      </c>
      <c r="K207">
        <v>0</v>
      </c>
      <c r="L207">
        <v>-3.074353162</v>
      </c>
      <c r="M207">
        <v>-2.995687481</v>
      </c>
      <c r="N207">
        <v>4.7922149809999999</v>
      </c>
      <c r="O207">
        <v>-2.9145634970000001</v>
      </c>
      <c r="P207">
        <v>-2.4543692610000001</v>
      </c>
      <c r="Q207">
        <v>0</v>
      </c>
      <c r="R207">
        <v>-0.15371765800000001</v>
      </c>
      <c r="S207">
        <v>-0.149784374</v>
      </c>
      <c r="T207">
        <v>0.23961074900000001</v>
      </c>
      <c r="U207">
        <v>-0.14572817499999999</v>
      </c>
      <c r="V207">
        <v>-0.122718463</v>
      </c>
      <c r="W207">
        <v>0</v>
      </c>
      <c r="X207">
        <v>2.270883E-3</v>
      </c>
      <c r="Y207">
        <v>0.26090784299999997</v>
      </c>
      <c r="Z207">
        <v>0.11208997</v>
      </c>
      <c r="AA207">
        <v>1.3284663E-2</v>
      </c>
      <c r="AB207">
        <v>8.9482213000000005E-2</v>
      </c>
      <c r="AC207">
        <v>0.47095901400000001</v>
      </c>
    </row>
    <row r="208" spans="1:29" x14ac:dyDescent="0.3">
      <c r="A208">
        <v>2.06</v>
      </c>
      <c r="B208">
        <v>28.2</v>
      </c>
      <c r="C208">
        <v>-75</v>
      </c>
      <c r="D208">
        <v>-75</v>
      </c>
      <c r="E208">
        <v>150</v>
      </c>
      <c r="F208">
        <v>-58.54807692</v>
      </c>
      <c r="G208">
        <v>-58.46153846</v>
      </c>
      <c r="H208">
        <v>92.932692309999993</v>
      </c>
      <c r="I208">
        <v>-44</v>
      </c>
      <c r="J208">
        <v>-60</v>
      </c>
      <c r="K208">
        <v>181</v>
      </c>
      <c r="L208">
        <v>-2.9937208389999999</v>
      </c>
      <c r="M208">
        <v>-2.9892958940000001</v>
      </c>
      <c r="N208">
        <v>4.751898819</v>
      </c>
      <c r="O208">
        <v>-2.2498384890000001</v>
      </c>
      <c r="P208">
        <v>-3.0679615760000001</v>
      </c>
      <c r="Q208">
        <v>9.2550174199999997</v>
      </c>
      <c r="R208">
        <v>-0.14968604199999999</v>
      </c>
      <c r="S208">
        <v>-0.14946479500000001</v>
      </c>
      <c r="T208">
        <v>0.237594941</v>
      </c>
      <c r="U208">
        <v>-0.11249192399999999</v>
      </c>
      <c r="V208">
        <v>-0.15339807899999999</v>
      </c>
      <c r="W208">
        <v>0.46275087100000001</v>
      </c>
      <c r="X208">
        <v>1.27737E-4</v>
      </c>
      <c r="Y208">
        <v>0.25811357299999999</v>
      </c>
      <c r="Z208">
        <v>0.1079928</v>
      </c>
      <c r="AA208">
        <v>-2.3617178999999999E-2</v>
      </c>
      <c r="AB208">
        <v>0.39713058200000001</v>
      </c>
      <c r="AC208">
        <v>-0.34536994300000001</v>
      </c>
    </row>
    <row r="209" spans="1:29" x14ac:dyDescent="0.3">
      <c r="A209">
        <v>2.0699999999999998</v>
      </c>
      <c r="B209">
        <v>28.2</v>
      </c>
      <c r="C209">
        <v>-75</v>
      </c>
      <c r="D209">
        <v>-75</v>
      </c>
      <c r="E209">
        <v>150</v>
      </c>
      <c r="F209">
        <v>-56.875</v>
      </c>
      <c r="G209">
        <v>-58.44230769</v>
      </c>
      <c r="H209">
        <v>92.00961538</v>
      </c>
      <c r="I209">
        <v>-56</v>
      </c>
      <c r="J209">
        <v>-57</v>
      </c>
      <c r="K209">
        <v>88</v>
      </c>
      <c r="L209">
        <v>-2.9081719100000001</v>
      </c>
      <c r="M209">
        <v>-2.988312573</v>
      </c>
      <c r="N209">
        <v>4.7046994099999999</v>
      </c>
      <c r="O209">
        <v>-2.8634308040000001</v>
      </c>
      <c r="P209">
        <v>-2.9145634970000001</v>
      </c>
      <c r="Q209">
        <v>4.4996769780000001</v>
      </c>
      <c r="R209">
        <v>-0.145408596</v>
      </c>
      <c r="S209">
        <v>-0.14941562899999999</v>
      </c>
      <c r="T209">
        <v>0.23523497099999999</v>
      </c>
      <c r="U209">
        <v>-0.14317154000000001</v>
      </c>
      <c r="V209">
        <v>-0.14572817499999999</v>
      </c>
      <c r="W209">
        <v>0.22498384900000001</v>
      </c>
      <c r="X209">
        <v>-2.3134620000000001E-3</v>
      </c>
      <c r="Y209">
        <v>0.25509805499999999</v>
      </c>
      <c r="Z209">
        <v>0.10454255</v>
      </c>
      <c r="AA209">
        <v>-1.476074E-3</v>
      </c>
      <c r="AB209">
        <v>0.24628913799999999</v>
      </c>
      <c r="AC209">
        <v>0.112133099</v>
      </c>
    </row>
    <row r="210" spans="1:29" x14ac:dyDescent="0.3">
      <c r="A210">
        <v>2.08</v>
      </c>
      <c r="B210">
        <v>28.2</v>
      </c>
      <c r="C210">
        <v>-75</v>
      </c>
      <c r="D210">
        <v>-75</v>
      </c>
      <c r="E210">
        <v>150</v>
      </c>
      <c r="F210">
        <v>-55.28846154</v>
      </c>
      <c r="G210">
        <v>-57.70192308</v>
      </c>
      <c r="H210">
        <v>90.932692309999993</v>
      </c>
      <c r="I210">
        <v>-57</v>
      </c>
      <c r="J210">
        <v>-57</v>
      </c>
      <c r="K210">
        <v>89</v>
      </c>
      <c r="L210">
        <v>-2.8270479260000001</v>
      </c>
      <c r="M210">
        <v>-2.9504547140000001</v>
      </c>
      <c r="N210">
        <v>4.649633433</v>
      </c>
      <c r="O210">
        <v>-2.9145634970000001</v>
      </c>
      <c r="P210">
        <v>-2.9145634970000001</v>
      </c>
      <c r="Q210">
        <v>4.5508096709999997</v>
      </c>
      <c r="R210">
        <v>-0.14135239599999999</v>
      </c>
      <c r="S210">
        <v>-0.14752273599999999</v>
      </c>
      <c r="T210">
        <v>0.232481672</v>
      </c>
      <c r="U210">
        <v>-0.14572817499999999</v>
      </c>
      <c r="V210">
        <v>-0.14572817499999999</v>
      </c>
      <c r="W210">
        <v>0.22754048399999999</v>
      </c>
      <c r="X210">
        <v>-3.5624469999999998E-3</v>
      </c>
      <c r="Y210">
        <v>0.25127949199999999</v>
      </c>
      <c r="Z210">
        <v>9.8935894999999996E-2</v>
      </c>
      <c r="AA210">
        <v>0</v>
      </c>
      <c r="AB210">
        <v>0.24884577199999999</v>
      </c>
      <c r="AC210">
        <v>0.112133099</v>
      </c>
    </row>
    <row r="211" spans="1:29" x14ac:dyDescent="0.3">
      <c r="A211">
        <v>2.09</v>
      </c>
      <c r="B211">
        <v>28.2</v>
      </c>
      <c r="C211">
        <v>-75</v>
      </c>
      <c r="D211">
        <v>-75</v>
      </c>
      <c r="E211">
        <v>150</v>
      </c>
      <c r="F211">
        <v>-54.35576923</v>
      </c>
      <c r="G211">
        <v>-57.10576923</v>
      </c>
      <c r="H211">
        <v>90.855769230000007</v>
      </c>
      <c r="I211">
        <v>-55</v>
      </c>
      <c r="J211">
        <v>-57</v>
      </c>
      <c r="K211">
        <v>72</v>
      </c>
      <c r="L211">
        <v>-2.7793568569999998</v>
      </c>
      <c r="M211">
        <v>-2.9199717629999999</v>
      </c>
      <c r="N211">
        <v>4.6457001489999996</v>
      </c>
      <c r="O211">
        <v>-2.812298111</v>
      </c>
      <c r="P211">
        <v>-2.9145634970000001</v>
      </c>
      <c r="Q211">
        <v>3.6815538910000001</v>
      </c>
      <c r="R211">
        <v>-0.13896784300000001</v>
      </c>
      <c r="S211">
        <v>-0.14599858800000001</v>
      </c>
      <c r="T211">
        <v>0.23228500699999999</v>
      </c>
      <c r="U211">
        <v>-0.14061490600000001</v>
      </c>
      <c r="V211">
        <v>-0.14572817499999999</v>
      </c>
      <c r="W211">
        <v>0.18407769500000001</v>
      </c>
      <c r="X211">
        <v>-4.0592029999999999E-3</v>
      </c>
      <c r="Y211">
        <v>0.24984548200000001</v>
      </c>
      <c r="Z211">
        <v>9.2423549999999993E-2</v>
      </c>
      <c r="AA211">
        <v>-2.952147E-3</v>
      </c>
      <c r="AB211">
        <v>0.218166156</v>
      </c>
      <c r="AC211">
        <v>0.17941295800000001</v>
      </c>
    </row>
    <row r="212" spans="1:29" x14ac:dyDescent="0.3">
      <c r="A212">
        <v>2.1</v>
      </c>
      <c r="B212">
        <v>28.2</v>
      </c>
      <c r="C212">
        <v>-75</v>
      </c>
      <c r="D212">
        <v>-75</v>
      </c>
      <c r="E212">
        <v>150</v>
      </c>
      <c r="F212">
        <v>-53.88461538</v>
      </c>
      <c r="G212">
        <v>-56.33653846</v>
      </c>
      <c r="H212">
        <v>91.192307690000007</v>
      </c>
      <c r="I212">
        <v>-56</v>
      </c>
      <c r="J212">
        <v>-46</v>
      </c>
      <c r="K212">
        <v>90</v>
      </c>
      <c r="L212">
        <v>-2.7552654919999999</v>
      </c>
      <c r="M212">
        <v>-2.8806389220000002</v>
      </c>
      <c r="N212">
        <v>4.6629082669999997</v>
      </c>
      <c r="O212">
        <v>-2.8634308040000001</v>
      </c>
      <c r="P212">
        <v>-2.3521038750000001</v>
      </c>
      <c r="Q212">
        <v>4.6019423640000001</v>
      </c>
      <c r="R212">
        <v>-0.13776327499999999</v>
      </c>
      <c r="S212">
        <v>-0.14403194599999999</v>
      </c>
      <c r="T212">
        <v>0.233145413</v>
      </c>
      <c r="U212">
        <v>-0.14317154000000001</v>
      </c>
      <c r="V212">
        <v>-0.117605194</v>
      </c>
      <c r="W212">
        <v>0.23009711799999999</v>
      </c>
      <c r="X212">
        <v>-3.6192189999999999E-3</v>
      </c>
      <c r="Y212">
        <v>0.24936201599999999</v>
      </c>
      <c r="Z212">
        <v>8.5350539000000003E-2</v>
      </c>
      <c r="AA212">
        <v>1.4760736999999999E-2</v>
      </c>
      <c r="AB212">
        <v>0.240323657</v>
      </c>
      <c r="AC212">
        <v>5.3823887000000001E-2</v>
      </c>
    </row>
    <row r="213" spans="1:29" x14ac:dyDescent="0.3">
      <c r="A213">
        <v>2.11</v>
      </c>
      <c r="B213">
        <v>28.2</v>
      </c>
      <c r="C213">
        <v>-75</v>
      </c>
      <c r="D213">
        <v>-75</v>
      </c>
      <c r="E213">
        <v>150</v>
      </c>
      <c r="F213">
        <v>-53.50961538</v>
      </c>
      <c r="G213">
        <v>-55.56730769</v>
      </c>
      <c r="H213">
        <v>91.721153849999993</v>
      </c>
      <c r="I213">
        <v>-54</v>
      </c>
      <c r="J213">
        <v>-60</v>
      </c>
      <c r="K213">
        <v>93</v>
      </c>
      <c r="L213">
        <v>-2.7360907320000001</v>
      </c>
      <c r="M213">
        <v>-2.8413060809999999</v>
      </c>
      <c r="N213">
        <v>4.6899495949999999</v>
      </c>
      <c r="O213">
        <v>-2.761165418</v>
      </c>
      <c r="P213">
        <v>-3.0679615760000001</v>
      </c>
      <c r="Q213">
        <v>4.7553404419999996</v>
      </c>
      <c r="R213">
        <v>-0.136804537</v>
      </c>
      <c r="S213">
        <v>-0.142065304</v>
      </c>
      <c r="T213">
        <v>0.23449748000000001</v>
      </c>
      <c r="U213">
        <v>-0.13805827100000001</v>
      </c>
      <c r="V213">
        <v>-0.15339807899999999</v>
      </c>
      <c r="W213">
        <v>0.23776702199999999</v>
      </c>
      <c r="X213">
        <v>-3.037306E-3</v>
      </c>
      <c r="Y213">
        <v>0.24928826700000001</v>
      </c>
      <c r="Z213">
        <v>7.7846246999999993E-2</v>
      </c>
      <c r="AA213">
        <v>-8.8564420000000008E-3</v>
      </c>
      <c r="AB213">
        <v>0.25566346499999998</v>
      </c>
      <c r="AC213">
        <v>9.4191803000000004E-2</v>
      </c>
    </row>
    <row r="214" spans="1:29" x14ac:dyDescent="0.3">
      <c r="A214">
        <v>2.12</v>
      </c>
      <c r="B214">
        <v>28.2</v>
      </c>
      <c r="C214">
        <v>-75</v>
      </c>
      <c r="D214">
        <v>-75</v>
      </c>
      <c r="E214">
        <v>150</v>
      </c>
      <c r="F214">
        <v>-53.77884615</v>
      </c>
      <c r="G214">
        <v>-55.38461538</v>
      </c>
      <c r="H214">
        <v>91.221153849999993</v>
      </c>
      <c r="I214">
        <v>-44</v>
      </c>
      <c r="J214">
        <v>-60</v>
      </c>
      <c r="K214">
        <v>91</v>
      </c>
      <c r="L214">
        <v>-2.749857226</v>
      </c>
      <c r="M214">
        <v>-2.8319645310000001</v>
      </c>
      <c r="N214">
        <v>4.664383248</v>
      </c>
      <c r="O214">
        <v>-2.2498384890000001</v>
      </c>
      <c r="P214">
        <v>-3.0679615760000001</v>
      </c>
      <c r="Q214">
        <v>4.6530750569999997</v>
      </c>
      <c r="R214">
        <v>-0.13749286099999999</v>
      </c>
      <c r="S214">
        <v>-0.14159822699999999</v>
      </c>
      <c r="T214">
        <v>0.23321916200000001</v>
      </c>
      <c r="U214">
        <v>-0.11249192399999999</v>
      </c>
      <c r="V214">
        <v>-0.15339807899999999</v>
      </c>
      <c r="W214">
        <v>0.23265375299999999</v>
      </c>
      <c r="X214">
        <v>-2.3702340000000001E-3</v>
      </c>
      <c r="Y214">
        <v>0.248509804</v>
      </c>
      <c r="Z214">
        <v>8.0477062000000002E-2</v>
      </c>
      <c r="AA214">
        <v>-2.3617178999999999E-2</v>
      </c>
      <c r="AB214">
        <v>0.24373250299999999</v>
      </c>
      <c r="AC214">
        <v>5.8309211E-2</v>
      </c>
    </row>
    <row r="215" spans="1:29" x14ac:dyDescent="0.3">
      <c r="A215">
        <v>2.13</v>
      </c>
      <c r="B215">
        <v>28.2</v>
      </c>
      <c r="C215">
        <v>-75</v>
      </c>
      <c r="D215">
        <v>-75</v>
      </c>
      <c r="E215">
        <v>150</v>
      </c>
      <c r="F215">
        <v>-54.13461538</v>
      </c>
      <c r="G215">
        <v>-55.23076923</v>
      </c>
      <c r="H215">
        <v>90.36538462</v>
      </c>
      <c r="I215">
        <v>-54</v>
      </c>
      <c r="J215">
        <v>-60</v>
      </c>
      <c r="K215">
        <v>93</v>
      </c>
      <c r="L215">
        <v>-2.7680486649999998</v>
      </c>
      <c r="M215">
        <v>-2.8240979629999998</v>
      </c>
      <c r="N215">
        <v>4.6206254629999997</v>
      </c>
      <c r="O215">
        <v>-2.761165418</v>
      </c>
      <c r="P215">
        <v>-3.0679615760000001</v>
      </c>
      <c r="Q215">
        <v>4.7553404419999996</v>
      </c>
      <c r="R215">
        <v>-0.13840243299999999</v>
      </c>
      <c r="S215">
        <v>-0.141204898</v>
      </c>
      <c r="T215">
        <v>0.23103127300000001</v>
      </c>
      <c r="U215">
        <v>-0.13805827100000001</v>
      </c>
      <c r="V215">
        <v>-0.15339807899999999</v>
      </c>
      <c r="W215">
        <v>0.23776702199999999</v>
      </c>
      <c r="X215">
        <v>-1.6180039999999999E-3</v>
      </c>
      <c r="Y215">
        <v>0.24722329300000001</v>
      </c>
      <c r="Z215">
        <v>8.5221155000000007E-2</v>
      </c>
      <c r="AA215">
        <v>-8.8564420000000008E-3</v>
      </c>
      <c r="AB215">
        <v>0.25566346499999998</v>
      </c>
      <c r="AC215">
        <v>9.4191803000000004E-2</v>
      </c>
    </row>
    <row r="216" spans="1:29" x14ac:dyDescent="0.3">
      <c r="A216">
        <v>2.14</v>
      </c>
      <c r="B216">
        <v>28.2</v>
      </c>
      <c r="C216">
        <v>-75</v>
      </c>
      <c r="D216">
        <v>-75</v>
      </c>
      <c r="E216">
        <v>150</v>
      </c>
      <c r="F216">
        <v>-54.5</v>
      </c>
      <c r="G216">
        <v>-55.46153846</v>
      </c>
      <c r="H216">
        <v>89.50961538</v>
      </c>
      <c r="I216">
        <v>-56</v>
      </c>
      <c r="J216">
        <v>-57</v>
      </c>
      <c r="K216">
        <v>77</v>
      </c>
      <c r="L216">
        <v>-2.7867317649999999</v>
      </c>
      <c r="M216">
        <v>-2.8358978160000001</v>
      </c>
      <c r="N216">
        <v>4.5768676780000002</v>
      </c>
      <c r="O216">
        <v>-2.8634308040000001</v>
      </c>
      <c r="P216">
        <v>-2.9145634970000001</v>
      </c>
      <c r="Q216">
        <v>3.9372173560000001</v>
      </c>
      <c r="R216">
        <v>-0.13933658800000001</v>
      </c>
      <c r="S216">
        <v>-0.14179489100000001</v>
      </c>
      <c r="T216">
        <v>0.22884338400000001</v>
      </c>
      <c r="U216">
        <v>-0.14317154000000001</v>
      </c>
      <c r="V216">
        <v>-0.14572817499999999</v>
      </c>
      <c r="W216">
        <v>0.19686086799999999</v>
      </c>
      <c r="X216">
        <v>-1.4193020000000001E-3</v>
      </c>
      <c r="Y216">
        <v>0.24627274900000001</v>
      </c>
      <c r="Z216">
        <v>9.1733499999999996E-2</v>
      </c>
      <c r="AA216">
        <v>-1.476074E-3</v>
      </c>
      <c r="AB216">
        <v>0.22754048399999999</v>
      </c>
      <c r="AC216">
        <v>0.16147166199999999</v>
      </c>
    </row>
    <row r="217" spans="1:29" x14ac:dyDescent="0.3">
      <c r="A217">
        <v>2.15</v>
      </c>
      <c r="B217">
        <v>28.2</v>
      </c>
      <c r="C217">
        <v>-75</v>
      </c>
      <c r="D217">
        <v>-75</v>
      </c>
      <c r="E217">
        <v>150</v>
      </c>
      <c r="F217">
        <v>-55.18269231</v>
      </c>
      <c r="G217">
        <v>-56.28846154</v>
      </c>
      <c r="H217">
        <v>89.730769230000007</v>
      </c>
      <c r="I217">
        <v>-55</v>
      </c>
      <c r="J217">
        <v>-54</v>
      </c>
      <c r="K217">
        <v>91</v>
      </c>
      <c r="L217">
        <v>-2.8216396609999999</v>
      </c>
      <c r="M217">
        <v>-2.8781806190000001</v>
      </c>
      <c r="N217">
        <v>4.5881758689999996</v>
      </c>
      <c r="O217">
        <v>-2.812298111</v>
      </c>
      <c r="P217">
        <v>-2.761165418</v>
      </c>
      <c r="Q217">
        <v>4.6530750569999997</v>
      </c>
      <c r="R217">
        <v>-0.14108198299999999</v>
      </c>
      <c r="S217">
        <v>-0.14390903099999999</v>
      </c>
      <c r="T217">
        <v>0.229408793</v>
      </c>
      <c r="U217">
        <v>-0.14061490600000001</v>
      </c>
      <c r="V217">
        <v>-0.13805827100000001</v>
      </c>
      <c r="W217">
        <v>0.23265375299999999</v>
      </c>
      <c r="X217">
        <v>-1.6321969999999999E-3</v>
      </c>
      <c r="Y217">
        <v>0.2479362</v>
      </c>
      <c r="Z217">
        <v>9.7512667999999997E-2</v>
      </c>
      <c r="AA217">
        <v>1.476074E-3</v>
      </c>
      <c r="AB217">
        <v>0.247993561</v>
      </c>
      <c r="AC217">
        <v>8.0735830999999994E-2</v>
      </c>
    </row>
    <row r="218" spans="1:29" x14ac:dyDescent="0.3">
      <c r="A218">
        <v>2.16</v>
      </c>
      <c r="B218">
        <v>28.2</v>
      </c>
      <c r="C218">
        <v>-75</v>
      </c>
      <c r="D218">
        <v>-75</v>
      </c>
      <c r="E218">
        <v>150</v>
      </c>
      <c r="F218">
        <v>-55.34615385</v>
      </c>
      <c r="G218">
        <v>-57.18269231</v>
      </c>
      <c r="H218">
        <v>90.980769230000007</v>
      </c>
      <c r="I218">
        <v>-57</v>
      </c>
      <c r="J218">
        <v>-46</v>
      </c>
      <c r="K218">
        <v>95</v>
      </c>
      <c r="L218">
        <v>-2.8299978889999999</v>
      </c>
      <c r="M218">
        <v>-2.9239050469999999</v>
      </c>
      <c r="N218">
        <v>4.652091736</v>
      </c>
      <c r="O218">
        <v>-2.9145634970000001</v>
      </c>
      <c r="P218">
        <v>-2.3521038750000001</v>
      </c>
      <c r="Q218">
        <v>4.8576058279999996</v>
      </c>
      <c r="R218">
        <v>-0.14149989399999999</v>
      </c>
      <c r="S218">
        <v>-0.146195252</v>
      </c>
      <c r="T218">
        <v>0.232604587</v>
      </c>
      <c r="U218">
        <v>-0.14572817499999999</v>
      </c>
      <c r="V218">
        <v>-0.117605194</v>
      </c>
      <c r="W218">
        <v>0.242880291</v>
      </c>
      <c r="X218">
        <v>-2.7108660000000001E-3</v>
      </c>
      <c r="Y218">
        <v>0.250968107</v>
      </c>
      <c r="Z218">
        <v>9.6650105E-2</v>
      </c>
      <c r="AA218">
        <v>1.6236811E-2</v>
      </c>
      <c r="AB218">
        <v>0.24969798400000001</v>
      </c>
      <c r="AC218">
        <v>3.5882591999999998E-2</v>
      </c>
    </row>
    <row r="219" spans="1:29" x14ac:dyDescent="0.3">
      <c r="A219">
        <v>2.17</v>
      </c>
      <c r="B219">
        <v>28.2</v>
      </c>
      <c r="C219">
        <v>-75</v>
      </c>
      <c r="D219">
        <v>-75</v>
      </c>
      <c r="E219">
        <v>150</v>
      </c>
      <c r="F219">
        <v>-55.76923077</v>
      </c>
      <c r="G219">
        <v>-58.04807692</v>
      </c>
      <c r="H219">
        <v>92.230769230000007</v>
      </c>
      <c r="I219">
        <v>-44</v>
      </c>
      <c r="J219">
        <v>-55</v>
      </c>
      <c r="K219">
        <v>94</v>
      </c>
      <c r="L219">
        <v>-2.8516309519999998</v>
      </c>
      <c r="M219">
        <v>-2.968154492</v>
      </c>
      <c r="N219">
        <v>4.7160076020000004</v>
      </c>
      <c r="O219">
        <v>-2.2498384890000001</v>
      </c>
      <c r="P219">
        <v>-2.812298111</v>
      </c>
      <c r="Q219">
        <v>4.8064731350000001</v>
      </c>
      <c r="R219">
        <v>-0.142581548</v>
      </c>
      <c r="S219">
        <v>-0.14840772499999999</v>
      </c>
      <c r="T219">
        <v>0.23580038</v>
      </c>
      <c r="U219">
        <v>-0.11249192399999999</v>
      </c>
      <c r="V219">
        <v>-0.14061490600000001</v>
      </c>
      <c r="W219">
        <v>0.240323657</v>
      </c>
      <c r="X219">
        <v>-3.363745E-3</v>
      </c>
      <c r="Y219">
        <v>0.25419667699999998</v>
      </c>
      <c r="Z219">
        <v>9.6822617999999999E-2</v>
      </c>
      <c r="AA219">
        <v>-1.6236811E-2</v>
      </c>
      <c r="AB219">
        <v>0.24458471500000001</v>
      </c>
      <c r="AC219">
        <v>2.2426620000000001E-2</v>
      </c>
    </row>
    <row r="220" spans="1:29" x14ac:dyDescent="0.3">
      <c r="A220">
        <v>2.1800000000000002</v>
      </c>
      <c r="B220">
        <v>28.2</v>
      </c>
      <c r="C220">
        <v>-75</v>
      </c>
      <c r="D220">
        <v>-75</v>
      </c>
      <c r="E220">
        <v>150</v>
      </c>
      <c r="F220">
        <v>-56.55769231</v>
      </c>
      <c r="G220">
        <v>-58.25</v>
      </c>
      <c r="H220">
        <v>94.057692309999993</v>
      </c>
      <c r="I220">
        <v>-55</v>
      </c>
      <c r="J220">
        <v>-55</v>
      </c>
      <c r="K220">
        <v>94</v>
      </c>
      <c r="L220">
        <v>-2.8919471140000002</v>
      </c>
      <c r="M220">
        <v>-2.9784793629999999</v>
      </c>
      <c r="N220">
        <v>4.8094230979999999</v>
      </c>
      <c r="O220">
        <v>-2.812298111</v>
      </c>
      <c r="P220">
        <v>-2.812298111</v>
      </c>
      <c r="Q220">
        <v>4.8064731350000001</v>
      </c>
      <c r="R220">
        <v>-0.14459735600000001</v>
      </c>
      <c r="S220">
        <v>-0.14892396799999999</v>
      </c>
      <c r="T220">
        <v>0.24047115499999999</v>
      </c>
      <c r="U220">
        <v>-0.14061490600000001</v>
      </c>
      <c r="V220">
        <v>-0.14061490600000001</v>
      </c>
      <c r="W220">
        <v>0.240323657</v>
      </c>
      <c r="X220">
        <v>-2.4979709999999999E-3</v>
      </c>
      <c r="Y220">
        <v>0.25815454500000001</v>
      </c>
      <c r="Z220">
        <v>9.3070472000000001E-2</v>
      </c>
      <c r="AA220">
        <v>0</v>
      </c>
      <c r="AB220">
        <v>0.25395904200000002</v>
      </c>
      <c r="AC220">
        <v>7.1765182999999996E-2</v>
      </c>
    </row>
    <row r="221" spans="1:29" x14ac:dyDescent="0.3">
      <c r="A221">
        <v>2.19</v>
      </c>
      <c r="B221">
        <v>28.2</v>
      </c>
      <c r="C221">
        <v>-75</v>
      </c>
      <c r="D221">
        <v>-75</v>
      </c>
      <c r="E221">
        <v>150</v>
      </c>
      <c r="F221">
        <v>-56.92307692</v>
      </c>
      <c r="G221">
        <v>-57.60576923</v>
      </c>
      <c r="H221">
        <v>94.96153846</v>
      </c>
      <c r="I221">
        <v>-53</v>
      </c>
      <c r="J221">
        <v>-55</v>
      </c>
      <c r="K221">
        <v>91</v>
      </c>
      <c r="L221">
        <v>-2.9106302130000001</v>
      </c>
      <c r="M221">
        <v>-2.9455381090000001</v>
      </c>
      <c r="N221">
        <v>4.8556391860000003</v>
      </c>
      <c r="O221">
        <v>-2.710032725</v>
      </c>
      <c r="P221">
        <v>-2.812298111</v>
      </c>
      <c r="Q221">
        <v>4.6530750569999997</v>
      </c>
      <c r="R221">
        <v>-0.145531511</v>
      </c>
      <c r="S221">
        <v>-0.14727690500000001</v>
      </c>
      <c r="T221">
        <v>0.24278195899999999</v>
      </c>
      <c r="U221">
        <v>-0.13550163600000001</v>
      </c>
      <c r="V221">
        <v>-0.14061490600000001</v>
      </c>
      <c r="W221">
        <v>0.23265375299999999</v>
      </c>
      <c r="X221">
        <v>-1.0077040000000001E-3</v>
      </c>
      <c r="Y221">
        <v>0.25945744500000001</v>
      </c>
      <c r="Z221">
        <v>8.7765713999999995E-2</v>
      </c>
      <c r="AA221">
        <v>-2.952147E-3</v>
      </c>
      <c r="AB221">
        <v>0.24714134900000001</v>
      </c>
      <c r="AC221">
        <v>7.6250506999999995E-2</v>
      </c>
    </row>
    <row r="222" spans="1:29" x14ac:dyDescent="0.3">
      <c r="A222">
        <v>2.2000000000000002</v>
      </c>
      <c r="B222">
        <v>28.2</v>
      </c>
      <c r="C222">
        <v>-75</v>
      </c>
      <c r="D222">
        <v>-75</v>
      </c>
      <c r="E222">
        <v>150</v>
      </c>
      <c r="F222">
        <v>-57.18269231</v>
      </c>
      <c r="G222">
        <v>-56.875</v>
      </c>
      <c r="H222">
        <v>96.03846154</v>
      </c>
      <c r="I222">
        <v>-104</v>
      </c>
      <c r="J222">
        <v>-56</v>
      </c>
      <c r="K222">
        <v>73</v>
      </c>
      <c r="L222">
        <v>-2.9239050469999999</v>
      </c>
      <c r="M222">
        <v>-2.9081719100000001</v>
      </c>
      <c r="N222">
        <v>4.9107051630000003</v>
      </c>
      <c r="O222">
        <v>-5.3178000650000001</v>
      </c>
      <c r="P222">
        <v>-2.8634308040000001</v>
      </c>
      <c r="Q222">
        <v>3.7326865840000001</v>
      </c>
      <c r="R222">
        <v>-0.146195252</v>
      </c>
      <c r="S222">
        <v>-0.145408596</v>
      </c>
      <c r="T222">
        <v>0.24553525800000001</v>
      </c>
      <c r="U222">
        <v>-0.26589000299999999</v>
      </c>
      <c r="V222">
        <v>-0.14317154000000001</v>
      </c>
      <c r="W222">
        <v>0.18663432899999999</v>
      </c>
      <c r="X222">
        <v>4.54177E-4</v>
      </c>
      <c r="Y222">
        <v>0.26089145499999999</v>
      </c>
      <c r="Z222">
        <v>8.0822087000000001E-2</v>
      </c>
      <c r="AA222">
        <v>7.0851538000000006E-2</v>
      </c>
      <c r="AB222">
        <v>0.26077673400000001</v>
      </c>
      <c r="AC222">
        <v>0.39022318299999997</v>
      </c>
    </row>
    <row r="223" spans="1:29" x14ac:dyDescent="0.3">
      <c r="A223">
        <v>2.21</v>
      </c>
      <c r="B223">
        <v>28.2</v>
      </c>
      <c r="C223">
        <v>-75</v>
      </c>
      <c r="D223">
        <v>-75</v>
      </c>
      <c r="E223">
        <v>150</v>
      </c>
      <c r="F223">
        <v>-57.30769231</v>
      </c>
      <c r="G223">
        <v>-56.33653846</v>
      </c>
      <c r="H223">
        <v>97.25961538</v>
      </c>
      <c r="I223">
        <v>0</v>
      </c>
      <c r="J223">
        <v>-44</v>
      </c>
      <c r="K223">
        <v>92</v>
      </c>
      <c r="L223">
        <v>-2.9302966330000002</v>
      </c>
      <c r="M223">
        <v>-2.8806389220000002</v>
      </c>
      <c r="N223">
        <v>4.9731460480000003</v>
      </c>
      <c r="O223">
        <v>0</v>
      </c>
      <c r="P223">
        <v>-2.2498384890000001</v>
      </c>
      <c r="Q223">
        <v>4.7042077500000001</v>
      </c>
      <c r="R223">
        <v>-0.14651483200000001</v>
      </c>
      <c r="S223">
        <v>-0.14403194599999999</v>
      </c>
      <c r="T223">
        <v>0.248657302</v>
      </c>
      <c r="U223">
        <v>0</v>
      </c>
      <c r="V223">
        <v>-0.11249192399999999</v>
      </c>
      <c r="W223">
        <v>0.23521038699999999</v>
      </c>
      <c r="X223">
        <v>1.4334949999999999E-3</v>
      </c>
      <c r="Y223">
        <v>0.26262046100000003</v>
      </c>
      <c r="Z223">
        <v>7.3490308000000004E-2</v>
      </c>
      <c r="AA223">
        <v>-6.4947243000000002E-2</v>
      </c>
      <c r="AB223">
        <v>0.19430423299999999</v>
      </c>
      <c r="AC223">
        <v>-0.215295549</v>
      </c>
    </row>
    <row r="224" spans="1:29" x14ac:dyDescent="0.3">
      <c r="A224">
        <v>2.2200000000000002</v>
      </c>
      <c r="B224">
        <v>28.2</v>
      </c>
      <c r="C224">
        <v>-75</v>
      </c>
      <c r="D224">
        <v>-75</v>
      </c>
      <c r="E224">
        <v>150</v>
      </c>
      <c r="F224">
        <v>-57.34615385</v>
      </c>
      <c r="G224">
        <v>-56.08653846</v>
      </c>
      <c r="H224">
        <v>97.5</v>
      </c>
      <c r="I224">
        <v>-95</v>
      </c>
      <c r="J224">
        <v>-112</v>
      </c>
      <c r="K224">
        <v>93</v>
      </c>
      <c r="L224">
        <v>-2.9322632749999999</v>
      </c>
      <c r="M224">
        <v>-2.8678557489999998</v>
      </c>
      <c r="N224">
        <v>4.9854375610000004</v>
      </c>
      <c r="O224">
        <v>-4.8576058279999996</v>
      </c>
      <c r="P224">
        <v>-5.7268616080000001</v>
      </c>
      <c r="Q224">
        <v>4.7553404419999996</v>
      </c>
      <c r="R224">
        <v>-0.14661316399999999</v>
      </c>
      <c r="S224">
        <v>-0.14339278699999999</v>
      </c>
      <c r="T224">
        <v>0.249271878</v>
      </c>
      <c r="U224">
        <v>-0.242880291</v>
      </c>
      <c r="V224">
        <v>-0.28634308000000003</v>
      </c>
      <c r="W224">
        <v>0.23776702199999999</v>
      </c>
      <c r="X224">
        <v>1.859285E-3</v>
      </c>
      <c r="Y224">
        <v>0.26284990200000002</v>
      </c>
      <c r="Z224">
        <v>7.1463286000000001E-2</v>
      </c>
      <c r="AA224">
        <v>-2.5093252999999999E-2</v>
      </c>
      <c r="AB224">
        <v>0.33491913899999998</v>
      </c>
      <c r="AC224">
        <v>0.51132692899999999</v>
      </c>
    </row>
    <row r="225" spans="1:29" x14ac:dyDescent="0.3">
      <c r="A225">
        <v>2.23</v>
      </c>
      <c r="B225">
        <v>28.2</v>
      </c>
      <c r="C225">
        <v>-75</v>
      </c>
      <c r="D225">
        <v>-75</v>
      </c>
      <c r="E225">
        <v>150</v>
      </c>
      <c r="F225">
        <v>-57.5</v>
      </c>
      <c r="G225">
        <v>-55.94230769</v>
      </c>
      <c r="H225">
        <v>97.403846150000007</v>
      </c>
      <c r="I225">
        <v>-56</v>
      </c>
      <c r="J225">
        <v>-55</v>
      </c>
      <c r="K225">
        <v>185</v>
      </c>
      <c r="L225">
        <v>-2.9401298429999998</v>
      </c>
      <c r="M225">
        <v>-2.8604808410000002</v>
      </c>
      <c r="N225">
        <v>4.9805209560000003</v>
      </c>
      <c r="O225">
        <v>-2.8634308040000001</v>
      </c>
      <c r="P225">
        <v>-2.812298111</v>
      </c>
      <c r="Q225">
        <v>9.4595481919999997</v>
      </c>
      <c r="R225">
        <v>-0.14700649199999999</v>
      </c>
      <c r="S225">
        <v>-0.14302404199999999</v>
      </c>
      <c r="T225">
        <v>0.249026048</v>
      </c>
      <c r="U225">
        <v>-0.14317154000000001</v>
      </c>
      <c r="V225">
        <v>-0.14061490600000001</v>
      </c>
      <c r="W225">
        <v>0.47297740999999999</v>
      </c>
      <c r="X225">
        <v>2.2992690000000001E-3</v>
      </c>
      <c r="Y225">
        <v>0.26269420999999998</v>
      </c>
      <c r="Z225">
        <v>7.1937695999999995E-2</v>
      </c>
      <c r="AA225">
        <v>1.476074E-3</v>
      </c>
      <c r="AB225">
        <v>0.40991375499999999</v>
      </c>
      <c r="AC225">
        <v>-0.331913972</v>
      </c>
    </row>
    <row r="226" spans="1:29" x14ac:dyDescent="0.3">
      <c r="A226">
        <v>2.2400000000000002</v>
      </c>
      <c r="B226">
        <v>28.2</v>
      </c>
      <c r="C226">
        <v>-75</v>
      </c>
      <c r="D226">
        <v>-75</v>
      </c>
      <c r="E226">
        <v>150</v>
      </c>
      <c r="F226">
        <v>-57.63461538</v>
      </c>
      <c r="G226">
        <v>-55.75</v>
      </c>
      <c r="H226">
        <v>97.17307692</v>
      </c>
      <c r="I226">
        <v>-57</v>
      </c>
      <c r="J226">
        <v>-52</v>
      </c>
      <c r="K226">
        <v>0</v>
      </c>
      <c r="L226">
        <v>-2.9470130910000001</v>
      </c>
      <c r="M226">
        <v>-2.8506476310000002</v>
      </c>
      <c r="N226">
        <v>4.968721103</v>
      </c>
      <c r="O226">
        <v>-2.9145634970000001</v>
      </c>
      <c r="P226">
        <v>-2.658900032</v>
      </c>
      <c r="Q226">
        <v>0</v>
      </c>
      <c r="R226">
        <v>-0.147350655</v>
      </c>
      <c r="S226">
        <v>-0.14253238200000001</v>
      </c>
      <c r="T226">
        <v>0.24843605499999999</v>
      </c>
      <c r="U226">
        <v>-0.14572817499999999</v>
      </c>
      <c r="V226">
        <v>-0.13294500200000001</v>
      </c>
      <c r="W226">
        <v>0</v>
      </c>
      <c r="X226">
        <v>2.7818309999999998E-3</v>
      </c>
      <c r="Y226">
        <v>0.262251715</v>
      </c>
      <c r="Z226">
        <v>7.2714002E-2</v>
      </c>
      <c r="AA226">
        <v>7.3803690000000003E-3</v>
      </c>
      <c r="AB226">
        <v>9.2891058999999998E-2</v>
      </c>
      <c r="AC226">
        <v>0.48890031</v>
      </c>
    </row>
    <row r="227" spans="1:29" x14ac:dyDescent="0.3">
      <c r="A227">
        <v>2.25</v>
      </c>
      <c r="B227">
        <v>28.2</v>
      </c>
      <c r="C227">
        <v>-75</v>
      </c>
      <c r="D227">
        <v>-75</v>
      </c>
      <c r="E227">
        <v>150</v>
      </c>
      <c r="F227">
        <v>-57.18269231</v>
      </c>
      <c r="G227">
        <v>-55.5</v>
      </c>
      <c r="H227">
        <v>97.144230769999993</v>
      </c>
      <c r="I227">
        <v>-59</v>
      </c>
      <c r="J227">
        <v>-51</v>
      </c>
      <c r="K227">
        <v>172</v>
      </c>
      <c r="L227">
        <v>-2.9239050469999999</v>
      </c>
      <c r="M227">
        <v>-2.8378644579999999</v>
      </c>
      <c r="N227">
        <v>4.9672461219999997</v>
      </c>
      <c r="O227">
        <v>-3.0168288830000001</v>
      </c>
      <c r="P227">
        <v>-2.607767339</v>
      </c>
      <c r="Q227">
        <v>8.7948231840000002</v>
      </c>
      <c r="R227">
        <v>-0.146195252</v>
      </c>
      <c r="S227">
        <v>-0.14189322300000001</v>
      </c>
      <c r="T227">
        <v>0.248362306</v>
      </c>
      <c r="U227">
        <v>-0.15084144399999999</v>
      </c>
      <c r="V227">
        <v>-0.13038836700000001</v>
      </c>
      <c r="W227">
        <v>0.43974115899999999</v>
      </c>
      <c r="X227">
        <v>2.4837779999999999E-3</v>
      </c>
      <c r="Y227">
        <v>0.26160436199999998</v>
      </c>
      <c r="Z227">
        <v>6.9695034000000003E-2</v>
      </c>
      <c r="AA227">
        <v>1.1808590000000001E-2</v>
      </c>
      <c r="AB227">
        <v>0.38690404299999998</v>
      </c>
      <c r="AC227">
        <v>-0.27809008400000002</v>
      </c>
    </row>
    <row r="228" spans="1:29" x14ac:dyDescent="0.3">
      <c r="A228">
        <v>2.2599999999999998</v>
      </c>
      <c r="B228">
        <v>28.2</v>
      </c>
      <c r="C228">
        <v>-75</v>
      </c>
      <c r="D228">
        <v>-75</v>
      </c>
      <c r="E228">
        <v>150</v>
      </c>
      <c r="F228">
        <v>-56.64423077</v>
      </c>
      <c r="G228">
        <v>-55.30769231</v>
      </c>
      <c r="H228">
        <v>97.46153846</v>
      </c>
      <c r="I228">
        <v>-60</v>
      </c>
      <c r="J228">
        <v>-42</v>
      </c>
      <c r="K228">
        <v>96</v>
      </c>
      <c r="L228">
        <v>-2.8963720579999999</v>
      </c>
      <c r="M228">
        <v>-2.8280312470000002</v>
      </c>
      <c r="N228">
        <v>4.9834709190000002</v>
      </c>
      <c r="O228">
        <v>-3.0679615760000001</v>
      </c>
      <c r="P228">
        <v>-2.147573103</v>
      </c>
      <c r="Q228">
        <v>4.9087385210000001</v>
      </c>
      <c r="R228">
        <v>-0.14481860299999999</v>
      </c>
      <c r="S228">
        <v>-0.14140156200000001</v>
      </c>
      <c r="T228">
        <v>0.249173546</v>
      </c>
      <c r="U228">
        <v>-0.15339807899999999</v>
      </c>
      <c r="V228">
        <v>-0.107378655</v>
      </c>
      <c r="W228">
        <v>0.245436926</v>
      </c>
      <c r="X228">
        <v>1.9728290000000002E-3</v>
      </c>
      <c r="Y228">
        <v>0.26152241900000001</v>
      </c>
      <c r="Z228">
        <v>6.4994069000000002E-2</v>
      </c>
      <c r="AA228">
        <v>2.6569327E-2</v>
      </c>
      <c r="AB228">
        <v>0.25055019499999998</v>
      </c>
      <c r="AC228">
        <v>2.6911944E-2</v>
      </c>
    </row>
    <row r="229" spans="1:29" x14ac:dyDescent="0.3">
      <c r="A229">
        <v>2.27</v>
      </c>
      <c r="B229">
        <v>28.2</v>
      </c>
      <c r="C229">
        <v>-75</v>
      </c>
      <c r="D229">
        <v>-75</v>
      </c>
      <c r="E229">
        <v>150</v>
      </c>
      <c r="F229">
        <v>-56.16346154</v>
      </c>
      <c r="G229">
        <v>-54.76923077</v>
      </c>
      <c r="H229">
        <v>97.71153846</v>
      </c>
      <c r="I229">
        <v>-46</v>
      </c>
      <c r="J229">
        <v>-51</v>
      </c>
      <c r="K229">
        <v>94</v>
      </c>
      <c r="L229">
        <v>-2.8717890330000002</v>
      </c>
      <c r="M229">
        <v>-2.8004982589999998</v>
      </c>
      <c r="N229">
        <v>4.996254092</v>
      </c>
      <c r="O229">
        <v>-2.3521038750000001</v>
      </c>
      <c r="P229">
        <v>-2.607767339</v>
      </c>
      <c r="Q229">
        <v>4.8064731350000001</v>
      </c>
      <c r="R229">
        <v>-0.14358945200000001</v>
      </c>
      <c r="S229">
        <v>-0.140024913</v>
      </c>
      <c r="T229">
        <v>0.249812705</v>
      </c>
      <c r="U229">
        <v>-0.117605194</v>
      </c>
      <c r="V229">
        <v>-0.13038836700000001</v>
      </c>
      <c r="W229">
        <v>0.240323657</v>
      </c>
      <c r="X229">
        <v>2.0579869999999998E-3</v>
      </c>
      <c r="Y229">
        <v>0.26107992499999999</v>
      </c>
      <c r="Z229">
        <v>5.9301158E-2</v>
      </c>
      <c r="AA229">
        <v>-7.3803690000000003E-3</v>
      </c>
      <c r="AB229">
        <v>0.242880291</v>
      </c>
      <c r="AC229">
        <v>1.3455972E-2</v>
      </c>
    </row>
    <row r="230" spans="1:29" x14ac:dyDescent="0.3">
      <c r="A230">
        <v>2.2799999999999998</v>
      </c>
      <c r="B230">
        <v>28.2</v>
      </c>
      <c r="C230">
        <v>-75</v>
      </c>
      <c r="D230">
        <v>-75</v>
      </c>
      <c r="E230">
        <v>150</v>
      </c>
      <c r="F230">
        <v>-55.40384615</v>
      </c>
      <c r="G230">
        <v>-53.70192308</v>
      </c>
      <c r="H230">
        <v>96.817307690000007</v>
      </c>
      <c r="I230">
        <v>-57</v>
      </c>
      <c r="J230">
        <v>-52</v>
      </c>
      <c r="K230">
        <v>94</v>
      </c>
      <c r="L230">
        <v>-2.8329478520000002</v>
      </c>
      <c r="M230">
        <v>-2.7459239420000001</v>
      </c>
      <c r="N230">
        <v>4.9505296640000003</v>
      </c>
      <c r="O230">
        <v>-2.9145634970000001</v>
      </c>
      <c r="P230">
        <v>-2.658900032</v>
      </c>
      <c r="Q230">
        <v>4.8064731350000001</v>
      </c>
      <c r="R230">
        <v>-0.14164739300000001</v>
      </c>
      <c r="S230">
        <v>-0.13729619700000001</v>
      </c>
      <c r="T230">
        <v>0.24752648299999999</v>
      </c>
      <c r="U230">
        <v>-0.14572817499999999</v>
      </c>
      <c r="V230">
        <v>-0.13294500200000001</v>
      </c>
      <c r="W230">
        <v>0.240323657</v>
      </c>
      <c r="X230">
        <v>2.5121639999999999E-3</v>
      </c>
      <c r="Y230">
        <v>0.257998852</v>
      </c>
      <c r="Z230">
        <v>5.5117731000000003E-2</v>
      </c>
      <c r="AA230">
        <v>7.3803690000000003E-3</v>
      </c>
      <c r="AB230">
        <v>0.25310683</v>
      </c>
      <c r="AC230">
        <v>6.7279858999999997E-2</v>
      </c>
    </row>
    <row r="231" spans="1:29" x14ac:dyDescent="0.3">
      <c r="A231">
        <v>2.29</v>
      </c>
      <c r="B231">
        <v>28.2</v>
      </c>
      <c r="C231">
        <v>-75</v>
      </c>
      <c r="D231">
        <v>-75</v>
      </c>
      <c r="E231">
        <v>150</v>
      </c>
      <c r="F231">
        <v>-55.14423077</v>
      </c>
      <c r="G231">
        <v>-52.61538462</v>
      </c>
      <c r="H231">
        <v>95.67307692</v>
      </c>
      <c r="I231">
        <v>-59</v>
      </c>
      <c r="J231">
        <v>-51</v>
      </c>
      <c r="K231">
        <v>95</v>
      </c>
      <c r="L231">
        <v>-2.8196730190000001</v>
      </c>
      <c r="M231">
        <v>-2.690366305</v>
      </c>
      <c r="N231">
        <v>4.8920220639999998</v>
      </c>
      <c r="O231">
        <v>-3.0168288830000001</v>
      </c>
      <c r="P231">
        <v>-2.607767339</v>
      </c>
      <c r="Q231">
        <v>4.8576058279999996</v>
      </c>
      <c r="R231">
        <v>-0.14098365099999999</v>
      </c>
      <c r="S231">
        <v>-0.134518315</v>
      </c>
      <c r="T231">
        <v>0.24460110299999999</v>
      </c>
      <c r="U231">
        <v>-0.15084144399999999</v>
      </c>
      <c r="V231">
        <v>-0.13038836700000001</v>
      </c>
      <c r="W231">
        <v>0.242880291</v>
      </c>
      <c r="X231">
        <v>3.7327630000000001E-3</v>
      </c>
      <c r="Y231">
        <v>0.25490139099999998</v>
      </c>
      <c r="Z231">
        <v>5.4212040000000003E-2</v>
      </c>
      <c r="AA231">
        <v>1.1808590000000001E-2</v>
      </c>
      <c r="AB231">
        <v>0.25566346499999998</v>
      </c>
      <c r="AC231">
        <v>6.7279858999999997E-2</v>
      </c>
    </row>
    <row r="232" spans="1:29" x14ac:dyDescent="0.3">
      <c r="A232">
        <v>2.2999999999999998</v>
      </c>
      <c r="B232">
        <v>28.2</v>
      </c>
      <c r="C232">
        <v>-75</v>
      </c>
      <c r="D232">
        <v>-75</v>
      </c>
      <c r="E232">
        <v>150</v>
      </c>
      <c r="F232">
        <v>-54.66346154</v>
      </c>
      <c r="G232">
        <v>-51.55769231</v>
      </c>
      <c r="H232">
        <v>94.49038462</v>
      </c>
      <c r="I232">
        <v>-54</v>
      </c>
      <c r="J232">
        <v>-53</v>
      </c>
      <c r="K232">
        <v>76</v>
      </c>
      <c r="L232">
        <v>-2.7950899929999999</v>
      </c>
      <c r="M232">
        <v>-2.6362836490000001</v>
      </c>
      <c r="N232">
        <v>4.831547821</v>
      </c>
      <c r="O232">
        <v>-2.761165418</v>
      </c>
      <c r="P232">
        <v>-2.710032725</v>
      </c>
      <c r="Q232">
        <v>3.8860846630000001</v>
      </c>
      <c r="R232">
        <v>-0.1397545</v>
      </c>
      <c r="S232">
        <v>-0.131814182</v>
      </c>
      <c r="T232">
        <v>0.241577391</v>
      </c>
      <c r="U232">
        <v>-0.13805827100000001</v>
      </c>
      <c r="V232">
        <v>-0.13550163600000001</v>
      </c>
      <c r="W232">
        <v>0.19430423299999999</v>
      </c>
      <c r="X232">
        <v>4.5843439999999997E-3</v>
      </c>
      <c r="Y232">
        <v>0.25157448799999999</v>
      </c>
      <c r="Z232">
        <v>5.2616299999999998E-2</v>
      </c>
      <c r="AA232">
        <v>1.476074E-3</v>
      </c>
      <c r="AB232">
        <v>0.220722791</v>
      </c>
      <c r="AC232">
        <v>0.13904504200000001</v>
      </c>
    </row>
    <row r="233" spans="1:29" x14ac:dyDescent="0.3">
      <c r="A233">
        <v>2.31</v>
      </c>
      <c r="B233">
        <v>28.2</v>
      </c>
      <c r="C233">
        <v>-75</v>
      </c>
      <c r="D233">
        <v>-75</v>
      </c>
      <c r="E233">
        <v>150</v>
      </c>
      <c r="F233">
        <v>-53.81730769</v>
      </c>
      <c r="G233">
        <v>-51.22115385</v>
      </c>
      <c r="H233">
        <v>92.74038462</v>
      </c>
      <c r="I233">
        <v>-53</v>
      </c>
      <c r="J233">
        <v>-44</v>
      </c>
      <c r="K233">
        <v>97</v>
      </c>
      <c r="L233">
        <v>-2.7518238689999999</v>
      </c>
      <c r="M233">
        <v>-2.619075531</v>
      </c>
      <c r="N233">
        <v>4.742065609</v>
      </c>
      <c r="O233">
        <v>-2.710032725</v>
      </c>
      <c r="P233">
        <v>-2.2498384890000001</v>
      </c>
      <c r="Q233">
        <v>4.9598712139999996</v>
      </c>
      <c r="R233">
        <v>-0.137591193</v>
      </c>
      <c r="S233">
        <v>-0.13095377699999999</v>
      </c>
      <c r="T233">
        <v>0.23710328</v>
      </c>
      <c r="U233">
        <v>-0.13550163600000001</v>
      </c>
      <c r="V233">
        <v>-0.11249192399999999</v>
      </c>
      <c r="W233">
        <v>0.247993561</v>
      </c>
      <c r="X233">
        <v>3.8321140000000002E-3</v>
      </c>
      <c r="Y233">
        <v>0.247583844</v>
      </c>
      <c r="Z233">
        <v>5.5160859E-2</v>
      </c>
      <c r="AA233">
        <v>1.3284663E-2</v>
      </c>
      <c r="AB233">
        <v>0.247993561</v>
      </c>
      <c r="AC233">
        <v>0</v>
      </c>
    </row>
    <row r="234" spans="1:29" x14ac:dyDescent="0.3">
      <c r="A234">
        <v>2.3199999999999998</v>
      </c>
      <c r="B234">
        <v>28.2</v>
      </c>
      <c r="C234">
        <v>-75</v>
      </c>
      <c r="D234">
        <v>-75</v>
      </c>
      <c r="E234">
        <v>150</v>
      </c>
      <c r="F234">
        <v>-53.32692308</v>
      </c>
      <c r="G234">
        <v>-51.77884615</v>
      </c>
      <c r="H234">
        <v>91.86538462</v>
      </c>
      <c r="I234">
        <v>-45</v>
      </c>
      <c r="J234">
        <v>-53</v>
      </c>
      <c r="K234">
        <v>94</v>
      </c>
      <c r="L234">
        <v>-2.7267491829999999</v>
      </c>
      <c r="M234">
        <v>-2.6475918410000001</v>
      </c>
      <c r="N234">
        <v>4.6973245019999998</v>
      </c>
      <c r="O234">
        <v>-2.3009711820000001</v>
      </c>
      <c r="P234">
        <v>-2.710032725</v>
      </c>
      <c r="Q234">
        <v>4.8064731350000001</v>
      </c>
      <c r="R234">
        <v>-0.13633745899999999</v>
      </c>
      <c r="S234">
        <v>-0.13237959199999999</v>
      </c>
      <c r="T234">
        <v>0.23486622500000001</v>
      </c>
      <c r="U234">
        <v>-0.11504855899999999</v>
      </c>
      <c r="V234">
        <v>-0.13550163600000001</v>
      </c>
      <c r="W234">
        <v>0.240323657</v>
      </c>
      <c r="X234">
        <v>2.285076E-3</v>
      </c>
      <c r="Y234">
        <v>0.24614983400000001</v>
      </c>
      <c r="Z234">
        <v>5.9387413999999999E-2</v>
      </c>
      <c r="AA234">
        <v>-1.1808590000000001E-2</v>
      </c>
      <c r="AB234">
        <v>0.24373250299999999</v>
      </c>
      <c r="AC234">
        <v>1.7941295999999999E-2</v>
      </c>
    </row>
    <row r="235" spans="1:29" x14ac:dyDescent="0.3">
      <c r="A235">
        <v>2.33</v>
      </c>
      <c r="B235">
        <v>28.2</v>
      </c>
      <c r="C235">
        <v>-75</v>
      </c>
      <c r="D235">
        <v>-75</v>
      </c>
      <c r="E235">
        <v>150</v>
      </c>
      <c r="F235">
        <v>-52.92307692</v>
      </c>
      <c r="G235">
        <v>-52.48076923</v>
      </c>
      <c r="H235">
        <v>90.807692309999993</v>
      </c>
      <c r="I235">
        <v>-55</v>
      </c>
      <c r="J235">
        <v>-55</v>
      </c>
      <c r="K235">
        <v>94</v>
      </c>
      <c r="L235">
        <v>-2.7060994410000001</v>
      </c>
      <c r="M235">
        <v>-2.6834830580000002</v>
      </c>
      <c r="N235">
        <v>4.6432418459999996</v>
      </c>
      <c r="O235">
        <v>-2.812298111</v>
      </c>
      <c r="P235">
        <v>-2.812298111</v>
      </c>
      <c r="Q235">
        <v>4.8064731350000001</v>
      </c>
      <c r="R235">
        <v>-0.135304972</v>
      </c>
      <c r="S235">
        <v>-0.13417415299999999</v>
      </c>
      <c r="T235">
        <v>0.23216209199999999</v>
      </c>
      <c r="U235">
        <v>-0.14061490600000001</v>
      </c>
      <c r="V235">
        <v>-0.14061490600000001</v>
      </c>
      <c r="W235">
        <v>0.240323657</v>
      </c>
      <c r="X235">
        <v>6.5287899999999998E-4</v>
      </c>
      <c r="Y235">
        <v>0.24460110299999999</v>
      </c>
      <c r="Z235">
        <v>6.5468477999999997E-2</v>
      </c>
      <c r="AA235">
        <v>0</v>
      </c>
      <c r="AB235">
        <v>0.25395904200000002</v>
      </c>
      <c r="AC235">
        <v>7.1765182999999996E-2</v>
      </c>
    </row>
    <row r="236" spans="1:29" x14ac:dyDescent="0.3">
      <c r="A236">
        <v>2.34</v>
      </c>
      <c r="B236">
        <v>28.2</v>
      </c>
      <c r="C236">
        <v>-75</v>
      </c>
      <c r="D236">
        <v>-75</v>
      </c>
      <c r="E236">
        <v>150</v>
      </c>
      <c r="F236">
        <v>-52.65384615</v>
      </c>
      <c r="G236">
        <v>-53.00961538</v>
      </c>
      <c r="H236">
        <v>89.57692308</v>
      </c>
      <c r="I236">
        <v>-52</v>
      </c>
      <c r="J236">
        <v>-54</v>
      </c>
      <c r="K236">
        <v>89</v>
      </c>
      <c r="L236">
        <v>-2.6923329470000001</v>
      </c>
      <c r="M236">
        <v>-2.7105243859999999</v>
      </c>
      <c r="N236">
        <v>4.5803093009999998</v>
      </c>
      <c r="O236">
        <v>-2.658900032</v>
      </c>
      <c r="P236">
        <v>-2.761165418</v>
      </c>
      <c r="Q236">
        <v>4.5508096709999997</v>
      </c>
      <c r="R236">
        <v>-0.13461664700000001</v>
      </c>
      <c r="S236">
        <v>-0.135526219</v>
      </c>
      <c r="T236">
        <v>0.229015465</v>
      </c>
      <c r="U236">
        <v>-0.13294500200000001</v>
      </c>
      <c r="V236">
        <v>-0.13805827100000001</v>
      </c>
      <c r="W236">
        <v>0.22754048399999999</v>
      </c>
      <c r="X236">
        <v>-5.2514200000000003E-4</v>
      </c>
      <c r="Y236">
        <v>0.24272459900000001</v>
      </c>
      <c r="Z236">
        <v>7.2153335999999998E-2</v>
      </c>
      <c r="AA236">
        <v>-2.952147E-3</v>
      </c>
      <c r="AB236">
        <v>0.24202808000000001</v>
      </c>
      <c r="AC236">
        <v>7.6250506999999995E-2</v>
      </c>
    </row>
    <row r="237" spans="1:29" x14ac:dyDescent="0.3">
      <c r="A237">
        <v>2.35</v>
      </c>
      <c r="B237">
        <v>28.2</v>
      </c>
      <c r="C237">
        <v>-75</v>
      </c>
      <c r="D237">
        <v>-75</v>
      </c>
      <c r="E237">
        <v>150</v>
      </c>
      <c r="F237">
        <v>-52.49038462</v>
      </c>
      <c r="G237">
        <v>-53.20192308</v>
      </c>
      <c r="H237">
        <v>89.25961538</v>
      </c>
      <c r="I237">
        <v>-57</v>
      </c>
      <c r="J237">
        <v>-53</v>
      </c>
      <c r="K237">
        <v>74</v>
      </c>
      <c r="L237">
        <v>-2.683974718</v>
      </c>
      <c r="M237">
        <v>-2.7203575959999999</v>
      </c>
      <c r="N237">
        <v>4.5640845040000002</v>
      </c>
      <c r="O237">
        <v>-2.9145634970000001</v>
      </c>
      <c r="P237">
        <v>-2.710032725</v>
      </c>
      <c r="Q237">
        <v>3.7838192770000001</v>
      </c>
      <c r="R237">
        <v>-0.13419873600000001</v>
      </c>
      <c r="S237">
        <v>-0.13601788000000001</v>
      </c>
      <c r="T237">
        <v>0.22820422500000001</v>
      </c>
      <c r="U237">
        <v>-0.14572817499999999</v>
      </c>
      <c r="V237">
        <v>-0.13550163600000001</v>
      </c>
      <c r="W237">
        <v>0.18919096399999999</v>
      </c>
      <c r="X237">
        <v>-1.0502829999999999E-3</v>
      </c>
      <c r="Y237">
        <v>0.24220835499999999</v>
      </c>
      <c r="Z237">
        <v>7.3705947999999993E-2</v>
      </c>
      <c r="AA237">
        <v>5.9042950000000004E-3</v>
      </c>
      <c r="AB237">
        <v>0.21987058000000001</v>
      </c>
      <c r="AC237">
        <v>0.16147166199999999</v>
      </c>
    </row>
    <row r="238" spans="1:29" x14ac:dyDescent="0.3">
      <c r="A238">
        <v>2.36</v>
      </c>
      <c r="B238">
        <v>28.2</v>
      </c>
      <c r="C238">
        <v>-75</v>
      </c>
      <c r="D238">
        <v>-75</v>
      </c>
      <c r="E238">
        <v>150</v>
      </c>
      <c r="F238">
        <v>-52.78846154</v>
      </c>
      <c r="G238">
        <v>-53.25</v>
      </c>
      <c r="H238">
        <v>89.25</v>
      </c>
      <c r="I238">
        <v>-55</v>
      </c>
      <c r="J238">
        <v>-46</v>
      </c>
      <c r="K238">
        <v>91</v>
      </c>
      <c r="L238">
        <v>-2.6992161939999999</v>
      </c>
      <c r="M238">
        <v>-2.7228158979999999</v>
      </c>
      <c r="N238">
        <v>4.5635928440000004</v>
      </c>
      <c r="O238">
        <v>-2.812298111</v>
      </c>
      <c r="P238">
        <v>-2.3521038750000001</v>
      </c>
      <c r="Q238">
        <v>4.6530750569999997</v>
      </c>
      <c r="R238">
        <v>-0.13496080999999999</v>
      </c>
      <c r="S238">
        <v>-0.13614079500000001</v>
      </c>
      <c r="T238">
        <v>0.22817964199999999</v>
      </c>
      <c r="U238">
        <v>-0.14061490600000001</v>
      </c>
      <c r="V238">
        <v>-0.117605194</v>
      </c>
      <c r="W238">
        <v>0.23265375299999999</v>
      </c>
      <c r="X238">
        <v>-6.8126500000000002E-4</v>
      </c>
      <c r="Y238">
        <v>0.242486963</v>
      </c>
      <c r="Z238">
        <v>7.5301688000000006E-2</v>
      </c>
      <c r="AA238">
        <v>1.3284663E-2</v>
      </c>
      <c r="AB238">
        <v>0.24117586799999999</v>
      </c>
      <c r="AC238">
        <v>4.4853239000000003E-2</v>
      </c>
    </row>
    <row r="239" spans="1:29" x14ac:dyDescent="0.3">
      <c r="A239">
        <v>2.37</v>
      </c>
      <c r="B239">
        <v>28.2</v>
      </c>
      <c r="C239">
        <v>-75</v>
      </c>
      <c r="D239">
        <v>-75</v>
      </c>
      <c r="E239">
        <v>150</v>
      </c>
      <c r="F239">
        <v>-53.64423077</v>
      </c>
      <c r="G239">
        <v>-53.91346154</v>
      </c>
      <c r="H239">
        <v>90.067307690000007</v>
      </c>
      <c r="I239">
        <v>-53</v>
      </c>
      <c r="J239">
        <v>-56</v>
      </c>
      <c r="K239">
        <v>92</v>
      </c>
      <c r="L239">
        <v>-2.7429739789999998</v>
      </c>
      <c r="M239">
        <v>-2.7567404739999999</v>
      </c>
      <c r="N239">
        <v>4.6053839869999997</v>
      </c>
      <c r="O239">
        <v>-2.710032725</v>
      </c>
      <c r="P239">
        <v>-2.8634308040000001</v>
      </c>
      <c r="Q239">
        <v>4.7042077500000001</v>
      </c>
      <c r="R239">
        <v>-0.13714869900000001</v>
      </c>
      <c r="S239">
        <v>-0.137837024</v>
      </c>
      <c r="T239">
        <v>0.23026919900000001</v>
      </c>
      <c r="U239">
        <v>-0.13550163600000001</v>
      </c>
      <c r="V239">
        <v>-0.14317154000000001</v>
      </c>
      <c r="W239">
        <v>0.23521038699999999</v>
      </c>
      <c r="X239">
        <v>-3.9740400000000002E-4</v>
      </c>
      <c r="Y239">
        <v>0.24517470699999999</v>
      </c>
      <c r="Z239">
        <v>7.8450040999999998E-2</v>
      </c>
      <c r="AA239">
        <v>-4.4282210000000004E-3</v>
      </c>
      <c r="AB239">
        <v>0.24969798400000001</v>
      </c>
      <c r="AC239">
        <v>7.6250506999999995E-2</v>
      </c>
    </row>
    <row r="240" spans="1:29" x14ac:dyDescent="0.3">
      <c r="A240">
        <v>2.38</v>
      </c>
      <c r="B240">
        <v>28.2</v>
      </c>
      <c r="C240">
        <v>-75</v>
      </c>
      <c r="D240">
        <v>-75</v>
      </c>
      <c r="E240">
        <v>150</v>
      </c>
      <c r="F240">
        <v>-54.58653846</v>
      </c>
      <c r="G240">
        <v>-54.72115385</v>
      </c>
      <c r="H240">
        <v>90.70192308</v>
      </c>
      <c r="I240">
        <v>-43</v>
      </c>
      <c r="J240">
        <v>-59</v>
      </c>
      <c r="K240">
        <v>94</v>
      </c>
      <c r="L240">
        <v>-2.791156709</v>
      </c>
      <c r="M240">
        <v>-2.7980399560000002</v>
      </c>
      <c r="N240">
        <v>4.6378335809999998</v>
      </c>
      <c r="O240">
        <v>-2.198705796</v>
      </c>
      <c r="P240">
        <v>-3.0168288830000001</v>
      </c>
      <c r="Q240">
        <v>4.8064731350000001</v>
      </c>
      <c r="R240">
        <v>-0.13955783499999999</v>
      </c>
      <c r="S240">
        <v>-0.139901998</v>
      </c>
      <c r="T240">
        <v>0.23189167899999999</v>
      </c>
      <c r="U240">
        <v>-0.10993529</v>
      </c>
      <c r="V240">
        <v>-0.15084144399999999</v>
      </c>
      <c r="W240">
        <v>0.240323657</v>
      </c>
      <c r="X240">
        <v>-1.9870200000000001E-4</v>
      </c>
      <c r="Y240">
        <v>0.24774773</v>
      </c>
      <c r="Z240">
        <v>8.3452901999999995E-2</v>
      </c>
      <c r="AA240">
        <v>-2.3617178999999999E-2</v>
      </c>
      <c r="AB240">
        <v>0.24714134900000001</v>
      </c>
      <c r="AC240">
        <v>3.5882591999999998E-2</v>
      </c>
    </row>
    <row r="241" spans="1:29" x14ac:dyDescent="0.3">
      <c r="A241">
        <v>2.39</v>
      </c>
      <c r="B241">
        <v>28.2</v>
      </c>
      <c r="C241">
        <v>-75</v>
      </c>
      <c r="D241">
        <v>-75</v>
      </c>
      <c r="E241">
        <v>150</v>
      </c>
      <c r="F241">
        <v>-55.51923077</v>
      </c>
      <c r="G241">
        <v>-55.59615385</v>
      </c>
      <c r="H241">
        <v>91.21153846</v>
      </c>
      <c r="I241">
        <v>-52</v>
      </c>
      <c r="J241">
        <v>-60</v>
      </c>
      <c r="K241">
        <v>93</v>
      </c>
      <c r="L241">
        <v>-2.838847779</v>
      </c>
      <c r="M241">
        <v>-2.8427810629999999</v>
      </c>
      <c r="N241">
        <v>4.6638915880000003</v>
      </c>
      <c r="O241">
        <v>-2.658900032</v>
      </c>
      <c r="P241">
        <v>-3.0679615760000001</v>
      </c>
      <c r="Q241">
        <v>4.7553404419999996</v>
      </c>
      <c r="R241">
        <v>-0.141942389</v>
      </c>
      <c r="S241">
        <v>-0.14213905299999999</v>
      </c>
      <c r="T241">
        <v>0.23319457900000001</v>
      </c>
      <c r="U241">
        <v>-0.13294500200000001</v>
      </c>
      <c r="V241">
        <v>-0.15339807899999999</v>
      </c>
      <c r="W241">
        <v>0.23776702199999999</v>
      </c>
      <c r="X241">
        <v>-1.13544E-4</v>
      </c>
      <c r="Y241">
        <v>0.250156867</v>
      </c>
      <c r="Z241">
        <v>8.9275198E-2</v>
      </c>
      <c r="AA241">
        <v>-1.1808590000000001E-2</v>
      </c>
      <c r="AB241">
        <v>0.25395904200000002</v>
      </c>
      <c r="AC241">
        <v>8.5221155000000007E-2</v>
      </c>
    </row>
    <row r="242" spans="1:29" x14ac:dyDescent="0.3">
      <c r="A242">
        <v>2.4</v>
      </c>
      <c r="B242">
        <v>28.2</v>
      </c>
      <c r="C242">
        <v>-75</v>
      </c>
      <c r="D242">
        <v>-75</v>
      </c>
      <c r="E242">
        <v>150</v>
      </c>
      <c r="F242">
        <v>-55.875</v>
      </c>
      <c r="G242">
        <v>-56.94230769</v>
      </c>
      <c r="H242">
        <v>91.82692308</v>
      </c>
      <c r="I242">
        <v>-52</v>
      </c>
      <c r="J242">
        <v>-58</v>
      </c>
      <c r="K242">
        <v>75</v>
      </c>
      <c r="L242">
        <v>-2.8570392170000001</v>
      </c>
      <c r="M242">
        <v>-2.9116135339999998</v>
      </c>
      <c r="N242">
        <v>4.6953578599999997</v>
      </c>
      <c r="O242">
        <v>-2.658900032</v>
      </c>
      <c r="P242">
        <v>-2.9656961900000001</v>
      </c>
      <c r="Q242">
        <v>3.8349519700000001</v>
      </c>
      <c r="R242">
        <v>-0.142851961</v>
      </c>
      <c r="S242">
        <v>-0.14558067699999999</v>
      </c>
      <c r="T242">
        <v>0.23476789300000001</v>
      </c>
      <c r="U242">
        <v>-0.13294500200000001</v>
      </c>
      <c r="V242">
        <v>-0.14828480899999999</v>
      </c>
      <c r="W242">
        <v>0.19174759799999999</v>
      </c>
      <c r="X242">
        <v>-1.5754250000000001E-3</v>
      </c>
      <c r="Y242">
        <v>0.252656141</v>
      </c>
      <c r="Z242">
        <v>9.4148675000000001E-2</v>
      </c>
      <c r="AA242">
        <v>-8.8564420000000008E-3</v>
      </c>
      <c r="AB242">
        <v>0.22157500299999999</v>
      </c>
      <c r="AC242">
        <v>0.156986338</v>
      </c>
    </row>
    <row r="243" spans="1:29" x14ac:dyDescent="0.3">
      <c r="A243">
        <v>2.41</v>
      </c>
      <c r="B243">
        <v>28.2</v>
      </c>
      <c r="C243">
        <v>-75</v>
      </c>
      <c r="D243">
        <v>-75</v>
      </c>
      <c r="E243">
        <v>150</v>
      </c>
      <c r="F243">
        <v>-55.59615385</v>
      </c>
      <c r="G243">
        <v>-57.73076923</v>
      </c>
      <c r="H243">
        <v>92.057692309999993</v>
      </c>
      <c r="I243">
        <v>-55</v>
      </c>
      <c r="J243">
        <v>-55</v>
      </c>
      <c r="K243">
        <v>92</v>
      </c>
      <c r="L243">
        <v>-2.8427810629999999</v>
      </c>
      <c r="M243">
        <v>-2.9519296960000001</v>
      </c>
      <c r="N243">
        <v>4.707157713</v>
      </c>
      <c r="O243">
        <v>-2.812298111</v>
      </c>
      <c r="P243">
        <v>-2.812298111</v>
      </c>
      <c r="Q243">
        <v>4.7042077500000001</v>
      </c>
      <c r="R243">
        <v>-0.14213905299999999</v>
      </c>
      <c r="S243">
        <v>-0.147596485</v>
      </c>
      <c r="T243">
        <v>0.23535788599999999</v>
      </c>
      <c r="U243">
        <v>-0.14061490600000001</v>
      </c>
      <c r="V243">
        <v>-0.14061490600000001</v>
      </c>
      <c r="W243">
        <v>0.23521038699999999</v>
      </c>
      <c r="X243">
        <v>-3.1508500000000002E-3</v>
      </c>
      <c r="Y243">
        <v>0.25348377</v>
      </c>
      <c r="Z243">
        <v>9.5399390000000001E-2</v>
      </c>
      <c r="AA243">
        <v>0</v>
      </c>
      <c r="AB243">
        <v>0.25055019499999998</v>
      </c>
      <c r="AC243">
        <v>8.0735830999999994E-2</v>
      </c>
    </row>
    <row r="244" spans="1:29" x14ac:dyDescent="0.3">
      <c r="A244">
        <v>2.42</v>
      </c>
      <c r="B244">
        <v>28.2</v>
      </c>
      <c r="C244">
        <v>-75</v>
      </c>
      <c r="D244">
        <v>-75</v>
      </c>
      <c r="E244">
        <v>150</v>
      </c>
      <c r="F244">
        <v>-55.33653846</v>
      </c>
      <c r="G244">
        <v>-58.5</v>
      </c>
      <c r="H244">
        <v>92.57692308</v>
      </c>
      <c r="I244">
        <v>-55</v>
      </c>
      <c r="J244">
        <v>-42</v>
      </c>
      <c r="K244">
        <v>93</v>
      </c>
      <c r="L244">
        <v>-2.8295062290000002</v>
      </c>
      <c r="M244">
        <v>-2.9912625359999998</v>
      </c>
      <c r="N244">
        <v>4.7337073800000002</v>
      </c>
      <c r="O244">
        <v>-2.812298111</v>
      </c>
      <c r="P244">
        <v>-2.147573103</v>
      </c>
      <c r="Q244">
        <v>4.7553404419999996</v>
      </c>
      <c r="R244">
        <v>-0.14147531099999999</v>
      </c>
      <c r="S244">
        <v>-0.14956312699999999</v>
      </c>
      <c r="T244">
        <v>0.23668536900000001</v>
      </c>
      <c r="U244">
        <v>-0.14061490600000001</v>
      </c>
      <c r="V244">
        <v>-0.107378655</v>
      </c>
      <c r="W244">
        <v>0.23776702199999999</v>
      </c>
      <c r="X244">
        <v>-4.6695019999999999E-3</v>
      </c>
      <c r="Y244">
        <v>0.254803059</v>
      </c>
      <c r="Z244">
        <v>9.5356261999999997E-2</v>
      </c>
      <c r="AA244">
        <v>1.9188957999999999E-2</v>
      </c>
      <c r="AB244">
        <v>0.24117586799999999</v>
      </c>
      <c r="AC244">
        <v>1.7941295999999999E-2</v>
      </c>
    </row>
    <row r="245" spans="1:29" x14ac:dyDescent="0.3">
      <c r="A245">
        <v>2.4300000000000002</v>
      </c>
      <c r="B245">
        <v>28.2</v>
      </c>
      <c r="C245">
        <v>-75</v>
      </c>
      <c r="D245">
        <v>-75</v>
      </c>
      <c r="E245">
        <v>150</v>
      </c>
      <c r="F245">
        <v>-55.39423077</v>
      </c>
      <c r="G245">
        <v>-59.06730769</v>
      </c>
      <c r="H245">
        <v>92.96153846</v>
      </c>
      <c r="I245">
        <v>-45</v>
      </c>
      <c r="J245">
        <v>-53</v>
      </c>
      <c r="K245">
        <v>92</v>
      </c>
      <c r="L245">
        <v>-2.832456192</v>
      </c>
      <c r="M245">
        <v>-3.0202705060000001</v>
      </c>
      <c r="N245">
        <v>4.7533738000000003</v>
      </c>
      <c r="O245">
        <v>-2.3009711820000001</v>
      </c>
      <c r="P245">
        <v>-2.710032725</v>
      </c>
      <c r="Q245">
        <v>4.7042077500000001</v>
      </c>
      <c r="R245">
        <v>-0.14162280999999999</v>
      </c>
      <c r="S245">
        <v>-0.15101352500000001</v>
      </c>
      <c r="T245">
        <v>0.23766868999999999</v>
      </c>
      <c r="U245">
        <v>-0.11504855899999999</v>
      </c>
      <c r="V245">
        <v>-0.13550163600000001</v>
      </c>
      <c r="W245">
        <v>0.23521038699999999</v>
      </c>
      <c r="X245">
        <v>-5.4217320000000003E-3</v>
      </c>
      <c r="Y245">
        <v>0.25599123800000001</v>
      </c>
      <c r="Z245">
        <v>9.6434464999999997E-2</v>
      </c>
      <c r="AA245">
        <v>-1.1808590000000001E-2</v>
      </c>
      <c r="AB245">
        <v>0.240323657</v>
      </c>
      <c r="AC245">
        <v>2.6911944E-2</v>
      </c>
    </row>
    <row r="246" spans="1:29" x14ac:dyDescent="0.3">
      <c r="A246">
        <v>2.44</v>
      </c>
      <c r="B246">
        <v>28.2</v>
      </c>
      <c r="C246">
        <v>-75</v>
      </c>
      <c r="D246">
        <v>-75</v>
      </c>
      <c r="E246">
        <v>150</v>
      </c>
      <c r="F246">
        <v>-55.75</v>
      </c>
      <c r="G246">
        <v>-58.77884615</v>
      </c>
      <c r="H246">
        <v>93.942307690000007</v>
      </c>
      <c r="I246">
        <v>-108</v>
      </c>
      <c r="J246">
        <v>-54</v>
      </c>
      <c r="K246">
        <v>91</v>
      </c>
      <c r="L246">
        <v>-2.8506476310000002</v>
      </c>
      <c r="M246">
        <v>-3.0055206910000001</v>
      </c>
      <c r="N246">
        <v>4.8035231720000002</v>
      </c>
      <c r="O246">
        <v>-5.5223308360000001</v>
      </c>
      <c r="P246">
        <v>-2.761165418</v>
      </c>
      <c r="Q246">
        <v>4.6530750569999997</v>
      </c>
      <c r="R246">
        <v>-0.14253238200000001</v>
      </c>
      <c r="S246">
        <v>-0.150276035</v>
      </c>
      <c r="T246">
        <v>0.240176159</v>
      </c>
      <c r="U246">
        <v>-0.27611654200000002</v>
      </c>
      <c r="V246">
        <v>-0.13805827100000001</v>
      </c>
      <c r="W246">
        <v>0.23265375299999999</v>
      </c>
      <c r="X246">
        <v>-4.4707999999999996E-3</v>
      </c>
      <c r="Y246">
        <v>0.25772024399999999</v>
      </c>
      <c r="Z246">
        <v>9.2337294E-2</v>
      </c>
      <c r="AA246">
        <v>7.9707979999999998E-2</v>
      </c>
      <c r="AB246">
        <v>0.29316077299999999</v>
      </c>
      <c r="AC246">
        <v>0.31845800000000002</v>
      </c>
    </row>
    <row r="247" spans="1:29" x14ac:dyDescent="0.3">
      <c r="A247">
        <v>2.4500000000000002</v>
      </c>
      <c r="B247">
        <v>28.2</v>
      </c>
      <c r="C247">
        <v>-75</v>
      </c>
      <c r="D247">
        <v>-75</v>
      </c>
      <c r="E247">
        <v>150</v>
      </c>
      <c r="F247">
        <v>-56.11538462</v>
      </c>
      <c r="G247">
        <v>-58.18269231</v>
      </c>
      <c r="H247">
        <v>94.91346154</v>
      </c>
      <c r="I247">
        <v>-52</v>
      </c>
      <c r="J247">
        <v>-117</v>
      </c>
      <c r="K247">
        <v>165</v>
      </c>
      <c r="L247">
        <v>-2.8693307300000002</v>
      </c>
      <c r="M247">
        <v>-2.9750377399999999</v>
      </c>
      <c r="N247">
        <v>4.8531808840000004</v>
      </c>
      <c r="O247">
        <v>-2.658900032</v>
      </c>
      <c r="P247">
        <v>-5.9825250729999997</v>
      </c>
      <c r="Q247">
        <v>8.4368943329999997</v>
      </c>
      <c r="R247">
        <v>-0.14346653700000001</v>
      </c>
      <c r="S247">
        <v>-0.148751887</v>
      </c>
      <c r="T247">
        <v>0.24265904399999999</v>
      </c>
      <c r="U247">
        <v>-0.13294500200000001</v>
      </c>
      <c r="V247">
        <v>-0.29912625399999998</v>
      </c>
      <c r="W247">
        <v>0.42184471699999998</v>
      </c>
      <c r="X247">
        <v>-3.0514990000000001E-3</v>
      </c>
      <c r="Y247">
        <v>0.259178837</v>
      </c>
      <c r="Z247">
        <v>8.6946279000000001E-2</v>
      </c>
      <c r="AA247">
        <v>-9.5944791000000001E-2</v>
      </c>
      <c r="AB247">
        <v>0.425253563</v>
      </c>
      <c r="AC247">
        <v>1.7941295999999999E-2</v>
      </c>
    </row>
    <row r="248" spans="1:29" x14ac:dyDescent="0.3">
      <c r="A248">
        <v>2.46</v>
      </c>
      <c r="B248">
        <v>28.2</v>
      </c>
      <c r="C248">
        <v>-75</v>
      </c>
      <c r="D248">
        <v>-75</v>
      </c>
      <c r="E248">
        <v>150</v>
      </c>
      <c r="F248">
        <v>-56.38461538</v>
      </c>
      <c r="G248">
        <v>-57.48076923</v>
      </c>
      <c r="H248">
        <v>96.019230769999993</v>
      </c>
      <c r="I248">
        <v>-51</v>
      </c>
      <c r="J248">
        <v>0</v>
      </c>
      <c r="K248">
        <v>0</v>
      </c>
      <c r="L248">
        <v>-2.8830972240000001</v>
      </c>
      <c r="M248">
        <v>-2.9391465220000002</v>
      </c>
      <c r="N248">
        <v>4.9097218419999997</v>
      </c>
      <c r="O248">
        <v>-2.607767339</v>
      </c>
      <c r="P248">
        <v>0</v>
      </c>
      <c r="Q248">
        <v>0</v>
      </c>
      <c r="R248">
        <v>-0.144154861</v>
      </c>
      <c r="S248">
        <v>-0.146957326</v>
      </c>
      <c r="T248">
        <v>0.24548609199999999</v>
      </c>
      <c r="U248">
        <v>-0.13038836700000001</v>
      </c>
      <c r="V248">
        <v>0</v>
      </c>
      <c r="W248">
        <v>0</v>
      </c>
      <c r="X248">
        <v>-1.6180039999999999E-3</v>
      </c>
      <c r="Y248">
        <v>0.26069479099999998</v>
      </c>
      <c r="Z248">
        <v>8.0045780999999996E-2</v>
      </c>
      <c r="AA248">
        <v>7.5279759000000002E-2</v>
      </c>
      <c r="AB248">
        <v>4.3462789000000002E-2</v>
      </c>
      <c r="AC248">
        <v>0.22875152100000001</v>
      </c>
    </row>
    <row r="249" spans="1:29" x14ac:dyDescent="0.3">
      <c r="A249">
        <v>2.4700000000000002</v>
      </c>
      <c r="B249">
        <v>28.2</v>
      </c>
      <c r="C249">
        <v>-75</v>
      </c>
      <c r="D249">
        <v>-75</v>
      </c>
      <c r="E249">
        <v>150</v>
      </c>
      <c r="F249">
        <v>-56.45192308</v>
      </c>
      <c r="G249">
        <v>-57.16346154</v>
      </c>
      <c r="H249">
        <v>97.07692308</v>
      </c>
      <c r="I249">
        <v>-42</v>
      </c>
      <c r="J249">
        <v>-107</v>
      </c>
      <c r="K249">
        <v>184</v>
      </c>
      <c r="L249">
        <v>-2.8865388479999998</v>
      </c>
      <c r="M249">
        <v>-2.9229217260000002</v>
      </c>
      <c r="N249">
        <v>4.963804498</v>
      </c>
      <c r="O249">
        <v>-2.147573103</v>
      </c>
      <c r="P249">
        <v>-5.4711981429999996</v>
      </c>
      <c r="Q249">
        <v>9.4084154990000002</v>
      </c>
      <c r="R249">
        <v>-0.14432694200000001</v>
      </c>
      <c r="S249">
        <v>-0.14614608600000001</v>
      </c>
      <c r="T249">
        <v>0.24819022499999999</v>
      </c>
      <c r="U249">
        <v>-0.107378655</v>
      </c>
      <c r="V249">
        <v>-0.27355990699999999</v>
      </c>
      <c r="W249">
        <v>0.47042077500000001</v>
      </c>
      <c r="X249">
        <v>-1.0502829999999999E-3</v>
      </c>
      <c r="Y249">
        <v>0.26228449300000001</v>
      </c>
      <c r="Z249">
        <v>7.4180357000000002E-2</v>
      </c>
      <c r="AA249">
        <v>-9.5944791000000001E-2</v>
      </c>
      <c r="AB249">
        <v>0.44059337100000001</v>
      </c>
      <c r="AC249">
        <v>-0.156986338</v>
      </c>
    </row>
    <row r="250" spans="1:29" x14ac:dyDescent="0.3">
      <c r="A250">
        <v>2.48</v>
      </c>
      <c r="B250">
        <v>28.2</v>
      </c>
      <c r="C250">
        <v>-75</v>
      </c>
      <c r="D250">
        <v>-75</v>
      </c>
      <c r="E250">
        <v>150</v>
      </c>
      <c r="F250">
        <v>-56.41346154</v>
      </c>
      <c r="G250">
        <v>-57.32692308</v>
      </c>
      <c r="H250">
        <v>97.153846150000007</v>
      </c>
      <c r="I250">
        <v>-53</v>
      </c>
      <c r="J250">
        <v>-59</v>
      </c>
      <c r="K250">
        <v>0</v>
      </c>
      <c r="L250">
        <v>-2.8845722060000001</v>
      </c>
      <c r="M250">
        <v>-2.9312799539999999</v>
      </c>
      <c r="N250">
        <v>4.9677377820000004</v>
      </c>
      <c r="O250">
        <v>-2.710032725</v>
      </c>
      <c r="P250">
        <v>-3.0168288830000001</v>
      </c>
      <c r="Q250">
        <v>0</v>
      </c>
      <c r="R250">
        <v>-0.14422861000000001</v>
      </c>
      <c r="S250">
        <v>-0.146563998</v>
      </c>
      <c r="T250">
        <v>0.248386889</v>
      </c>
      <c r="U250">
        <v>-0.13550163600000001</v>
      </c>
      <c r="V250">
        <v>-0.15084144399999999</v>
      </c>
      <c r="W250">
        <v>0</v>
      </c>
      <c r="X250">
        <v>-1.348337E-3</v>
      </c>
      <c r="Y250">
        <v>0.26252212899999999</v>
      </c>
      <c r="Z250">
        <v>7.4395998000000005E-2</v>
      </c>
      <c r="AA250">
        <v>-8.8564420000000008E-3</v>
      </c>
      <c r="AB250">
        <v>9.5447693E-2</v>
      </c>
      <c r="AC250">
        <v>0.50235628099999996</v>
      </c>
    </row>
    <row r="251" spans="1:29" x14ac:dyDescent="0.3">
      <c r="A251">
        <v>2.4900000000000002</v>
      </c>
      <c r="B251">
        <v>28.2</v>
      </c>
      <c r="C251">
        <v>-75</v>
      </c>
      <c r="D251">
        <v>-75</v>
      </c>
      <c r="E251">
        <v>150</v>
      </c>
      <c r="F251">
        <v>-56</v>
      </c>
      <c r="G251">
        <v>-57.625</v>
      </c>
      <c r="H251">
        <v>97.028846150000007</v>
      </c>
      <c r="I251">
        <v>-55</v>
      </c>
      <c r="J251">
        <v>-56</v>
      </c>
      <c r="K251">
        <v>190</v>
      </c>
      <c r="L251">
        <v>-2.8634308040000001</v>
      </c>
      <c r="M251">
        <v>-2.9465214300000002</v>
      </c>
      <c r="N251">
        <v>4.961346196</v>
      </c>
      <c r="O251">
        <v>-2.812298111</v>
      </c>
      <c r="P251">
        <v>-2.8634308040000001</v>
      </c>
      <c r="Q251">
        <v>9.7152116569999993</v>
      </c>
      <c r="R251">
        <v>-0.14317154000000001</v>
      </c>
      <c r="S251">
        <v>-0.147326072</v>
      </c>
      <c r="T251">
        <v>0.24806731000000001</v>
      </c>
      <c r="U251">
        <v>-0.14061490600000001</v>
      </c>
      <c r="V251">
        <v>-0.14317154000000001</v>
      </c>
      <c r="W251">
        <v>0.48576058300000002</v>
      </c>
      <c r="X251">
        <v>-2.3986200000000002E-3</v>
      </c>
      <c r="Y251">
        <v>0.262210744</v>
      </c>
      <c r="Z251">
        <v>7.4439125999999994E-2</v>
      </c>
      <c r="AA251">
        <v>-1.476074E-3</v>
      </c>
      <c r="AB251">
        <v>0.41843586999999999</v>
      </c>
      <c r="AC251">
        <v>-0.35434059099999998</v>
      </c>
    </row>
    <row r="252" spans="1:29" x14ac:dyDescent="0.3">
      <c r="A252">
        <v>2.5</v>
      </c>
      <c r="B252">
        <v>28.2</v>
      </c>
      <c r="C252">
        <v>-75</v>
      </c>
      <c r="D252">
        <v>-75</v>
      </c>
      <c r="E252">
        <v>150</v>
      </c>
      <c r="F252">
        <v>-55.08653846</v>
      </c>
      <c r="G252">
        <v>-57.29807692</v>
      </c>
      <c r="H252">
        <v>96.028846150000007</v>
      </c>
      <c r="I252">
        <v>-58</v>
      </c>
      <c r="J252">
        <v>-53</v>
      </c>
      <c r="K252">
        <v>0</v>
      </c>
      <c r="L252">
        <v>-2.8167230559999998</v>
      </c>
      <c r="M252">
        <v>-2.929804973</v>
      </c>
      <c r="N252">
        <v>4.9102135029999996</v>
      </c>
      <c r="O252">
        <v>-2.9656961900000001</v>
      </c>
      <c r="P252">
        <v>-2.710032725</v>
      </c>
      <c r="Q252">
        <v>0</v>
      </c>
      <c r="R252">
        <v>-0.14083615299999999</v>
      </c>
      <c r="S252">
        <v>-0.14649024899999999</v>
      </c>
      <c r="T252">
        <v>0.24551067500000001</v>
      </c>
      <c r="U252">
        <v>-0.14828480899999999</v>
      </c>
      <c r="V252">
        <v>-0.13550163600000001</v>
      </c>
      <c r="W252">
        <v>0</v>
      </c>
      <c r="X252">
        <v>-3.2643939999999999E-3</v>
      </c>
      <c r="Y252">
        <v>0.25944925099999999</v>
      </c>
      <c r="Z252">
        <v>7.3360922999999995E-2</v>
      </c>
      <c r="AA252">
        <v>7.3803690000000003E-3</v>
      </c>
      <c r="AB252">
        <v>9.4595481999999995E-2</v>
      </c>
      <c r="AC252">
        <v>0.497870957</v>
      </c>
    </row>
    <row r="253" spans="1:29" x14ac:dyDescent="0.3">
      <c r="A253">
        <v>2.5099999999999998</v>
      </c>
      <c r="B253">
        <v>28.2</v>
      </c>
      <c r="C253">
        <v>-75</v>
      </c>
      <c r="D253">
        <v>-75</v>
      </c>
      <c r="E253">
        <v>150</v>
      </c>
      <c r="F253">
        <v>-54.22115385</v>
      </c>
      <c r="G253">
        <v>-56.69230769</v>
      </c>
      <c r="H253">
        <v>95.355769230000007</v>
      </c>
      <c r="I253">
        <v>-57</v>
      </c>
      <c r="J253">
        <v>-39</v>
      </c>
      <c r="K253">
        <v>173</v>
      </c>
      <c r="L253">
        <v>-2.77247361</v>
      </c>
      <c r="M253">
        <v>-2.8988303609999999</v>
      </c>
      <c r="N253">
        <v>4.8757972670000003</v>
      </c>
      <c r="O253">
        <v>-2.9145634970000001</v>
      </c>
      <c r="P253">
        <v>-1.994175024</v>
      </c>
      <c r="Q253">
        <v>8.8459558769999997</v>
      </c>
      <c r="R253">
        <v>-0.13862368</v>
      </c>
      <c r="S253">
        <v>-0.14494151799999999</v>
      </c>
      <c r="T253">
        <v>0.243789863</v>
      </c>
      <c r="U253">
        <v>-0.14572817499999999</v>
      </c>
      <c r="V253">
        <v>-9.9708750999999998E-2</v>
      </c>
      <c r="W253">
        <v>0.44229779400000002</v>
      </c>
      <c r="X253">
        <v>-3.6476049999999999E-3</v>
      </c>
      <c r="Y253">
        <v>0.257048308</v>
      </c>
      <c r="Z253">
        <v>6.9781289999999996E-2</v>
      </c>
      <c r="AA253">
        <v>2.6569327E-2</v>
      </c>
      <c r="AB253">
        <v>0.37667750500000002</v>
      </c>
      <c r="AC253">
        <v>-0.34536994300000001</v>
      </c>
    </row>
    <row r="254" spans="1:29" x14ac:dyDescent="0.3">
      <c r="A254">
        <v>2.52</v>
      </c>
      <c r="B254">
        <v>28.2</v>
      </c>
      <c r="C254">
        <v>-75</v>
      </c>
      <c r="D254">
        <v>-75</v>
      </c>
      <c r="E254">
        <v>150</v>
      </c>
      <c r="F254">
        <v>-53.57692308</v>
      </c>
      <c r="G254">
        <v>-55.84615385</v>
      </c>
      <c r="H254">
        <v>94.79807692</v>
      </c>
      <c r="I254">
        <v>-55</v>
      </c>
      <c r="J254">
        <v>-50</v>
      </c>
      <c r="K254">
        <v>97</v>
      </c>
      <c r="L254">
        <v>-2.7395323559999998</v>
      </c>
      <c r="M254">
        <v>-2.8555642360000002</v>
      </c>
      <c r="N254">
        <v>4.8472809579999998</v>
      </c>
      <c r="O254">
        <v>-2.812298111</v>
      </c>
      <c r="P254">
        <v>-2.556634646</v>
      </c>
      <c r="Q254">
        <v>4.9598712139999996</v>
      </c>
      <c r="R254">
        <v>-0.13697661799999999</v>
      </c>
      <c r="S254">
        <v>-0.14277821199999999</v>
      </c>
      <c r="T254">
        <v>0.242364048</v>
      </c>
      <c r="U254">
        <v>-0.14061490600000001</v>
      </c>
      <c r="V254">
        <v>-0.127831732</v>
      </c>
      <c r="W254">
        <v>0.247993561</v>
      </c>
      <c r="X254">
        <v>-3.349552E-3</v>
      </c>
      <c r="Y254">
        <v>0.25482764200000002</v>
      </c>
      <c r="Z254">
        <v>6.5597863000000006E-2</v>
      </c>
      <c r="AA254">
        <v>7.3803690000000003E-3</v>
      </c>
      <c r="AB254">
        <v>0.25481125300000002</v>
      </c>
      <c r="AC254">
        <v>3.5882591999999998E-2</v>
      </c>
    </row>
    <row r="255" spans="1:29" x14ac:dyDescent="0.3">
      <c r="A255">
        <v>2.5299999999999998</v>
      </c>
      <c r="B255">
        <v>28.2</v>
      </c>
      <c r="C255">
        <v>-75</v>
      </c>
      <c r="D255">
        <v>-75</v>
      </c>
      <c r="E255">
        <v>150</v>
      </c>
      <c r="F255">
        <v>-53.58653846</v>
      </c>
      <c r="G255">
        <v>-54.41346154</v>
      </c>
      <c r="H255">
        <v>93.96153846</v>
      </c>
      <c r="I255">
        <v>-46</v>
      </c>
      <c r="J255">
        <v>-52</v>
      </c>
      <c r="K255">
        <v>95</v>
      </c>
      <c r="L255">
        <v>-2.740024016</v>
      </c>
      <c r="M255">
        <v>-2.7823068200000001</v>
      </c>
      <c r="N255">
        <v>4.8045064929999999</v>
      </c>
      <c r="O255">
        <v>-2.3521038750000001</v>
      </c>
      <c r="P255">
        <v>-2.658900032</v>
      </c>
      <c r="Q255">
        <v>4.8576058279999996</v>
      </c>
      <c r="R255">
        <v>-0.13700120099999999</v>
      </c>
      <c r="S255">
        <v>-0.139115341</v>
      </c>
      <c r="T255">
        <v>0.24022532499999999</v>
      </c>
      <c r="U255">
        <v>-0.117605194</v>
      </c>
      <c r="V255">
        <v>-0.13294500200000001</v>
      </c>
      <c r="W255">
        <v>0.242880291</v>
      </c>
      <c r="X255">
        <v>-1.2205989999999999E-3</v>
      </c>
      <c r="Y255">
        <v>0.25218906400000002</v>
      </c>
      <c r="Z255">
        <v>6.2967047999999998E-2</v>
      </c>
      <c r="AA255">
        <v>-8.8564420000000008E-3</v>
      </c>
      <c r="AB255">
        <v>0.245436926</v>
      </c>
      <c r="AC255">
        <v>1.3455972E-2</v>
      </c>
    </row>
    <row r="256" spans="1:29" x14ac:dyDescent="0.3">
      <c r="A256">
        <v>2.54</v>
      </c>
      <c r="B256">
        <v>28.2</v>
      </c>
      <c r="C256">
        <v>-75</v>
      </c>
      <c r="D256">
        <v>-75</v>
      </c>
      <c r="E256">
        <v>150</v>
      </c>
      <c r="F256">
        <v>-54.22115385</v>
      </c>
      <c r="G256">
        <v>-53.44230769</v>
      </c>
      <c r="H256">
        <v>93.480769230000007</v>
      </c>
      <c r="I256">
        <v>-56</v>
      </c>
      <c r="J256">
        <v>-57</v>
      </c>
      <c r="K256">
        <v>93</v>
      </c>
      <c r="L256">
        <v>-2.77247361</v>
      </c>
      <c r="M256">
        <v>-2.732649109</v>
      </c>
      <c r="N256">
        <v>4.7799234679999998</v>
      </c>
      <c r="O256">
        <v>-2.8634308040000001</v>
      </c>
      <c r="P256">
        <v>-2.9145634970000001</v>
      </c>
      <c r="Q256">
        <v>4.7553404419999996</v>
      </c>
      <c r="R256">
        <v>-0.13862368</v>
      </c>
      <c r="S256">
        <v>-0.13663245500000001</v>
      </c>
      <c r="T256">
        <v>0.23899617300000001</v>
      </c>
      <c r="U256">
        <v>-0.14317154000000001</v>
      </c>
      <c r="V256">
        <v>-0.14572817499999999</v>
      </c>
      <c r="W256">
        <v>0.23776702199999999</v>
      </c>
      <c r="X256">
        <v>1.1496340000000001E-3</v>
      </c>
      <c r="Y256">
        <v>0.25108282799999998</v>
      </c>
      <c r="Z256">
        <v>6.3613969000000006E-2</v>
      </c>
      <c r="AA256">
        <v>-1.476074E-3</v>
      </c>
      <c r="AB256">
        <v>0.25481125300000002</v>
      </c>
      <c r="AC256">
        <v>8.9706479000000006E-2</v>
      </c>
    </row>
    <row r="257" spans="1:29" x14ac:dyDescent="0.3">
      <c r="A257">
        <v>2.5499999999999998</v>
      </c>
      <c r="B257">
        <v>28.2</v>
      </c>
      <c r="C257">
        <v>-75</v>
      </c>
      <c r="D257">
        <v>-75</v>
      </c>
      <c r="E257">
        <v>150</v>
      </c>
      <c r="F257">
        <v>-54.71153846</v>
      </c>
      <c r="G257">
        <v>-52.47115385</v>
      </c>
      <c r="H257">
        <v>92.692307690000007</v>
      </c>
      <c r="I257">
        <v>-52</v>
      </c>
      <c r="J257">
        <v>-57</v>
      </c>
      <c r="K257">
        <v>74</v>
      </c>
      <c r="L257">
        <v>-2.797548296</v>
      </c>
      <c r="M257">
        <v>-2.6829913969999999</v>
      </c>
      <c r="N257">
        <v>4.7396073059999999</v>
      </c>
      <c r="O257">
        <v>-2.658900032</v>
      </c>
      <c r="P257">
        <v>-2.9145634970000001</v>
      </c>
      <c r="Q257">
        <v>3.7838192770000001</v>
      </c>
      <c r="R257">
        <v>-0.139877415</v>
      </c>
      <c r="S257">
        <v>-0.13414957</v>
      </c>
      <c r="T257">
        <v>0.236980365</v>
      </c>
      <c r="U257">
        <v>-0.13294500200000001</v>
      </c>
      <c r="V257">
        <v>-0.14572817499999999</v>
      </c>
      <c r="W257">
        <v>0.18919096399999999</v>
      </c>
      <c r="X257">
        <v>3.3069729999999999E-3</v>
      </c>
      <c r="Y257">
        <v>0.24932923800000001</v>
      </c>
      <c r="Z257">
        <v>6.4994069000000002E-2</v>
      </c>
      <c r="AA257">
        <v>-7.3803690000000003E-3</v>
      </c>
      <c r="AB257">
        <v>0.21901836799999999</v>
      </c>
      <c r="AC257">
        <v>0.156986338</v>
      </c>
    </row>
    <row r="258" spans="1:29" x14ac:dyDescent="0.3">
      <c r="A258">
        <v>2.56</v>
      </c>
      <c r="B258">
        <v>28.2</v>
      </c>
      <c r="C258">
        <v>-75</v>
      </c>
      <c r="D258">
        <v>-75</v>
      </c>
      <c r="E258">
        <v>150</v>
      </c>
      <c r="F258">
        <v>-54.75961538</v>
      </c>
      <c r="G258">
        <v>-51.74038462</v>
      </c>
      <c r="H258">
        <v>92.019230769999993</v>
      </c>
      <c r="I258">
        <v>-54</v>
      </c>
      <c r="J258">
        <v>-58</v>
      </c>
      <c r="K258">
        <v>92</v>
      </c>
      <c r="L258">
        <v>-2.800006598</v>
      </c>
      <c r="M258">
        <v>-2.6456251989999999</v>
      </c>
      <c r="N258">
        <v>4.7051910709999998</v>
      </c>
      <c r="O258">
        <v>-2.761165418</v>
      </c>
      <c r="P258">
        <v>-2.9656961900000001</v>
      </c>
      <c r="Q258">
        <v>4.7042077500000001</v>
      </c>
      <c r="R258">
        <v>-0.14000033000000001</v>
      </c>
      <c r="S258">
        <v>-0.13228126000000001</v>
      </c>
      <c r="T258">
        <v>0.23525955400000001</v>
      </c>
      <c r="U258">
        <v>-0.13805827100000001</v>
      </c>
      <c r="V258">
        <v>-0.14828480899999999</v>
      </c>
      <c r="W258">
        <v>0.23521038699999999</v>
      </c>
      <c r="X258">
        <v>4.4566069999999996E-3</v>
      </c>
      <c r="Y258">
        <v>0.247600232</v>
      </c>
      <c r="Z258">
        <v>6.4950940999999998E-2</v>
      </c>
      <c r="AA258">
        <v>-5.9042950000000004E-3</v>
      </c>
      <c r="AB258">
        <v>0.25225461799999999</v>
      </c>
      <c r="AC258">
        <v>8.9706479000000006E-2</v>
      </c>
    </row>
    <row r="259" spans="1:29" x14ac:dyDescent="0.3">
      <c r="A259">
        <v>2.57</v>
      </c>
      <c r="B259">
        <v>28.2</v>
      </c>
      <c r="C259">
        <v>-75</v>
      </c>
      <c r="D259">
        <v>-75</v>
      </c>
      <c r="E259">
        <v>150</v>
      </c>
      <c r="F259">
        <v>-54.47115385</v>
      </c>
      <c r="G259">
        <v>-51.89423077</v>
      </c>
      <c r="H259">
        <v>90.78846154</v>
      </c>
      <c r="I259">
        <v>-57</v>
      </c>
      <c r="J259">
        <v>-47</v>
      </c>
      <c r="K259">
        <v>94</v>
      </c>
      <c r="L259">
        <v>-2.7852567829999999</v>
      </c>
      <c r="M259">
        <v>-2.6534917669999998</v>
      </c>
      <c r="N259">
        <v>4.6422585249999999</v>
      </c>
      <c r="O259">
        <v>-2.9145634970000001</v>
      </c>
      <c r="P259">
        <v>-2.4032365680000001</v>
      </c>
      <c r="Q259">
        <v>4.8064731350000001</v>
      </c>
      <c r="R259">
        <v>-0.139262839</v>
      </c>
      <c r="S259">
        <v>-0.13267458800000001</v>
      </c>
      <c r="T259">
        <v>0.232112926</v>
      </c>
      <c r="U259">
        <v>-0.14572817499999999</v>
      </c>
      <c r="V259">
        <v>-0.120161828</v>
      </c>
      <c r="W259">
        <v>0.240323657</v>
      </c>
      <c r="X259">
        <v>3.8037280000000001E-3</v>
      </c>
      <c r="Y259">
        <v>0.24538776000000001</v>
      </c>
      <c r="Z259">
        <v>6.9867546000000003E-2</v>
      </c>
      <c r="AA259">
        <v>1.4760736999999999E-2</v>
      </c>
      <c r="AB259">
        <v>0.24884577199999999</v>
      </c>
      <c r="AC259">
        <v>4.4853239000000003E-2</v>
      </c>
    </row>
    <row r="260" spans="1:29" x14ac:dyDescent="0.3">
      <c r="A260">
        <v>2.58</v>
      </c>
      <c r="B260">
        <v>28.2</v>
      </c>
      <c r="C260">
        <v>-75</v>
      </c>
      <c r="D260">
        <v>-75</v>
      </c>
      <c r="E260">
        <v>150</v>
      </c>
      <c r="F260">
        <v>-54.09615385</v>
      </c>
      <c r="G260">
        <v>-52.42307692</v>
      </c>
      <c r="H260">
        <v>89.71153846</v>
      </c>
      <c r="I260">
        <v>-46</v>
      </c>
      <c r="J260">
        <v>-55</v>
      </c>
      <c r="K260">
        <v>92</v>
      </c>
      <c r="L260">
        <v>-2.7660820230000001</v>
      </c>
      <c r="M260">
        <v>-2.6805330949999999</v>
      </c>
      <c r="N260">
        <v>4.587192548</v>
      </c>
      <c r="O260">
        <v>-2.3521038750000001</v>
      </c>
      <c r="P260">
        <v>-2.812298111</v>
      </c>
      <c r="Q260">
        <v>4.7042077500000001</v>
      </c>
      <c r="R260">
        <v>-0.13830410100000001</v>
      </c>
      <c r="S260">
        <v>-0.13402665499999999</v>
      </c>
      <c r="T260">
        <v>0.22935962700000001</v>
      </c>
      <c r="U260">
        <v>-0.117605194</v>
      </c>
      <c r="V260">
        <v>-0.14061490600000001</v>
      </c>
      <c r="W260">
        <v>0.23521038699999999</v>
      </c>
      <c r="X260">
        <v>2.4695849999999998E-3</v>
      </c>
      <c r="Y260">
        <v>0.243683337</v>
      </c>
      <c r="Z260">
        <v>7.5387944999999998E-2</v>
      </c>
      <c r="AA260">
        <v>-1.3284663E-2</v>
      </c>
      <c r="AB260">
        <v>0.242880291</v>
      </c>
      <c r="AC260">
        <v>4.0367914999999997E-2</v>
      </c>
    </row>
    <row r="261" spans="1:29" x14ac:dyDescent="0.3">
      <c r="A261">
        <v>2.59</v>
      </c>
      <c r="B261">
        <v>28.2</v>
      </c>
      <c r="C261">
        <v>-75</v>
      </c>
      <c r="D261">
        <v>-75</v>
      </c>
      <c r="E261">
        <v>150</v>
      </c>
      <c r="F261">
        <v>-53.83653846</v>
      </c>
      <c r="G261">
        <v>-53.02884615</v>
      </c>
      <c r="H261">
        <v>88.721153849999993</v>
      </c>
      <c r="I261">
        <v>-60</v>
      </c>
      <c r="J261">
        <v>-50</v>
      </c>
      <c r="K261">
        <v>89</v>
      </c>
      <c r="L261">
        <v>-2.75280719</v>
      </c>
      <c r="M261">
        <v>-2.711507707</v>
      </c>
      <c r="N261">
        <v>4.5365515160000003</v>
      </c>
      <c r="O261">
        <v>-3.0679615760000001</v>
      </c>
      <c r="P261">
        <v>-2.556634646</v>
      </c>
      <c r="Q261">
        <v>4.5508096709999997</v>
      </c>
      <c r="R261">
        <v>-0.13764035899999999</v>
      </c>
      <c r="S261">
        <v>-0.13557538499999999</v>
      </c>
      <c r="T261">
        <v>0.226827576</v>
      </c>
      <c r="U261">
        <v>-0.15339807899999999</v>
      </c>
      <c r="V261">
        <v>-0.127831732</v>
      </c>
      <c r="W261">
        <v>0.22754048399999999</v>
      </c>
      <c r="X261">
        <v>1.1922129999999999E-3</v>
      </c>
      <c r="Y261">
        <v>0.24229029899999999</v>
      </c>
      <c r="Z261">
        <v>8.1382753000000002E-2</v>
      </c>
      <c r="AA261">
        <v>1.4760736999999999E-2</v>
      </c>
      <c r="AB261">
        <v>0.245436926</v>
      </c>
      <c r="AC261">
        <v>9.4191803000000004E-2</v>
      </c>
    </row>
    <row r="262" spans="1:29" x14ac:dyDescent="0.3">
      <c r="A262">
        <v>2.6</v>
      </c>
      <c r="B262">
        <v>28.2</v>
      </c>
      <c r="C262">
        <v>-75</v>
      </c>
      <c r="D262">
        <v>-75</v>
      </c>
      <c r="E262">
        <v>150</v>
      </c>
      <c r="F262">
        <v>-53.72115385</v>
      </c>
      <c r="G262">
        <v>-53.28846154</v>
      </c>
      <c r="H262">
        <v>87.99038462</v>
      </c>
      <c r="I262">
        <v>-62</v>
      </c>
      <c r="J262">
        <v>-52</v>
      </c>
      <c r="K262">
        <v>88</v>
      </c>
      <c r="L262">
        <v>-2.7469072630000002</v>
      </c>
      <c r="M262">
        <v>-2.7247825410000002</v>
      </c>
      <c r="N262">
        <v>4.4991853170000002</v>
      </c>
      <c r="O262">
        <v>-3.1702269620000001</v>
      </c>
      <c r="P262">
        <v>-2.658900032</v>
      </c>
      <c r="Q262">
        <v>4.4996769780000001</v>
      </c>
      <c r="R262">
        <v>-0.137345363</v>
      </c>
      <c r="S262">
        <v>-0.13623912699999999</v>
      </c>
      <c r="T262">
        <v>0.22495926599999999</v>
      </c>
      <c r="U262">
        <v>-0.158511348</v>
      </c>
      <c r="V262">
        <v>-0.13294500200000001</v>
      </c>
      <c r="W262">
        <v>0.22498384900000001</v>
      </c>
      <c r="X262">
        <v>6.3868599999999996E-4</v>
      </c>
      <c r="Y262">
        <v>0.241167674</v>
      </c>
      <c r="Z262">
        <v>8.5307411E-2</v>
      </c>
      <c r="AA262">
        <v>1.4760736999999999E-2</v>
      </c>
      <c r="AB262">
        <v>0.24714134900000001</v>
      </c>
      <c r="AC262">
        <v>0.116618422</v>
      </c>
    </row>
    <row r="263" spans="1:29" x14ac:dyDescent="0.3">
      <c r="A263">
        <v>2.61</v>
      </c>
      <c r="B263">
        <v>28.2</v>
      </c>
      <c r="C263">
        <v>-75</v>
      </c>
      <c r="D263">
        <v>-75</v>
      </c>
      <c r="E263">
        <v>150</v>
      </c>
      <c r="F263">
        <v>-53.66346154</v>
      </c>
      <c r="G263">
        <v>-53.17307692</v>
      </c>
      <c r="H263">
        <v>88.33653846</v>
      </c>
      <c r="I263">
        <v>-59</v>
      </c>
      <c r="J263">
        <v>-51</v>
      </c>
      <c r="K263">
        <v>70</v>
      </c>
      <c r="L263">
        <v>-2.7439572999999999</v>
      </c>
      <c r="M263">
        <v>-2.718882614</v>
      </c>
      <c r="N263">
        <v>4.5168850960000002</v>
      </c>
      <c r="O263">
        <v>-3.0168288830000001</v>
      </c>
      <c r="P263">
        <v>-2.607767339</v>
      </c>
      <c r="Q263">
        <v>3.5792885050000001</v>
      </c>
      <c r="R263">
        <v>-0.137197865</v>
      </c>
      <c r="S263">
        <v>-0.135944131</v>
      </c>
      <c r="T263">
        <v>0.22584425499999999</v>
      </c>
      <c r="U263">
        <v>-0.15084144399999999</v>
      </c>
      <c r="V263">
        <v>-0.13038836700000001</v>
      </c>
      <c r="W263">
        <v>0.17896442500000001</v>
      </c>
      <c r="X263">
        <v>7.2384399999999996E-4</v>
      </c>
      <c r="Y263">
        <v>0.24161016799999999</v>
      </c>
      <c r="Z263">
        <v>8.2978493E-2</v>
      </c>
      <c r="AA263">
        <v>1.1808590000000001E-2</v>
      </c>
      <c r="AB263">
        <v>0.213052887</v>
      </c>
      <c r="AC263">
        <v>0.17941295800000001</v>
      </c>
    </row>
    <row r="264" spans="1:29" x14ac:dyDescent="0.3">
      <c r="A264">
        <v>2.62</v>
      </c>
      <c r="B264">
        <v>28.2</v>
      </c>
      <c r="C264">
        <v>-75</v>
      </c>
      <c r="D264">
        <v>-75</v>
      </c>
      <c r="E264">
        <v>150</v>
      </c>
      <c r="F264">
        <v>-53.56730769</v>
      </c>
      <c r="G264">
        <v>-52.86538462</v>
      </c>
      <c r="H264">
        <v>88.894230769999993</v>
      </c>
      <c r="I264">
        <v>-57</v>
      </c>
      <c r="J264">
        <v>-43</v>
      </c>
      <c r="K264">
        <v>87</v>
      </c>
      <c r="L264">
        <v>-2.7390406949999999</v>
      </c>
      <c r="M264">
        <v>-2.7031494779999998</v>
      </c>
      <c r="N264">
        <v>4.5454014049999998</v>
      </c>
      <c r="O264">
        <v>-2.9145634970000001</v>
      </c>
      <c r="P264">
        <v>-2.198705796</v>
      </c>
      <c r="Q264">
        <v>4.4485442849999997</v>
      </c>
      <c r="R264">
        <v>-0.136952035</v>
      </c>
      <c r="S264">
        <v>-0.135157474</v>
      </c>
      <c r="T264">
        <v>0.22727006999999999</v>
      </c>
      <c r="U264">
        <v>-0.14572817499999999</v>
      </c>
      <c r="V264">
        <v>-0.10993529</v>
      </c>
      <c r="W264">
        <v>0.22242721400000001</v>
      </c>
      <c r="X264">
        <v>1.0360899999999999E-3</v>
      </c>
      <c r="Y264">
        <v>0.24221655</v>
      </c>
      <c r="Z264">
        <v>7.8665681000000001E-2</v>
      </c>
      <c r="AA264">
        <v>2.0665032E-2</v>
      </c>
      <c r="AB264">
        <v>0.23350596400000001</v>
      </c>
      <c r="AC264">
        <v>5.8309211E-2</v>
      </c>
    </row>
    <row r="265" spans="1:29" x14ac:dyDescent="0.3">
      <c r="A265">
        <v>2.63</v>
      </c>
      <c r="B265">
        <v>28.2</v>
      </c>
      <c r="C265">
        <v>-75</v>
      </c>
      <c r="D265">
        <v>-75</v>
      </c>
      <c r="E265">
        <v>150</v>
      </c>
      <c r="F265">
        <v>-53.57692308</v>
      </c>
      <c r="G265">
        <v>-52.64423077</v>
      </c>
      <c r="H265">
        <v>89.36538462</v>
      </c>
      <c r="I265">
        <v>-44</v>
      </c>
      <c r="J265">
        <v>-54</v>
      </c>
      <c r="K265">
        <v>87</v>
      </c>
      <c r="L265">
        <v>-2.7395323559999998</v>
      </c>
      <c r="M265">
        <v>-2.6918412859999998</v>
      </c>
      <c r="N265">
        <v>4.5694927700000001</v>
      </c>
      <c r="O265">
        <v>-2.2498384890000001</v>
      </c>
      <c r="P265">
        <v>-2.761165418</v>
      </c>
      <c r="Q265">
        <v>4.4485442849999997</v>
      </c>
      <c r="R265">
        <v>-0.13697661799999999</v>
      </c>
      <c r="S265">
        <v>-0.13459206400000001</v>
      </c>
      <c r="T265">
        <v>0.22847463900000001</v>
      </c>
      <c r="U265">
        <v>-0.11249192399999999</v>
      </c>
      <c r="V265">
        <v>-0.13805827100000001</v>
      </c>
      <c r="W265">
        <v>0.22242721400000001</v>
      </c>
      <c r="X265">
        <v>1.3767230000000001E-3</v>
      </c>
      <c r="Y265">
        <v>0.24283932</v>
      </c>
      <c r="Z265">
        <v>7.5603585000000001E-2</v>
      </c>
      <c r="AA265">
        <v>-1.4760736999999999E-2</v>
      </c>
      <c r="AB265">
        <v>0.231801541</v>
      </c>
      <c r="AC265">
        <v>4.9338563000000002E-2</v>
      </c>
    </row>
    <row r="266" spans="1:29" x14ac:dyDescent="0.3">
      <c r="A266">
        <v>2.64</v>
      </c>
      <c r="B266">
        <v>28.2</v>
      </c>
      <c r="C266">
        <v>-75</v>
      </c>
      <c r="D266">
        <v>-75</v>
      </c>
      <c r="E266">
        <v>150</v>
      </c>
      <c r="F266">
        <v>-54.17307692</v>
      </c>
      <c r="G266">
        <v>-52.68269231</v>
      </c>
      <c r="H266">
        <v>89.42307692</v>
      </c>
      <c r="I266">
        <v>-54</v>
      </c>
      <c r="J266">
        <v>-58</v>
      </c>
      <c r="K266">
        <v>91</v>
      </c>
      <c r="L266">
        <v>-2.770015307</v>
      </c>
      <c r="M266">
        <v>-2.693807928</v>
      </c>
      <c r="N266">
        <v>4.5724427329999999</v>
      </c>
      <c r="O266">
        <v>-2.761165418</v>
      </c>
      <c r="P266">
        <v>-2.9656961900000001</v>
      </c>
      <c r="Q266">
        <v>4.6530750569999997</v>
      </c>
      <c r="R266">
        <v>-0.138500765</v>
      </c>
      <c r="S266">
        <v>-0.13469039599999999</v>
      </c>
      <c r="T266">
        <v>0.228622137</v>
      </c>
      <c r="U266">
        <v>-0.13805827100000001</v>
      </c>
      <c r="V266">
        <v>-0.14828480899999999</v>
      </c>
      <c r="W266">
        <v>0.23265375299999999</v>
      </c>
      <c r="X266">
        <v>2.1999179999999999E-3</v>
      </c>
      <c r="Y266">
        <v>0.243478478</v>
      </c>
      <c r="Z266">
        <v>7.8191272000000006E-2</v>
      </c>
      <c r="AA266">
        <v>-5.9042950000000004E-3</v>
      </c>
      <c r="AB266">
        <v>0.25055019499999998</v>
      </c>
      <c r="AC266">
        <v>9.4191803000000004E-2</v>
      </c>
    </row>
    <row r="267" spans="1:29" x14ac:dyDescent="0.3">
      <c r="A267">
        <v>2.65</v>
      </c>
      <c r="B267">
        <v>28.2</v>
      </c>
      <c r="C267">
        <v>-75</v>
      </c>
      <c r="D267">
        <v>-75</v>
      </c>
      <c r="E267">
        <v>150</v>
      </c>
      <c r="F267">
        <v>-54.67307692</v>
      </c>
      <c r="G267">
        <v>-52.89423077</v>
      </c>
      <c r="H267">
        <v>89.317307690000007</v>
      </c>
      <c r="I267">
        <v>-49</v>
      </c>
      <c r="J267">
        <v>-60</v>
      </c>
      <c r="K267">
        <v>95</v>
      </c>
      <c r="L267">
        <v>-2.7955816539999998</v>
      </c>
      <c r="M267">
        <v>-2.7046244599999998</v>
      </c>
      <c r="N267">
        <v>4.5670344680000001</v>
      </c>
      <c r="O267">
        <v>-2.5055019540000001</v>
      </c>
      <c r="P267">
        <v>-3.0679615760000001</v>
      </c>
      <c r="Q267">
        <v>4.8576058279999996</v>
      </c>
      <c r="R267">
        <v>-0.139779083</v>
      </c>
      <c r="S267">
        <v>-0.13523122300000001</v>
      </c>
      <c r="T267">
        <v>0.22835172300000001</v>
      </c>
      <c r="U267">
        <v>-0.125275098</v>
      </c>
      <c r="V267">
        <v>-0.15339807899999999</v>
      </c>
      <c r="W267">
        <v>0.242880291</v>
      </c>
      <c r="X267">
        <v>2.625708E-3</v>
      </c>
      <c r="Y267">
        <v>0.24390458400000001</v>
      </c>
      <c r="Z267">
        <v>8.1857161999999997E-2</v>
      </c>
      <c r="AA267">
        <v>-1.6236811E-2</v>
      </c>
      <c r="AB267">
        <v>0.25481125300000002</v>
      </c>
      <c r="AC267">
        <v>6.2794534999999999E-2</v>
      </c>
    </row>
    <row r="268" spans="1:29" x14ac:dyDescent="0.3">
      <c r="A268">
        <v>2.66</v>
      </c>
      <c r="B268">
        <v>28.2</v>
      </c>
      <c r="C268">
        <v>-75</v>
      </c>
      <c r="D268">
        <v>-75</v>
      </c>
      <c r="E268">
        <v>150</v>
      </c>
      <c r="F268">
        <v>-54.93269231</v>
      </c>
      <c r="G268">
        <v>-53.85576923</v>
      </c>
      <c r="H268">
        <v>89.432692309999993</v>
      </c>
      <c r="I268">
        <v>-51</v>
      </c>
      <c r="J268">
        <v>-60</v>
      </c>
      <c r="K268">
        <v>80</v>
      </c>
      <c r="L268">
        <v>-2.808856488</v>
      </c>
      <c r="M268">
        <v>-2.7537905110000001</v>
      </c>
      <c r="N268">
        <v>4.5729343939999998</v>
      </c>
      <c r="O268">
        <v>-2.607767339</v>
      </c>
      <c r="P268">
        <v>-3.0679615760000001</v>
      </c>
      <c r="Q268">
        <v>4.0906154340000001</v>
      </c>
      <c r="R268">
        <v>-0.14044282399999999</v>
      </c>
      <c r="S268">
        <v>-0.13768952600000001</v>
      </c>
      <c r="T268">
        <v>0.22864672</v>
      </c>
      <c r="U268">
        <v>-0.13038836700000001</v>
      </c>
      <c r="V268">
        <v>-0.15339807899999999</v>
      </c>
      <c r="W268">
        <v>0.204530772</v>
      </c>
      <c r="X268">
        <v>1.5896180000000001E-3</v>
      </c>
      <c r="Y268">
        <v>0.24514193000000001</v>
      </c>
      <c r="Z268">
        <v>8.6816895000000005E-2</v>
      </c>
      <c r="AA268">
        <v>-1.3284663E-2</v>
      </c>
      <c r="AB268">
        <v>0.23094933000000001</v>
      </c>
      <c r="AC268">
        <v>0.13904504200000001</v>
      </c>
    </row>
    <row r="269" spans="1:29" x14ac:dyDescent="0.3">
      <c r="A269">
        <v>2.67</v>
      </c>
      <c r="B269">
        <v>28.2</v>
      </c>
      <c r="C269">
        <v>-75</v>
      </c>
      <c r="D269">
        <v>-75</v>
      </c>
      <c r="E269">
        <v>150</v>
      </c>
      <c r="F269">
        <v>-55.36538462</v>
      </c>
      <c r="G269">
        <v>-55.68269231</v>
      </c>
      <c r="H269">
        <v>90.92307692</v>
      </c>
      <c r="I269">
        <v>-51</v>
      </c>
      <c r="J269">
        <v>-45</v>
      </c>
      <c r="K269">
        <v>101</v>
      </c>
      <c r="L269">
        <v>-2.83098121</v>
      </c>
      <c r="M269">
        <v>-2.847206007</v>
      </c>
      <c r="N269">
        <v>4.6491417730000002</v>
      </c>
      <c r="O269">
        <v>-2.607767339</v>
      </c>
      <c r="P269">
        <v>-2.3009711820000001</v>
      </c>
      <c r="Q269">
        <v>5.1644019859999997</v>
      </c>
      <c r="R269">
        <v>-0.141549061</v>
      </c>
      <c r="S269">
        <v>-0.1423603</v>
      </c>
      <c r="T269">
        <v>0.23245708900000001</v>
      </c>
      <c r="U269">
        <v>-0.13038836700000001</v>
      </c>
      <c r="V269">
        <v>-0.11504855899999999</v>
      </c>
      <c r="W269">
        <v>0.25822009899999998</v>
      </c>
      <c r="X269">
        <v>-4.6837000000000002E-4</v>
      </c>
      <c r="Y269">
        <v>0.24960784599999999</v>
      </c>
      <c r="Z269">
        <v>9.0267143999999994E-2</v>
      </c>
      <c r="AA269">
        <v>8.8564420000000008E-3</v>
      </c>
      <c r="AB269">
        <v>0.25395904200000002</v>
      </c>
      <c r="AC269">
        <v>-2.2426620000000001E-2</v>
      </c>
    </row>
    <row r="270" spans="1:29" x14ac:dyDescent="0.3">
      <c r="A270">
        <v>2.68</v>
      </c>
      <c r="B270">
        <v>28.2</v>
      </c>
      <c r="C270">
        <v>-75</v>
      </c>
      <c r="D270">
        <v>-75</v>
      </c>
      <c r="E270">
        <v>150</v>
      </c>
      <c r="F270">
        <v>-55.34615385</v>
      </c>
      <c r="G270">
        <v>-57.59615385</v>
      </c>
      <c r="H270">
        <v>92.682692309999993</v>
      </c>
      <c r="I270">
        <v>-55</v>
      </c>
      <c r="J270">
        <v>-53</v>
      </c>
      <c r="K270">
        <v>98</v>
      </c>
      <c r="L270">
        <v>-2.8299978889999999</v>
      </c>
      <c r="M270">
        <v>-2.9450464489999999</v>
      </c>
      <c r="N270">
        <v>4.7391156460000001</v>
      </c>
      <c r="O270">
        <v>-2.812298111</v>
      </c>
      <c r="P270">
        <v>-2.710032725</v>
      </c>
      <c r="Q270">
        <v>5.0110039070000001</v>
      </c>
      <c r="R270">
        <v>-0.14149989399999999</v>
      </c>
      <c r="S270">
        <v>-0.14725232199999999</v>
      </c>
      <c r="T270">
        <v>0.236955782</v>
      </c>
      <c r="U270">
        <v>-0.14061490600000001</v>
      </c>
      <c r="V270">
        <v>-0.13550163600000001</v>
      </c>
      <c r="W270">
        <v>0.25055019499999998</v>
      </c>
      <c r="X270">
        <v>-3.321166E-3</v>
      </c>
      <c r="Y270">
        <v>0.25422126</v>
      </c>
      <c r="Z270">
        <v>9.0870937999999998E-2</v>
      </c>
      <c r="AA270">
        <v>2.952147E-3</v>
      </c>
      <c r="AB270">
        <v>0.259072311</v>
      </c>
      <c r="AC270">
        <v>4.4853239000000003E-2</v>
      </c>
    </row>
    <row r="271" spans="1:29" x14ac:dyDescent="0.3">
      <c r="A271">
        <v>2.69</v>
      </c>
      <c r="B271">
        <v>28.2</v>
      </c>
      <c r="C271">
        <v>-75</v>
      </c>
      <c r="D271">
        <v>-75</v>
      </c>
      <c r="E271">
        <v>150</v>
      </c>
      <c r="F271">
        <v>-55.63461538</v>
      </c>
      <c r="G271">
        <v>-59.32692308</v>
      </c>
      <c r="H271">
        <v>94.24038462</v>
      </c>
      <c r="I271">
        <v>-48</v>
      </c>
      <c r="J271">
        <v>-52</v>
      </c>
      <c r="K271">
        <v>96</v>
      </c>
      <c r="L271">
        <v>-2.8447477050000001</v>
      </c>
      <c r="M271">
        <v>-3.0335453399999999</v>
      </c>
      <c r="N271">
        <v>4.8187646480000002</v>
      </c>
      <c r="O271">
        <v>-2.4543692610000001</v>
      </c>
      <c r="P271">
        <v>-2.658900032</v>
      </c>
      <c r="Q271">
        <v>4.9087385210000001</v>
      </c>
      <c r="R271">
        <v>-0.14223738499999999</v>
      </c>
      <c r="S271">
        <v>-0.151677267</v>
      </c>
      <c r="T271">
        <v>0.240938232</v>
      </c>
      <c r="U271">
        <v>-0.122718463</v>
      </c>
      <c r="V271">
        <v>-0.13294500200000001</v>
      </c>
      <c r="W271">
        <v>0.245436926</v>
      </c>
      <c r="X271">
        <v>-5.4501180000000003E-3</v>
      </c>
      <c r="Y271">
        <v>0.25859703899999997</v>
      </c>
      <c r="Z271">
        <v>9.2941087000000006E-2</v>
      </c>
      <c r="AA271">
        <v>-5.9042950000000004E-3</v>
      </c>
      <c r="AB271">
        <v>0.24884577199999999</v>
      </c>
      <c r="AC271">
        <v>1.7941295999999999E-2</v>
      </c>
    </row>
    <row r="272" spans="1:29" x14ac:dyDescent="0.3">
      <c r="A272">
        <v>2.7</v>
      </c>
      <c r="B272">
        <v>28.2</v>
      </c>
      <c r="C272">
        <v>-75</v>
      </c>
      <c r="D272">
        <v>-75</v>
      </c>
      <c r="E272">
        <v>150</v>
      </c>
      <c r="F272">
        <v>-56.23076923</v>
      </c>
      <c r="G272">
        <v>-60.11538462</v>
      </c>
      <c r="H272">
        <v>96.21153846</v>
      </c>
      <c r="I272">
        <v>-58</v>
      </c>
      <c r="J272">
        <v>-51</v>
      </c>
      <c r="K272">
        <v>95</v>
      </c>
      <c r="L272">
        <v>-2.8752306559999998</v>
      </c>
      <c r="M272">
        <v>-3.0738615020000002</v>
      </c>
      <c r="N272">
        <v>4.9195550519999998</v>
      </c>
      <c r="O272">
        <v>-2.9656961900000001</v>
      </c>
      <c r="P272">
        <v>-2.607767339</v>
      </c>
      <c r="Q272">
        <v>4.8576058279999996</v>
      </c>
      <c r="R272">
        <v>-0.143761533</v>
      </c>
      <c r="S272">
        <v>-0.15369307500000001</v>
      </c>
      <c r="T272">
        <v>0.24597775299999999</v>
      </c>
      <c r="U272">
        <v>-0.14828480899999999</v>
      </c>
      <c r="V272">
        <v>-0.13038836700000001</v>
      </c>
      <c r="W272">
        <v>0.242880291</v>
      </c>
      <c r="X272">
        <v>-5.7339790000000002E-3</v>
      </c>
      <c r="Y272">
        <v>0.263136704</v>
      </c>
      <c r="Z272">
        <v>9.0310271999999997E-2</v>
      </c>
      <c r="AA272">
        <v>1.0332516E-2</v>
      </c>
      <c r="AB272">
        <v>0.25481125300000002</v>
      </c>
      <c r="AC272">
        <v>6.2794534999999999E-2</v>
      </c>
    </row>
    <row r="273" spans="1:29" x14ac:dyDescent="0.3">
      <c r="A273">
        <v>2.71</v>
      </c>
      <c r="B273">
        <v>28.2</v>
      </c>
      <c r="C273">
        <v>-75</v>
      </c>
      <c r="D273">
        <v>-75</v>
      </c>
      <c r="E273">
        <v>150</v>
      </c>
      <c r="F273">
        <v>-56.57692308</v>
      </c>
      <c r="G273">
        <v>-59.83653846</v>
      </c>
      <c r="H273">
        <v>97.019230769999993</v>
      </c>
      <c r="I273">
        <v>-56</v>
      </c>
      <c r="J273">
        <v>-56</v>
      </c>
      <c r="K273">
        <v>75</v>
      </c>
      <c r="L273">
        <v>-2.8929304349999998</v>
      </c>
      <c r="M273">
        <v>-3.0596033469999999</v>
      </c>
      <c r="N273">
        <v>4.9608545350000002</v>
      </c>
      <c r="O273">
        <v>-2.8634308040000001</v>
      </c>
      <c r="P273">
        <v>-2.8634308040000001</v>
      </c>
      <c r="Q273">
        <v>3.8349519700000001</v>
      </c>
      <c r="R273">
        <v>-0.144646522</v>
      </c>
      <c r="S273">
        <v>-0.152980167</v>
      </c>
      <c r="T273">
        <v>0.24804272699999999</v>
      </c>
      <c r="U273">
        <v>-0.14317154000000001</v>
      </c>
      <c r="V273">
        <v>-0.14317154000000001</v>
      </c>
      <c r="W273">
        <v>0.19174759799999999</v>
      </c>
      <c r="X273">
        <v>-4.8114330000000004E-3</v>
      </c>
      <c r="Y273">
        <v>0.26457071399999998</v>
      </c>
      <c r="Z273">
        <v>8.6989408000000004E-2</v>
      </c>
      <c r="AA273">
        <v>0</v>
      </c>
      <c r="AB273">
        <v>0.223279426</v>
      </c>
      <c r="AC273">
        <v>0.165956986</v>
      </c>
    </row>
    <row r="274" spans="1:29" x14ac:dyDescent="0.3">
      <c r="A274">
        <v>2.72</v>
      </c>
      <c r="B274">
        <v>28.2</v>
      </c>
      <c r="C274">
        <v>-75</v>
      </c>
      <c r="D274">
        <v>-75</v>
      </c>
      <c r="E274">
        <v>150</v>
      </c>
      <c r="F274">
        <v>-56.90384615</v>
      </c>
      <c r="G274">
        <v>-59.35576923</v>
      </c>
      <c r="H274">
        <v>97.721153849999993</v>
      </c>
      <c r="I274">
        <v>-109</v>
      </c>
      <c r="J274">
        <v>-60</v>
      </c>
      <c r="K274">
        <v>95</v>
      </c>
      <c r="L274">
        <v>-2.909646892</v>
      </c>
      <c r="M274">
        <v>-3.0350203219999998</v>
      </c>
      <c r="N274">
        <v>4.9967457519999998</v>
      </c>
      <c r="O274">
        <v>-5.5734635289999996</v>
      </c>
      <c r="P274">
        <v>-3.0679615760000001</v>
      </c>
      <c r="Q274">
        <v>4.8576058279999996</v>
      </c>
      <c r="R274">
        <v>-0.14548234500000001</v>
      </c>
      <c r="S274">
        <v>-0.15175101599999999</v>
      </c>
      <c r="T274">
        <v>0.24983728799999999</v>
      </c>
      <c r="U274">
        <v>-0.27867317600000002</v>
      </c>
      <c r="V274">
        <v>-0.15339807899999999</v>
      </c>
      <c r="W274">
        <v>0.242880291</v>
      </c>
      <c r="X274">
        <v>-3.6192189999999999E-3</v>
      </c>
      <c r="Y274">
        <v>0.26563597900000002</v>
      </c>
      <c r="Z274">
        <v>8.3151005E-2</v>
      </c>
      <c r="AA274">
        <v>7.2327611E-2</v>
      </c>
      <c r="AB274">
        <v>0.30594394600000002</v>
      </c>
      <c r="AC274">
        <v>0.331913972</v>
      </c>
    </row>
    <row r="275" spans="1:29" x14ac:dyDescent="0.3">
      <c r="A275">
        <v>2.73</v>
      </c>
      <c r="B275">
        <v>28.2</v>
      </c>
      <c r="C275">
        <v>-75</v>
      </c>
      <c r="D275">
        <v>-75</v>
      </c>
      <c r="E275">
        <v>150</v>
      </c>
      <c r="F275">
        <v>-57.06730769</v>
      </c>
      <c r="G275">
        <v>-59.05769231</v>
      </c>
      <c r="H275">
        <v>98.278846150000007</v>
      </c>
      <c r="I275">
        <v>0</v>
      </c>
      <c r="J275">
        <v>-50</v>
      </c>
      <c r="K275">
        <v>93</v>
      </c>
      <c r="L275">
        <v>-2.9180051210000002</v>
      </c>
      <c r="M275">
        <v>-3.0197788459999999</v>
      </c>
      <c r="N275">
        <v>5.0252620620000004</v>
      </c>
      <c r="O275">
        <v>0</v>
      </c>
      <c r="P275">
        <v>-2.556634646</v>
      </c>
      <c r="Q275">
        <v>4.7553404419999996</v>
      </c>
      <c r="R275">
        <v>-0.14590025600000001</v>
      </c>
      <c r="S275">
        <v>-0.15098894199999999</v>
      </c>
      <c r="T275">
        <v>0.25126310299999999</v>
      </c>
      <c r="U275">
        <v>0</v>
      </c>
      <c r="V275">
        <v>-0.127831732</v>
      </c>
      <c r="W275">
        <v>0.23776702199999999</v>
      </c>
      <c r="X275">
        <v>-2.937954E-3</v>
      </c>
      <c r="Y275">
        <v>0.26647180199999998</v>
      </c>
      <c r="Z275">
        <v>8.0045780999999996E-2</v>
      </c>
      <c r="AA275">
        <v>-7.3803684999999994E-2</v>
      </c>
      <c r="AB275">
        <v>0.20112192600000001</v>
      </c>
      <c r="AC275">
        <v>-0.19286892899999999</v>
      </c>
    </row>
    <row r="276" spans="1:29" x14ac:dyDescent="0.3">
      <c r="A276">
        <v>2.74</v>
      </c>
      <c r="B276">
        <v>28.2</v>
      </c>
      <c r="C276">
        <v>-75</v>
      </c>
      <c r="D276">
        <v>-75</v>
      </c>
      <c r="E276">
        <v>150</v>
      </c>
      <c r="F276">
        <v>-57.22115385</v>
      </c>
      <c r="G276">
        <v>-58.92307692</v>
      </c>
      <c r="H276">
        <v>98</v>
      </c>
      <c r="I276">
        <v>-91</v>
      </c>
      <c r="J276">
        <v>-129</v>
      </c>
      <c r="K276">
        <v>93</v>
      </c>
      <c r="L276">
        <v>-2.9258716890000001</v>
      </c>
      <c r="M276">
        <v>-3.0128955990000001</v>
      </c>
      <c r="N276">
        <v>5.0110039070000001</v>
      </c>
      <c r="O276">
        <v>-4.6530750569999997</v>
      </c>
      <c r="P276">
        <v>-6.5961173879999997</v>
      </c>
      <c r="Q276">
        <v>4.7553404419999996</v>
      </c>
      <c r="R276">
        <v>-0.146293584</v>
      </c>
      <c r="S276">
        <v>-0.15064478000000001</v>
      </c>
      <c r="T276">
        <v>0.25055019499999998</v>
      </c>
      <c r="U276">
        <v>-0.23265375299999999</v>
      </c>
      <c r="V276">
        <v>-0.32980586899999997</v>
      </c>
      <c r="W276">
        <v>0.23776702199999999</v>
      </c>
      <c r="X276">
        <v>-2.5121639999999999E-3</v>
      </c>
      <c r="Y276">
        <v>0.26601291799999999</v>
      </c>
      <c r="Z276">
        <v>8.1382753000000002E-2</v>
      </c>
      <c r="AA276">
        <v>-5.6090801000000003E-2</v>
      </c>
      <c r="AB276">
        <v>0.345997889</v>
      </c>
      <c r="AC276">
        <v>0.56963614100000004</v>
      </c>
    </row>
    <row r="277" spans="1:29" x14ac:dyDescent="0.3">
      <c r="A277">
        <v>2.75</v>
      </c>
      <c r="B277">
        <v>28.2</v>
      </c>
      <c r="C277">
        <v>-75</v>
      </c>
      <c r="D277">
        <v>-75</v>
      </c>
      <c r="E277">
        <v>150</v>
      </c>
      <c r="F277">
        <v>-57.29807692</v>
      </c>
      <c r="G277">
        <v>-58.94230769</v>
      </c>
      <c r="H277">
        <v>97.78846154</v>
      </c>
      <c r="I277">
        <v>-54</v>
      </c>
      <c r="J277">
        <v>-60</v>
      </c>
      <c r="K277">
        <v>191</v>
      </c>
      <c r="L277">
        <v>-2.929804973</v>
      </c>
      <c r="M277">
        <v>-3.0138789199999998</v>
      </c>
      <c r="N277">
        <v>5.0001873760000004</v>
      </c>
      <c r="O277">
        <v>-2.761165418</v>
      </c>
      <c r="P277">
        <v>-3.0679615760000001</v>
      </c>
      <c r="Q277">
        <v>9.7663443500000007</v>
      </c>
      <c r="R277">
        <v>-0.14649024899999999</v>
      </c>
      <c r="S277">
        <v>-0.150693946</v>
      </c>
      <c r="T277">
        <v>0.25000936899999998</v>
      </c>
      <c r="U277">
        <v>-0.13805827100000001</v>
      </c>
      <c r="V277">
        <v>-0.15339807899999999</v>
      </c>
      <c r="W277">
        <v>0.48831721700000003</v>
      </c>
      <c r="X277">
        <v>-2.4270060000000002E-3</v>
      </c>
      <c r="Y277">
        <v>0.265734311</v>
      </c>
      <c r="Z277">
        <v>8.2762851999999998E-2</v>
      </c>
      <c r="AA277">
        <v>-8.8564420000000008E-3</v>
      </c>
      <c r="AB277">
        <v>0.42269692800000003</v>
      </c>
      <c r="AC277">
        <v>-0.34536994300000001</v>
      </c>
    </row>
    <row r="278" spans="1:29" x14ac:dyDescent="0.3">
      <c r="A278">
        <v>2.76</v>
      </c>
      <c r="B278">
        <v>28.2</v>
      </c>
      <c r="C278">
        <v>-75</v>
      </c>
      <c r="D278">
        <v>-75</v>
      </c>
      <c r="E278">
        <v>150</v>
      </c>
      <c r="F278">
        <v>-57.06730769</v>
      </c>
      <c r="G278">
        <v>-59.03846154</v>
      </c>
      <c r="H278">
        <v>97.894230769999993</v>
      </c>
      <c r="I278">
        <v>-59</v>
      </c>
      <c r="J278">
        <v>-57</v>
      </c>
      <c r="K278">
        <v>0</v>
      </c>
      <c r="L278">
        <v>-2.9180051210000002</v>
      </c>
      <c r="M278">
        <v>-3.0187955249999998</v>
      </c>
      <c r="N278">
        <v>5.0055956410000002</v>
      </c>
      <c r="O278">
        <v>-3.0168288830000001</v>
      </c>
      <c r="P278">
        <v>-2.9145634970000001</v>
      </c>
      <c r="Q278">
        <v>0</v>
      </c>
      <c r="R278">
        <v>-0.14590025600000001</v>
      </c>
      <c r="S278">
        <v>-0.150939776</v>
      </c>
      <c r="T278">
        <v>0.25027978200000001</v>
      </c>
      <c r="U278">
        <v>-0.15084144399999999</v>
      </c>
      <c r="V278">
        <v>-0.14572817499999999</v>
      </c>
      <c r="W278">
        <v>0</v>
      </c>
      <c r="X278">
        <v>-2.909568E-3</v>
      </c>
      <c r="Y278">
        <v>0.26579986500000002</v>
      </c>
      <c r="Z278">
        <v>8.1684648999999998E-2</v>
      </c>
      <c r="AA278">
        <v>2.952147E-3</v>
      </c>
      <c r="AB278">
        <v>9.8856540000000007E-2</v>
      </c>
      <c r="AC278">
        <v>0.52029757700000001</v>
      </c>
    </row>
    <row r="279" spans="1:29" x14ac:dyDescent="0.3">
      <c r="A279">
        <v>2.77</v>
      </c>
      <c r="B279">
        <v>28.2</v>
      </c>
      <c r="C279">
        <v>-75</v>
      </c>
      <c r="D279">
        <v>-75</v>
      </c>
      <c r="E279">
        <v>150</v>
      </c>
      <c r="F279">
        <v>-56.15384615</v>
      </c>
      <c r="G279">
        <v>-59.03846154</v>
      </c>
      <c r="H279">
        <v>98.596153849999993</v>
      </c>
      <c r="I279">
        <v>-58</v>
      </c>
      <c r="J279">
        <v>-44</v>
      </c>
      <c r="K279">
        <v>168</v>
      </c>
      <c r="L279">
        <v>-2.8712973719999999</v>
      </c>
      <c r="M279">
        <v>-3.0187955249999998</v>
      </c>
      <c r="N279">
        <v>5.0414868589999999</v>
      </c>
      <c r="O279">
        <v>-2.9656961900000001</v>
      </c>
      <c r="P279">
        <v>-2.2498384890000001</v>
      </c>
      <c r="Q279">
        <v>8.5902924120000002</v>
      </c>
      <c r="R279">
        <v>-0.14356486900000001</v>
      </c>
      <c r="S279">
        <v>-0.150939776</v>
      </c>
      <c r="T279">
        <v>0.25207434299999998</v>
      </c>
      <c r="U279">
        <v>-0.14828480899999999</v>
      </c>
      <c r="V279">
        <v>-0.11249192399999999</v>
      </c>
      <c r="W279">
        <v>0.42951462099999999</v>
      </c>
      <c r="X279">
        <v>-4.2579050000000002E-3</v>
      </c>
      <c r="Y279">
        <v>0.26621777699999999</v>
      </c>
      <c r="Z279">
        <v>7.4439125999999994E-2</v>
      </c>
      <c r="AA279">
        <v>2.0665032E-2</v>
      </c>
      <c r="AB279">
        <v>0.37326865799999998</v>
      </c>
      <c r="AC279">
        <v>-0.29603138000000001</v>
      </c>
    </row>
    <row r="280" spans="1:29" x14ac:dyDescent="0.3">
      <c r="A280">
        <v>2.78</v>
      </c>
      <c r="B280">
        <v>28.2</v>
      </c>
      <c r="C280">
        <v>-75</v>
      </c>
      <c r="D280">
        <v>-75</v>
      </c>
      <c r="E280">
        <v>150</v>
      </c>
      <c r="F280">
        <v>-55.21153846</v>
      </c>
      <c r="G280">
        <v>-59.07692308</v>
      </c>
      <c r="H280">
        <v>99.403846150000007</v>
      </c>
      <c r="I280">
        <v>-47</v>
      </c>
      <c r="J280">
        <v>-52</v>
      </c>
      <c r="K280">
        <v>89</v>
      </c>
      <c r="L280">
        <v>-2.8231146420000002</v>
      </c>
      <c r="M280">
        <v>-3.020762167</v>
      </c>
      <c r="N280">
        <v>5.0827863410000003</v>
      </c>
      <c r="O280">
        <v>-2.4032365680000001</v>
      </c>
      <c r="P280">
        <v>-2.658900032</v>
      </c>
      <c r="Q280">
        <v>4.5508096709999997</v>
      </c>
      <c r="R280">
        <v>-0.14115573200000001</v>
      </c>
      <c r="S280">
        <v>-0.151038108</v>
      </c>
      <c r="T280">
        <v>0.25413931699999998</v>
      </c>
      <c r="U280">
        <v>-0.120161828</v>
      </c>
      <c r="V280">
        <v>-0.13294500200000001</v>
      </c>
      <c r="W280">
        <v>0.22754048399999999</v>
      </c>
      <c r="X280">
        <v>-5.7055930000000001E-3</v>
      </c>
      <c r="Y280">
        <v>0.26682415799999998</v>
      </c>
      <c r="Z280">
        <v>6.6762321999999999E-2</v>
      </c>
      <c r="AA280">
        <v>-7.3803690000000003E-3</v>
      </c>
      <c r="AB280">
        <v>0.23606259900000001</v>
      </c>
      <c r="AC280">
        <v>4.4853239000000003E-2</v>
      </c>
    </row>
    <row r="281" spans="1:29" x14ac:dyDescent="0.3">
      <c r="A281">
        <v>2.79</v>
      </c>
      <c r="B281">
        <v>28.2</v>
      </c>
      <c r="C281">
        <v>-75</v>
      </c>
      <c r="D281">
        <v>-75</v>
      </c>
      <c r="E281">
        <v>150</v>
      </c>
      <c r="F281">
        <v>-54.5</v>
      </c>
      <c r="G281">
        <v>-58.43269231</v>
      </c>
      <c r="H281">
        <v>99.99038462</v>
      </c>
      <c r="I281">
        <v>-56</v>
      </c>
      <c r="J281">
        <v>-52</v>
      </c>
      <c r="K281">
        <v>92</v>
      </c>
      <c r="L281">
        <v>-2.7867317649999999</v>
      </c>
      <c r="M281">
        <v>-2.9878209130000002</v>
      </c>
      <c r="N281">
        <v>5.1127776320000002</v>
      </c>
      <c r="O281">
        <v>-2.8634308040000001</v>
      </c>
      <c r="P281">
        <v>-2.658900032</v>
      </c>
      <c r="Q281">
        <v>4.7042077500000001</v>
      </c>
      <c r="R281">
        <v>-0.13933658800000001</v>
      </c>
      <c r="S281">
        <v>-0.149391046</v>
      </c>
      <c r="T281">
        <v>0.25563888200000001</v>
      </c>
      <c r="U281">
        <v>-0.14317154000000001</v>
      </c>
      <c r="V281">
        <v>-0.13294500200000001</v>
      </c>
      <c r="W281">
        <v>0.23521038699999999</v>
      </c>
      <c r="X281">
        <v>-5.8049440000000002E-3</v>
      </c>
      <c r="Y281">
        <v>0.26666846599999999</v>
      </c>
      <c r="Z281">
        <v>5.8050443E-2</v>
      </c>
      <c r="AA281">
        <v>5.9042950000000004E-3</v>
      </c>
      <c r="AB281">
        <v>0.24884577199999999</v>
      </c>
      <c r="AC281">
        <v>7.1765182999999996E-2</v>
      </c>
    </row>
    <row r="282" spans="1:29" x14ac:dyDescent="0.3">
      <c r="A282">
        <v>2.8</v>
      </c>
      <c r="B282">
        <v>28.2</v>
      </c>
      <c r="C282">
        <v>-75</v>
      </c>
      <c r="D282">
        <v>-75</v>
      </c>
      <c r="E282">
        <v>150</v>
      </c>
      <c r="F282">
        <v>-53.68269231</v>
      </c>
      <c r="G282">
        <v>-56.90384615</v>
      </c>
      <c r="H282">
        <v>99.307692309999993</v>
      </c>
      <c r="I282">
        <v>-56</v>
      </c>
      <c r="J282">
        <v>-52</v>
      </c>
      <c r="K282">
        <v>95</v>
      </c>
      <c r="L282">
        <v>-2.744940621</v>
      </c>
      <c r="M282">
        <v>-2.909646892</v>
      </c>
      <c r="N282">
        <v>5.0778697360000002</v>
      </c>
      <c r="O282">
        <v>-2.8634308040000001</v>
      </c>
      <c r="P282">
        <v>-2.658900032</v>
      </c>
      <c r="Q282">
        <v>4.8576058279999996</v>
      </c>
      <c r="R282">
        <v>-0.13724703099999999</v>
      </c>
      <c r="S282">
        <v>-0.14548234500000001</v>
      </c>
      <c r="T282">
        <v>0.25389348699999997</v>
      </c>
      <c r="U282">
        <v>-0.14317154000000001</v>
      </c>
      <c r="V282">
        <v>-0.13294500200000001</v>
      </c>
      <c r="W282">
        <v>0.242880291</v>
      </c>
      <c r="X282">
        <v>-4.75466E-3</v>
      </c>
      <c r="Y282">
        <v>0.26350544999999997</v>
      </c>
      <c r="Z282">
        <v>5.0589279000000001E-2</v>
      </c>
      <c r="AA282">
        <v>5.9042950000000004E-3</v>
      </c>
      <c r="AB282">
        <v>0.25395904200000002</v>
      </c>
      <c r="AC282">
        <v>5.8309211E-2</v>
      </c>
    </row>
    <row r="283" spans="1:29" x14ac:dyDescent="0.3">
      <c r="A283">
        <v>2.81</v>
      </c>
      <c r="B283">
        <v>28.2</v>
      </c>
      <c r="C283">
        <v>-75</v>
      </c>
      <c r="D283">
        <v>-75</v>
      </c>
      <c r="E283">
        <v>150</v>
      </c>
      <c r="F283">
        <v>-53.85576923</v>
      </c>
      <c r="G283">
        <v>-55.31730769</v>
      </c>
      <c r="H283">
        <v>98.221153849999993</v>
      </c>
      <c r="I283">
        <v>-52</v>
      </c>
      <c r="J283">
        <v>-54</v>
      </c>
      <c r="K283">
        <v>79</v>
      </c>
      <c r="L283">
        <v>-2.7537905110000001</v>
      </c>
      <c r="M283">
        <v>-2.8285229080000001</v>
      </c>
      <c r="N283">
        <v>5.0223120989999996</v>
      </c>
      <c r="O283">
        <v>-2.658900032</v>
      </c>
      <c r="P283">
        <v>-2.761165418</v>
      </c>
      <c r="Q283">
        <v>4.0394827409999996</v>
      </c>
      <c r="R283">
        <v>-0.13768952600000001</v>
      </c>
      <c r="S283">
        <v>-0.141426145</v>
      </c>
      <c r="T283">
        <v>0.25111560500000002</v>
      </c>
      <c r="U283">
        <v>-0.13294500200000001</v>
      </c>
      <c r="V283">
        <v>-0.13805827100000001</v>
      </c>
      <c r="W283">
        <v>0.201974137</v>
      </c>
      <c r="X283">
        <v>-2.157338E-3</v>
      </c>
      <c r="Y283">
        <v>0.26044896000000001</v>
      </c>
      <c r="Z283">
        <v>4.9122922999999999E-2</v>
      </c>
      <c r="AA283">
        <v>-2.952147E-3</v>
      </c>
      <c r="AB283">
        <v>0.22498384900000001</v>
      </c>
      <c r="AC283">
        <v>0.121103746</v>
      </c>
    </row>
    <row r="284" spans="1:29" x14ac:dyDescent="0.3">
      <c r="A284">
        <v>2.82</v>
      </c>
      <c r="B284">
        <v>28.2</v>
      </c>
      <c r="C284">
        <v>-75</v>
      </c>
      <c r="D284">
        <v>-75</v>
      </c>
      <c r="E284">
        <v>150</v>
      </c>
      <c r="F284">
        <v>-54.26923077</v>
      </c>
      <c r="G284">
        <v>-54.61538462</v>
      </c>
      <c r="H284">
        <v>98.230769230000007</v>
      </c>
      <c r="I284">
        <v>-52</v>
      </c>
      <c r="J284">
        <v>-46</v>
      </c>
      <c r="K284">
        <v>99</v>
      </c>
      <c r="L284">
        <v>-2.774931912</v>
      </c>
      <c r="M284">
        <v>-2.792631691</v>
      </c>
      <c r="N284">
        <v>5.0228037590000003</v>
      </c>
      <c r="O284">
        <v>-2.658900032</v>
      </c>
      <c r="P284">
        <v>-2.3521038750000001</v>
      </c>
      <c r="Q284">
        <v>5.0621365999999997</v>
      </c>
      <c r="R284">
        <v>-0.138746596</v>
      </c>
      <c r="S284">
        <v>-0.139631585</v>
      </c>
      <c r="T284">
        <v>0.25114018799999999</v>
      </c>
      <c r="U284">
        <v>-0.13294500200000001</v>
      </c>
      <c r="V284">
        <v>-0.117605194</v>
      </c>
      <c r="W284">
        <v>0.25310683</v>
      </c>
      <c r="X284">
        <v>-5.1094900000000002E-4</v>
      </c>
      <c r="Y284">
        <v>0.26021951900000001</v>
      </c>
      <c r="Z284">
        <v>4.7785951E-2</v>
      </c>
      <c r="AA284">
        <v>8.8564420000000008E-3</v>
      </c>
      <c r="AB284">
        <v>0.25225461799999999</v>
      </c>
      <c r="AC284">
        <v>-4.4853239999999997E-3</v>
      </c>
    </row>
    <row r="285" spans="1:29" x14ac:dyDescent="0.3">
      <c r="A285">
        <v>2.83</v>
      </c>
      <c r="B285">
        <v>28.2</v>
      </c>
      <c r="C285">
        <v>-75</v>
      </c>
      <c r="D285">
        <v>-75</v>
      </c>
      <c r="E285">
        <v>150</v>
      </c>
      <c r="F285">
        <v>-54.44230769</v>
      </c>
      <c r="G285">
        <v>-55.55769231</v>
      </c>
      <c r="H285">
        <v>97.653846150000007</v>
      </c>
      <c r="I285">
        <v>-49</v>
      </c>
      <c r="J285">
        <v>-57</v>
      </c>
      <c r="K285">
        <v>105</v>
      </c>
      <c r="L285">
        <v>-2.783781802</v>
      </c>
      <c r="M285">
        <v>-2.8408144210000001</v>
      </c>
      <c r="N285">
        <v>4.9933041290000002</v>
      </c>
      <c r="O285">
        <v>-2.5055019540000001</v>
      </c>
      <c r="P285">
        <v>-2.9145634970000001</v>
      </c>
      <c r="Q285">
        <v>5.3689327579999997</v>
      </c>
      <c r="R285">
        <v>-0.13918908999999999</v>
      </c>
      <c r="S285">
        <v>-0.14204072100000001</v>
      </c>
      <c r="T285">
        <v>0.249665206</v>
      </c>
      <c r="U285">
        <v>-0.125275098</v>
      </c>
      <c r="V285">
        <v>-0.14572817499999999</v>
      </c>
      <c r="W285">
        <v>0.26844663800000002</v>
      </c>
      <c r="X285">
        <v>-1.64639E-3</v>
      </c>
      <c r="Y285">
        <v>0.260186741</v>
      </c>
      <c r="Z285">
        <v>5.5376499000000003E-2</v>
      </c>
      <c r="AA285">
        <v>-1.1808590000000001E-2</v>
      </c>
      <c r="AB285">
        <v>0.26929884900000001</v>
      </c>
      <c r="AC285">
        <v>4.4853239999999997E-3</v>
      </c>
    </row>
    <row r="286" spans="1:29" x14ac:dyDescent="0.3">
      <c r="A286">
        <v>2.84</v>
      </c>
      <c r="B286">
        <v>28.2</v>
      </c>
      <c r="C286">
        <v>-75</v>
      </c>
      <c r="D286">
        <v>-75</v>
      </c>
      <c r="E286">
        <v>150</v>
      </c>
      <c r="F286">
        <v>-54.89423077</v>
      </c>
      <c r="G286">
        <v>-57.40384615</v>
      </c>
      <c r="H286">
        <v>97.875</v>
      </c>
      <c r="I286">
        <v>-43</v>
      </c>
      <c r="J286">
        <v>-57</v>
      </c>
      <c r="K286">
        <v>104</v>
      </c>
      <c r="L286">
        <v>-2.8068898459999998</v>
      </c>
      <c r="M286">
        <v>-2.9352132379999998</v>
      </c>
      <c r="N286">
        <v>5.0046123199999997</v>
      </c>
      <c r="O286">
        <v>-2.198705796</v>
      </c>
      <c r="P286">
        <v>-2.9145634970000001</v>
      </c>
      <c r="Q286">
        <v>5.3178000650000001</v>
      </c>
      <c r="R286">
        <v>-0.14034449199999999</v>
      </c>
      <c r="S286">
        <v>-0.14676066199999999</v>
      </c>
      <c r="T286">
        <v>0.25023061600000002</v>
      </c>
      <c r="U286">
        <v>-0.10993529</v>
      </c>
      <c r="V286">
        <v>-0.14572817499999999</v>
      </c>
      <c r="W286">
        <v>0.26589000299999999</v>
      </c>
      <c r="X286">
        <v>-3.704377E-3</v>
      </c>
      <c r="Y286">
        <v>0.26252212899999999</v>
      </c>
      <c r="Z286">
        <v>6.4692172000000006E-2</v>
      </c>
      <c r="AA286">
        <v>-2.0665032E-2</v>
      </c>
      <c r="AB286">
        <v>0.26248115700000002</v>
      </c>
      <c r="AC286">
        <v>-1.7941295999999999E-2</v>
      </c>
    </row>
    <row r="287" spans="1:29" x14ac:dyDescent="0.3">
      <c r="A287">
        <v>2.85</v>
      </c>
      <c r="B287">
        <v>28.2</v>
      </c>
      <c r="C287">
        <v>-75</v>
      </c>
      <c r="D287">
        <v>-75</v>
      </c>
      <c r="E287">
        <v>150</v>
      </c>
      <c r="F287">
        <v>-54.79807692</v>
      </c>
      <c r="G287">
        <v>-59.36538462</v>
      </c>
      <c r="H287">
        <v>97.99038462</v>
      </c>
      <c r="I287">
        <v>-53</v>
      </c>
      <c r="J287">
        <v>-57</v>
      </c>
      <c r="K287">
        <v>103</v>
      </c>
      <c r="L287">
        <v>-2.8019732400000001</v>
      </c>
      <c r="M287">
        <v>-3.0355119820000001</v>
      </c>
      <c r="N287">
        <v>5.0105122470000003</v>
      </c>
      <c r="O287">
        <v>-2.710032725</v>
      </c>
      <c r="P287">
        <v>-2.9145634970000001</v>
      </c>
      <c r="Q287">
        <v>5.2666673719999997</v>
      </c>
      <c r="R287">
        <v>-0.14009866200000001</v>
      </c>
      <c r="S287">
        <v>-0.15177559900000001</v>
      </c>
      <c r="T287">
        <v>0.25052561200000001</v>
      </c>
      <c r="U287">
        <v>-0.13550163600000001</v>
      </c>
      <c r="V287">
        <v>-0.14572817499999999</v>
      </c>
      <c r="W287">
        <v>0.26333336899999998</v>
      </c>
      <c r="X287">
        <v>-6.7416830000000001E-3</v>
      </c>
      <c r="Y287">
        <v>0.26430849499999998</v>
      </c>
      <c r="Z287">
        <v>7.2541489000000001E-2</v>
      </c>
      <c r="AA287">
        <v>-5.9042950000000004E-3</v>
      </c>
      <c r="AB287">
        <v>0.26929884900000001</v>
      </c>
      <c r="AC287">
        <v>3.1397267999999999E-2</v>
      </c>
    </row>
    <row r="288" spans="1:29" x14ac:dyDescent="0.3">
      <c r="A288">
        <v>2.86</v>
      </c>
      <c r="B288">
        <v>28.2</v>
      </c>
      <c r="C288">
        <v>-75</v>
      </c>
      <c r="D288">
        <v>-75</v>
      </c>
      <c r="E288">
        <v>150</v>
      </c>
      <c r="F288">
        <v>-54.33653846</v>
      </c>
      <c r="G288">
        <v>-60.55769231</v>
      </c>
      <c r="H288">
        <v>97.20192308</v>
      </c>
      <c r="I288">
        <v>-54</v>
      </c>
      <c r="J288">
        <v>-52</v>
      </c>
      <c r="K288">
        <v>80</v>
      </c>
      <c r="L288">
        <v>-2.7783735360000001</v>
      </c>
      <c r="M288">
        <v>-3.0964778850000001</v>
      </c>
      <c r="N288">
        <v>4.9701960850000004</v>
      </c>
      <c r="O288">
        <v>-2.761165418</v>
      </c>
      <c r="P288">
        <v>-2.658900032</v>
      </c>
      <c r="Q288">
        <v>4.0906154340000001</v>
      </c>
      <c r="R288">
        <v>-0.13891867699999999</v>
      </c>
      <c r="S288">
        <v>-0.15482389399999999</v>
      </c>
      <c r="T288">
        <v>0.248509804</v>
      </c>
      <c r="U288">
        <v>-0.13805827100000001</v>
      </c>
      <c r="V288">
        <v>-0.13294500200000001</v>
      </c>
      <c r="W288">
        <v>0.204530772</v>
      </c>
      <c r="X288">
        <v>-9.1828819999999999E-3</v>
      </c>
      <c r="Y288">
        <v>0.263587393</v>
      </c>
      <c r="Z288">
        <v>7.9355730999999999E-2</v>
      </c>
      <c r="AA288">
        <v>2.952147E-3</v>
      </c>
      <c r="AB288">
        <v>0.226688272</v>
      </c>
      <c r="AC288">
        <v>0.116618422</v>
      </c>
    </row>
    <row r="289" spans="1:29" x14ac:dyDescent="0.3">
      <c r="A289">
        <v>2.87</v>
      </c>
      <c r="B289">
        <v>28.2</v>
      </c>
      <c r="C289">
        <v>-75</v>
      </c>
      <c r="D289">
        <v>-75</v>
      </c>
      <c r="E289">
        <v>150</v>
      </c>
      <c r="F289">
        <v>-53.99038462</v>
      </c>
      <c r="G289">
        <v>-60.92307692</v>
      </c>
      <c r="H289">
        <v>98.153846150000007</v>
      </c>
      <c r="I289">
        <v>-56</v>
      </c>
      <c r="J289">
        <v>-56</v>
      </c>
      <c r="K289">
        <v>96</v>
      </c>
      <c r="L289">
        <v>-2.7606737579999998</v>
      </c>
      <c r="M289">
        <v>-3.1151609850000002</v>
      </c>
      <c r="N289">
        <v>5.0188704749999999</v>
      </c>
      <c r="O289">
        <v>-2.8634308040000001</v>
      </c>
      <c r="P289">
        <v>-2.8634308040000001</v>
      </c>
      <c r="Q289">
        <v>4.9087385210000001</v>
      </c>
      <c r="R289">
        <v>-0.13803368799999999</v>
      </c>
      <c r="S289">
        <v>-0.15575804900000001</v>
      </c>
      <c r="T289">
        <v>0.25094352399999997</v>
      </c>
      <c r="U289">
        <v>-0.14317154000000001</v>
      </c>
      <c r="V289">
        <v>-0.14317154000000001</v>
      </c>
      <c r="W289">
        <v>0.245436926</v>
      </c>
      <c r="X289">
        <v>-1.0233165000000001E-2</v>
      </c>
      <c r="Y289">
        <v>0.26522626199999999</v>
      </c>
      <c r="Z289">
        <v>7.5172303999999995E-2</v>
      </c>
      <c r="AA289">
        <v>0</v>
      </c>
      <c r="AB289">
        <v>0.259072311</v>
      </c>
      <c r="AC289">
        <v>7.1765182999999996E-2</v>
      </c>
    </row>
    <row r="290" spans="1:29" x14ac:dyDescent="0.3">
      <c r="A290">
        <v>2.88</v>
      </c>
      <c r="B290">
        <v>28.2</v>
      </c>
      <c r="C290">
        <v>-75</v>
      </c>
      <c r="D290">
        <v>-75</v>
      </c>
      <c r="E290">
        <v>150</v>
      </c>
      <c r="F290">
        <v>-53.82692308</v>
      </c>
      <c r="G290">
        <v>-61.29807692</v>
      </c>
      <c r="H290">
        <v>98.96153846</v>
      </c>
      <c r="I290">
        <v>-56</v>
      </c>
      <c r="J290">
        <v>-48</v>
      </c>
      <c r="K290">
        <v>95</v>
      </c>
      <c r="L290">
        <v>-2.7523155290000001</v>
      </c>
      <c r="M290">
        <v>-3.1343357439999999</v>
      </c>
      <c r="N290">
        <v>5.0601699580000004</v>
      </c>
      <c r="O290">
        <v>-2.8634308040000001</v>
      </c>
      <c r="P290">
        <v>-2.4543692610000001</v>
      </c>
      <c r="Q290">
        <v>4.8576058279999996</v>
      </c>
      <c r="R290">
        <v>-0.137615776</v>
      </c>
      <c r="S290">
        <v>-0.156716787</v>
      </c>
      <c r="T290">
        <v>0.25300849800000003</v>
      </c>
      <c r="U290">
        <v>-0.14317154000000001</v>
      </c>
      <c r="V290">
        <v>-0.122718463</v>
      </c>
      <c r="W290">
        <v>0.242880291</v>
      </c>
      <c r="X290">
        <v>-1.1027973999999999E-2</v>
      </c>
      <c r="Y290">
        <v>0.26678318600000001</v>
      </c>
      <c r="Z290">
        <v>7.2498360999999997E-2</v>
      </c>
      <c r="AA290">
        <v>1.1808590000000001E-2</v>
      </c>
      <c r="AB290">
        <v>0.25055019499999998</v>
      </c>
      <c r="AC290">
        <v>4.0367914999999997E-2</v>
      </c>
    </row>
    <row r="291" spans="1:29" x14ac:dyDescent="0.3">
      <c r="A291">
        <v>2.89</v>
      </c>
      <c r="B291">
        <v>28.2</v>
      </c>
      <c r="C291">
        <v>-75</v>
      </c>
      <c r="D291">
        <v>-75</v>
      </c>
      <c r="E291">
        <v>150</v>
      </c>
      <c r="F291">
        <v>-54.11538462</v>
      </c>
      <c r="G291">
        <v>-61.53846154</v>
      </c>
      <c r="H291">
        <v>99.67307692</v>
      </c>
      <c r="I291">
        <v>-91</v>
      </c>
      <c r="J291">
        <v>-61</v>
      </c>
      <c r="K291">
        <v>91</v>
      </c>
      <c r="L291">
        <v>-2.7670653440000001</v>
      </c>
      <c r="M291">
        <v>-3.146627257</v>
      </c>
      <c r="N291">
        <v>5.0965528359999999</v>
      </c>
      <c r="O291">
        <v>-4.6530750569999997</v>
      </c>
      <c r="P291">
        <v>-3.1190942690000001</v>
      </c>
      <c r="Q291">
        <v>4.6530750569999997</v>
      </c>
      <c r="R291">
        <v>-0.138353267</v>
      </c>
      <c r="S291">
        <v>-0.157331363</v>
      </c>
      <c r="T291">
        <v>0.25482764200000002</v>
      </c>
      <c r="U291">
        <v>-0.23265375299999999</v>
      </c>
      <c r="V291">
        <v>-0.15595471299999999</v>
      </c>
      <c r="W291">
        <v>0.23265375299999999</v>
      </c>
      <c r="X291">
        <v>-1.0957009E-2</v>
      </c>
      <c r="Y291">
        <v>0.26844663800000002</v>
      </c>
      <c r="Z291">
        <v>7.1678927000000003E-2</v>
      </c>
      <c r="AA291">
        <v>4.4282211000000002E-2</v>
      </c>
      <c r="AB291">
        <v>0.28463865700000002</v>
      </c>
      <c r="AC291">
        <v>0.27360476</v>
      </c>
    </row>
    <row r="292" spans="1:29" x14ac:dyDescent="0.3">
      <c r="A292">
        <v>2.9</v>
      </c>
      <c r="B292">
        <v>28.2</v>
      </c>
      <c r="C292">
        <v>-75</v>
      </c>
      <c r="D292">
        <v>-75</v>
      </c>
      <c r="E292">
        <v>150</v>
      </c>
      <c r="F292">
        <v>-54.69230769</v>
      </c>
      <c r="G292">
        <v>-61.60576923</v>
      </c>
      <c r="H292">
        <v>100.2403846</v>
      </c>
      <c r="I292">
        <v>-49</v>
      </c>
      <c r="J292">
        <v>-131</v>
      </c>
      <c r="K292">
        <v>186</v>
      </c>
      <c r="L292">
        <v>-2.7965649749999999</v>
      </c>
      <c r="M292">
        <v>-3.1500688810000002</v>
      </c>
      <c r="N292">
        <v>5.1255608060000002</v>
      </c>
      <c r="O292">
        <v>-2.5055019540000001</v>
      </c>
      <c r="P292">
        <v>-6.6983827739999997</v>
      </c>
      <c r="Q292">
        <v>9.5106808849999993</v>
      </c>
      <c r="R292">
        <v>-0.13982824899999999</v>
      </c>
      <c r="S292">
        <v>-0.15750344399999999</v>
      </c>
      <c r="T292">
        <v>0.25627803999999998</v>
      </c>
      <c r="U292">
        <v>-0.125275098</v>
      </c>
      <c r="V292">
        <v>-0.33491913899999998</v>
      </c>
      <c r="W292">
        <v>0.47553404399999999</v>
      </c>
      <c r="X292">
        <v>-1.0204779000000001E-2</v>
      </c>
      <c r="Y292">
        <v>0.26996259099999997</v>
      </c>
      <c r="Z292">
        <v>7.2023952000000002E-2</v>
      </c>
      <c r="AA292">
        <v>-0.121038044</v>
      </c>
      <c r="AB292">
        <v>0.47042077500000001</v>
      </c>
      <c r="AC292">
        <v>-2.6911944E-2</v>
      </c>
    </row>
    <row r="293" spans="1:29" x14ac:dyDescent="0.3">
      <c r="A293">
        <v>2.91</v>
      </c>
      <c r="B293">
        <v>28.2</v>
      </c>
      <c r="C293">
        <v>-75</v>
      </c>
      <c r="D293">
        <v>-75</v>
      </c>
      <c r="E293">
        <v>150</v>
      </c>
      <c r="F293">
        <v>-55.10576923</v>
      </c>
      <c r="G293">
        <v>-61.61538462</v>
      </c>
      <c r="H293">
        <v>99.95192308</v>
      </c>
      <c r="I293">
        <v>-50</v>
      </c>
      <c r="J293">
        <v>-65</v>
      </c>
      <c r="K293">
        <v>0</v>
      </c>
      <c r="L293">
        <v>-2.8177063769999999</v>
      </c>
      <c r="M293">
        <v>-3.1505605409999999</v>
      </c>
      <c r="N293">
        <v>5.1108109900000001</v>
      </c>
      <c r="O293">
        <v>-2.556634646</v>
      </c>
      <c r="P293">
        <v>-3.32362504</v>
      </c>
      <c r="Q293">
        <v>0</v>
      </c>
      <c r="R293">
        <v>-0.14088531900000001</v>
      </c>
      <c r="S293">
        <v>-0.15752802699999999</v>
      </c>
      <c r="T293">
        <v>0.25554054999999998</v>
      </c>
      <c r="U293">
        <v>-0.127831732</v>
      </c>
      <c r="V293">
        <v>-0.166181252</v>
      </c>
      <c r="W293">
        <v>0</v>
      </c>
      <c r="X293">
        <v>-9.6086720000000004E-3</v>
      </c>
      <c r="Y293">
        <v>0.26983148200000001</v>
      </c>
      <c r="Z293">
        <v>7.5215431999999999E-2</v>
      </c>
      <c r="AA293">
        <v>-2.2141106000000001E-2</v>
      </c>
      <c r="AB293">
        <v>9.8004328000000002E-2</v>
      </c>
      <c r="AC293">
        <v>0.515812253</v>
      </c>
    </row>
    <row r="294" spans="1:29" x14ac:dyDescent="0.3">
      <c r="A294">
        <v>2.92</v>
      </c>
      <c r="B294">
        <v>28.2</v>
      </c>
      <c r="C294">
        <v>-75</v>
      </c>
      <c r="D294">
        <v>-75</v>
      </c>
      <c r="E294">
        <v>150</v>
      </c>
      <c r="F294">
        <v>-55.25961538</v>
      </c>
      <c r="G294">
        <v>-61.58653846</v>
      </c>
      <c r="H294">
        <v>100.1346154</v>
      </c>
      <c r="I294">
        <v>-49</v>
      </c>
      <c r="J294">
        <v>-48</v>
      </c>
      <c r="K294">
        <v>171</v>
      </c>
      <c r="L294">
        <v>-2.8255729449999998</v>
      </c>
      <c r="M294">
        <v>-3.1490855600000001</v>
      </c>
      <c r="N294">
        <v>5.1201525400000003</v>
      </c>
      <c r="O294">
        <v>-2.5055019540000001</v>
      </c>
      <c r="P294">
        <v>-2.4543692610000001</v>
      </c>
      <c r="Q294">
        <v>8.7436904910000006</v>
      </c>
      <c r="R294">
        <v>-0.14127864700000001</v>
      </c>
      <c r="S294">
        <v>-0.157454278</v>
      </c>
      <c r="T294">
        <v>0.25600762700000002</v>
      </c>
      <c r="U294">
        <v>-0.125275098</v>
      </c>
      <c r="V294">
        <v>-0.122718463</v>
      </c>
      <c r="W294">
        <v>0.43718452499999999</v>
      </c>
      <c r="X294">
        <v>-9.3390049999999992E-3</v>
      </c>
      <c r="Y294">
        <v>0.270249393</v>
      </c>
      <c r="Z294">
        <v>7.4956664000000006E-2</v>
      </c>
      <c r="AA294">
        <v>1.476074E-3</v>
      </c>
      <c r="AB294">
        <v>0.37412086999999999</v>
      </c>
      <c r="AC294">
        <v>-0.331913972</v>
      </c>
    </row>
    <row r="295" spans="1:29" x14ac:dyDescent="0.3">
      <c r="A295">
        <v>2.93</v>
      </c>
      <c r="B295">
        <v>28.2</v>
      </c>
      <c r="C295">
        <v>-75</v>
      </c>
      <c r="D295">
        <v>-75</v>
      </c>
      <c r="E295">
        <v>150</v>
      </c>
      <c r="F295">
        <v>-55.20192308</v>
      </c>
      <c r="G295">
        <v>-61.74038462</v>
      </c>
      <c r="H295">
        <v>100.4326923</v>
      </c>
      <c r="I295">
        <v>-40</v>
      </c>
      <c r="J295">
        <v>-60</v>
      </c>
      <c r="K295">
        <v>0</v>
      </c>
      <c r="L295">
        <v>-2.8226229819999999</v>
      </c>
      <c r="M295">
        <v>-3.1569521279999999</v>
      </c>
      <c r="N295">
        <v>5.1353940160000002</v>
      </c>
      <c r="O295">
        <v>-2.045307717</v>
      </c>
      <c r="P295">
        <v>-3.0679615760000001</v>
      </c>
      <c r="Q295">
        <v>0</v>
      </c>
      <c r="R295">
        <v>-0.14113114900000001</v>
      </c>
      <c r="S295">
        <v>-0.157847606</v>
      </c>
      <c r="T295">
        <v>0.25676970100000002</v>
      </c>
      <c r="U295">
        <v>-0.102265386</v>
      </c>
      <c r="V295">
        <v>-0.15339807899999999</v>
      </c>
      <c r="W295">
        <v>0</v>
      </c>
      <c r="X295">
        <v>-9.6512509999999996E-3</v>
      </c>
      <c r="Y295">
        <v>0.27083938600000002</v>
      </c>
      <c r="Z295">
        <v>7.4050973000000006E-2</v>
      </c>
      <c r="AA295">
        <v>-2.9521473999999999E-2</v>
      </c>
      <c r="AB295">
        <v>8.5221155000000007E-2</v>
      </c>
      <c r="AC295">
        <v>0.448532394</v>
      </c>
    </row>
    <row r="296" spans="1:29" x14ac:dyDescent="0.3">
      <c r="A296">
        <v>2.94</v>
      </c>
      <c r="B296">
        <v>28.2</v>
      </c>
      <c r="C296">
        <v>-75</v>
      </c>
      <c r="D296">
        <v>-75</v>
      </c>
      <c r="E296">
        <v>150</v>
      </c>
      <c r="F296">
        <v>-54.70192308</v>
      </c>
      <c r="G296">
        <v>-62</v>
      </c>
      <c r="H296">
        <v>100.5961538</v>
      </c>
      <c r="I296">
        <v>-53</v>
      </c>
      <c r="J296">
        <v>-57</v>
      </c>
      <c r="K296">
        <v>189</v>
      </c>
      <c r="L296">
        <v>-2.7970566350000001</v>
      </c>
      <c r="M296">
        <v>-3.1702269620000001</v>
      </c>
      <c r="N296">
        <v>5.1437522449999999</v>
      </c>
      <c r="O296">
        <v>-2.710032725</v>
      </c>
      <c r="P296">
        <v>-2.9145634970000001</v>
      </c>
      <c r="Q296">
        <v>9.6640789639999998</v>
      </c>
      <c r="R296">
        <v>-0.13985283200000001</v>
      </c>
      <c r="S296">
        <v>-0.158511348</v>
      </c>
      <c r="T296">
        <v>0.25718761200000001</v>
      </c>
      <c r="U296">
        <v>-0.13550163600000001</v>
      </c>
      <c r="V296">
        <v>-0.14572817499999999</v>
      </c>
      <c r="W296">
        <v>0.48320394799999999</v>
      </c>
      <c r="X296">
        <v>-1.0772499E-2</v>
      </c>
      <c r="Y296">
        <v>0.27091313500000003</v>
      </c>
      <c r="Z296">
        <v>7.2239592000000005E-2</v>
      </c>
      <c r="AA296">
        <v>-5.9042950000000004E-3</v>
      </c>
      <c r="AB296">
        <v>0.41587923599999999</v>
      </c>
      <c r="AC296">
        <v>-0.35434059099999998</v>
      </c>
    </row>
    <row r="297" spans="1:29" x14ac:dyDescent="0.3">
      <c r="A297">
        <v>2.95</v>
      </c>
      <c r="B297">
        <v>28.2</v>
      </c>
      <c r="C297">
        <v>-75</v>
      </c>
      <c r="D297">
        <v>-75</v>
      </c>
      <c r="E297">
        <v>150</v>
      </c>
      <c r="F297">
        <v>-54.07692308</v>
      </c>
      <c r="G297">
        <v>-61.29807692</v>
      </c>
      <c r="H297">
        <v>99.71153846</v>
      </c>
      <c r="I297">
        <v>-57</v>
      </c>
      <c r="J297">
        <v>-57</v>
      </c>
      <c r="K297">
        <v>99</v>
      </c>
      <c r="L297">
        <v>-2.765098702</v>
      </c>
      <c r="M297">
        <v>-3.1343357439999999</v>
      </c>
      <c r="N297">
        <v>5.098519478</v>
      </c>
      <c r="O297">
        <v>-2.9145634970000001</v>
      </c>
      <c r="P297">
        <v>-2.9145634970000001</v>
      </c>
      <c r="Q297">
        <v>5.0621365999999997</v>
      </c>
      <c r="R297">
        <v>-0.138254935</v>
      </c>
      <c r="S297">
        <v>-0.156716787</v>
      </c>
      <c r="T297">
        <v>0.254925974</v>
      </c>
      <c r="U297">
        <v>-0.14572817499999999</v>
      </c>
      <c r="V297">
        <v>-0.14572817499999999</v>
      </c>
      <c r="W297">
        <v>0.25310683</v>
      </c>
      <c r="X297">
        <v>-1.0658954999999999E-2</v>
      </c>
      <c r="Y297">
        <v>0.26827455700000002</v>
      </c>
      <c r="Z297">
        <v>7.0255699000000005E-2</v>
      </c>
      <c r="AA297">
        <v>0</v>
      </c>
      <c r="AB297">
        <v>0.26589000299999999</v>
      </c>
      <c r="AC297">
        <v>6.7279858999999997E-2</v>
      </c>
    </row>
    <row r="298" spans="1:29" x14ac:dyDescent="0.3">
      <c r="A298">
        <v>2.96</v>
      </c>
      <c r="B298">
        <v>28.2</v>
      </c>
      <c r="C298">
        <v>-75</v>
      </c>
      <c r="D298">
        <v>-75</v>
      </c>
      <c r="E298">
        <v>150</v>
      </c>
      <c r="F298">
        <v>-53.59615385</v>
      </c>
      <c r="G298">
        <v>-59.65384615</v>
      </c>
      <c r="H298">
        <v>98.653846150000007</v>
      </c>
      <c r="I298">
        <v>-59</v>
      </c>
      <c r="J298">
        <v>-56</v>
      </c>
      <c r="K298">
        <v>80</v>
      </c>
      <c r="L298">
        <v>-2.7405156769999999</v>
      </c>
      <c r="M298">
        <v>-3.0502617970000001</v>
      </c>
      <c r="N298">
        <v>5.0444368219999998</v>
      </c>
      <c r="O298">
        <v>-3.0168288830000001</v>
      </c>
      <c r="P298">
        <v>-2.8634308040000001</v>
      </c>
      <c r="Q298">
        <v>4.0906154340000001</v>
      </c>
      <c r="R298">
        <v>-0.13702578400000001</v>
      </c>
      <c r="S298">
        <v>-0.15251308999999999</v>
      </c>
      <c r="T298">
        <v>0.252221841</v>
      </c>
      <c r="U298">
        <v>-0.15084144399999999</v>
      </c>
      <c r="V298">
        <v>-0.14317154000000001</v>
      </c>
      <c r="W298">
        <v>0.204530772</v>
      </c>
      <c r="X298">
        <v>-8.9415999999999992E-3</v>
      </c>
      <c r="Y298">
        <v>0.264660852</v>
      </c>
      <c r="Z298">
        <v>6.5468477999999997E-2</v>
      </c>
      <c r="AA298">
        <v>4.4282210000000004E-3</v>
      </c>
      <c r="AB298">
        <v>0.234358176</v>
      </c>
      <c r="AC298">
        <v>0.156986338</v>
      </c>
    </row>
    <row r="299" spans="1:29" x14ac:dyDescent="0.3">
      <c r="A299">
        <v>2.97</v>
      </c>
      <c r="B299">
        <v>28.2</v>
      </c>
      <c r="C299">
        <v>-75</v>
      </c>
      <c r="D299">
        <v>-75</v>
      </c>
      <c r="E299">
        <v>150</v>
      </c>
      <c r="F299">
        <v>-53.59615385</v>
      </c>
      <c r="G299">
        <v>-58.57692308</v>
      </c>
      <c r="H299">
        <v>98.82692308</v>
      </c>
      <c r="I299">
        <v>-57</v>
      </c>
      <c r="J299">
        <v>-48</v>
      </c>
      <c r="K299">
        <v>103</v>
      </c>
      <c r="L299">
        <v>-2.7405156769999999</v>
      </c>
      <c r="M299">
        <v>-2.9951958200000002</v>
      </c>
      <c r="N299">
        <v>5.0532867110000002</v>
      </c>
      <c r="O299">
        <v>-2.9145634970000001</v>
      </c>
      <c r="P299">
        <v>-2.4543692610000001</v>
      </c>
      <c r="Q299">
        <v>5.2666673719999997</v>
      </c>
      <c r="R299">
        <v>-0.13702578400000001</v>
      </c>
      <c r="S299">
        <v>-0.149759791</v>
      </c>
      <c r="T299">
        <v>0.25266433599999999</v>
      </c>
      <c r="U299">
        <v>-0.14572817499999999</v>
      </c>
      <c r="V299">
        <v>-0.122718463</v>
      </c>
      <c r="W299">
        <v>0.26333336899999998</v>
      </c>
      <c r="X299">
        <v>-7.351982E-3</v>
      </c>
      <c r="Y299">
        <v>0.26403808200000001</v>
      </c>
      <c r="Z299">
        <v>5.9861823000000002E-2</v>
      </c>
      <c r="AA299">
        <v>1.3284663E-2</v>
      </c>
      <c r="AB299">
        <v>0.26503779199999999</v>
      </c>
      <c r="AC299">
        <v>8.9706479999999995E-3</v>
      </c>
    </row>
    <row r="300" spans="1:29" x14ac:dyDescent="0.3">
      <c r="A300">
        <v>2.98</v>
      </c>
      <c r="B300">
        <v>28.2</v>
      </c>
      <c r="C300">
        <v>-75</v>
      </c>
      <c r="D300">
        <v>-75</v>
      </c>
      <c r="E300">
        <v>150</v>
      </c>
      <c r="F300">
        <v>-54.59615385</v>
      </c>
      <c r="G300">
        <v>-57.58653846</v>
      </c>
      <c r="H300">
        <v>99.28846154</v>
      </c>
      <c r="I300">
        <v>-54</v>
      </c>
      <c r="J300">
        <v>-59</v>
      </c>
      <c r="K300">
        <v>104</v>
      </c>
      <c r="L300">
        <v>-2.7916483699999999</v>
      </c>
      <c r="M300">
        <v>-2.944554788</v>
      </c>
      <c r="N300">
        <v>5.0768864149999997</v>
      </c>
      <c r="O300">
        <v>-2.761165418</v>
      </c>
      <c r="P300">
        <v>-3.0168288830000001</v>
      </c>
      <c r="Q300">
        <v>5.3178000650000001</v>
      </c>
      <c r="R300">
        <v>-0.13958241800000001</v>
      </c>
      <c r="S300">
        <v>-0.147227739</v>
      </c>
      <c r="T300">
        <v>0.25384432099999998</v>
      </c>
      <c r="U300">
        <v>-0.13805827100000001</v>
      </c>
      <c r="V300">
        <v>-0.15084144399999999</v>
      </c>
      <c r="W300">
        <v>0.26589000299999999</v>
      </c>
      <c r="X300">
        <v>-4.4140280000000004E-3</v>
      </c>
      <c r="Y300">
        <v>0.26483293299999999</v>
      </c>
      <c r="Z300">
        <v>5.7834801999999998E-2</v>
      </c>
      <c r="AA300">
        <v>-7.3803690000000003E-3</v>
      </c>
      <c r="AB300">
        <v>0.27355990699999999</v>
      </c>
      <c r="AC300">
        <v>4.0367914999999997E-2</v>
      </c>
    </row>
    <row r="301" spans="1:29" x14ac:dyDescent="0.3">
      <c r="A301">
        <v>2.99</v>
      </c>
      <c r="B301">
        <v>28.2</v>
      </c>
      <c r="C301">
        <v>-75</v>
      </c>
      <c r="D301">
        <v>-75</v>
      </c>
      <c r="E301">
        <v>150</v>
      </c>
      <c r="F301">
        <v>-55.99038462</v>
      </c>
      <c r="G301">
        <v>-57.34615385</v>
      </c>
      <c r="H301">
        <v>100.4134615</v>
      </c>
      <c r="I301">
        <v>-42</v>
      </c>
      <c r="J301">
        <v>-58</v>
      </c>
      <c r="K301">
        <v>100</v>
      </c>
      <c r="L301">
        <v>-2.8629391439999998</v>
      </c>
      <c r="M301">
        <v>-2.9322632749999999</v>
      </c>
      <c r="N301">
        <v>5.1344106949999997</v>
      </c>
      <c r="O301">
        <v>-2.147573103</v>
      </c>
      <c r="P301">
        <v>-2.9656961900000001</v>
      </c>
      <c r="Q301">
        <v>5.1132692930000001</v>
      </c>
      <c r="R301">
        <v>-0.14314695699999999</v>
      </c>
      <c r="S301">
        <v>-0.14661316399999999</v>
      </c>
      <c r="T301">
        <v>0.25672053500000003</v>
      </c>
      <c r="U301">
        <v>-0.107378655</v>
      </c>
      <c r="V301">
        <v>-0.14828480899999999</v>
      </c>
      <c r="W301">
        <v>0.25566346499999998</v>
      </c>
      <c r="X301">
        <v>-2.0012150000000002E-3</v>
      </c>
      <c r="Y301">
        <v>0.26773373</v>
      </c>
      <c r="Z301">
        <v>5.7964186000000001E-2</v>
      </c>
      <c r="AA301">
        <v>-2.3617178999999999E-2</v>
      </c>
      <c r="AB301">
        <v>0.25566346499999998</v>
      </c>
      <c r="AC301">
        <v>0</v>
      </c>
    </row>
    <row r="302" spans="1:29" x14ac:dyDescent="0.3">
      <c r="A302">
        <v>3</v>
      </c>
      <c r="B302">
        <v>28.2</v>
      </c>
      <c r="C302">
        <v>-75</v>
      </c>
      <c r="D302">
        <v>-75</v>
      </c>
      <c r="E302">
        <v>150</v>
      </c>
      <c r="F302">
        <v>-57.24038462</v>
      </c>
      <c r="G302">
        <v>-57.88461538</v>
      </c>
      <c r="H302">
        <v>100.3461538</v>
      </c>
      <c r="I302">
        <v>-56</v>
      </c>
      <c r="J302">
        <v>-56</v>
      </c>
      <c r="K302">
        <v>100</v>
      </c>
      <c r="L302">
        <v>-2.9268550100000001</v>
      </c>
      <c r="M302">
        <v>-2.959796264</v>
      </c>
      <c r="N302">
        <v>5.130969071</v>
      </c>
      <c r="O302">
        <v>-2.8634308040000001</v>
      </c>
      <c r="P302">
        <v>-2.8634308040000001</v>
      </c>
      <c r="Q302">
        <v>5.1132692930000001</v>
      </c>
      <c r="R302">
        <v>-0.14634274999999999</v>
      </c>
      <c r="S302">
        <v>-0.147989813</v>
      </c>
      <c r="T302">
        <v>0.25654845399999998</v>
      </c>
      <c r="U302">
        <v>-0.14317154000000001</v>
      </c>
      <c r="V302">
        <v>-0.14317154000000001</v>
      </c>
      <c r="W302">
        <v>0.25566346499999998</v>
      </c>
      <c r="X302">
        <v>-9.5093200000000004E-4</v>
      </c>
      <c r="Y302">
        <v>0.26914315700000002</v>
      </c>
      <c r="Z302">
        <v>6.6287912000000004E-2</v>
      </c>
      <c r="AA302">
        <v>0</v>
      </c>
      <c r="AB302">
        <v>0.26589000299999999</v>
      </c>
      <c r="AC302">
        <v>5.3823887000000001E-2</v>
      </c>
    </row>
    <row r="303" spans="1:29" x14ac:dyDescent="0.3">
      <c r="A303">
        <v>3.01</v>
      </c>
      <c r="B303">
        <v>28.2</v>
      </c>
      <c r="C303">
        <v>-75</v>
      </c>
      <c r="D303">
        <v>-75</v>
      </c>
      <c r="E303">
        <v>150</v>
      </c>
      <c r="F303">
        <v>-57.85576923</v>
      </c>
      <c r="G303">
        <v>-57.70192308</v>
      </c>
      <c r="H303">
        <v>99.28846154</v>
      </c>
      <c r="I303">
        <v>-58</v>
      </c>
      <c r="J303">
        <v>-57</v>
      </c>
      <c r="K303">
        <v>77</v>
      </c>
      <c r="L303">
        <v>-2.958321282</v>
      </c>
      <c r="M303">
        <v>-2.9504547140000001</v>
      </c>
      <c r="N303">
        <v>5.0768864149999997</v>
      </c>
      <c r="O303">
        <v>-2.9656961900000001</v>
      </c>
      <c r="P303">
        <v>-2.9145634970000001</v>
      </c>
      <c r="Q303">
        <v>3.9372173560000001</v>
      </c>
      <c r="R303">
        <v>-0.14791606400000001</v>
      </c>
      <c r="S303">
        <v>-0.14752273599999999</v>
      </c>
      <c r="T303">
        <v>0.25384432099999998</v>
      </c>
      <c r="U303">
        <v>-0.14828480899999999</v>
      </c>
      <c r="V303">
        <v>-0.14572817499999999</v>
      </c>
      <c r="W303">
        <v>0.19686086799999999</v>
      </c>
      <c r="X303">
        <v>2.2708799999999999E-4</v>
      </c>
      <c r="Y303">
        <v>0.26770914699999998</v>
      </c>
      <c r="Z303">
        <v>7.2972770000000006E-2</v>
      </c>
      <c r="AA303">
        <v>1.476074E-3</v>
      </c>
      <c r="AB303">
        <v>0.229244907</v>
      </c>
      <c r="AC303">
        <v>0.17044231000000001</v>
      </c>
    </row>
    <row r="304" spans="1:29" x14ac:dyDescent="0.3">
      <c r="A304">
        <v>3.02</v>
      </c>
      <c r="B304">
        <v>28.2</v>
      </c>
      <c r="C304">
        <v>-75</v>
      </c>
      <c r="D304">
        <v>-75</v>
      </c>
      <c r="E304">
        <v>150</v>
      </c>
      <c r="F304">
        <v>-57.77884615</v>
      </c>
      <c r="G304">
        <v>-57.92307692</v>
      </c>
      <c r="H304">
        <v>98.144230769999993</v>
      </c>
      <c r="I304">
        <v>-58</v>
      </c>
      <c r="J304">
        <v>-56</v>
      </c>
      <c r="K304">
        <v>95</v>
      </c>
      <c r="L304">
        <v>-2.9543879980000001</v>
      </c>
      <c r="M304">
        <v>-2.9617629060000001</v>
      </c>
      <c r="N304">
        <v>5.0183788150000002</v>
      </c>
      <c r="O304">
        <v>-2.9656961900000001</v>
      </c>
      <c r="P304">
        <v>-2.8634308040000001</v>
      </c>
      <c r="Q304">
        <v>4.8576058279999996</v>
      </c>
      <c r="R304">
        <v>-0.1477194</v>
      </c>
      <c r="S304">
        <v>-0.148088145</v>
      </c>
      <c r="T304">
        <v>0.25091894100000001</v>
      </c>
      <c r="U304">
        <v>-0.14828480899999999</v>
      </c>
      <c r="V304">
        <v>-0.14317154000000001</v>
      </c>
      <c r="W304">
        <v>0.242880291</v>
      </c>
      <c r="X304">
        <v>-2.12895E-4</v>
      </c>
      <c r="Y304">
        <v>0.26588180900000002</v>
      </c>
      <c r="Z304">
        <v>7.8751937999999994E-2</v>
      </c>
      <c r="AA304">
        <v>2.952147E-3</v>
      </c>
      <c r="AB304">
        <v>0.259072311</v>
      </c>
      <c r="AC304">
        <v>8.5221155000000007E-2</v>
      </c>
    </row>
    <row r="305" spans="1:29" x14ac:dyDescent="0.3">
      <c r="A305">
        <v>3.03</v>
      </c>
      <c r="B305">
        <v>28.2</v>
      </c>
      <c r="C305">
        <v>-75</v>
      </c>
      <c r="D305">
        <v>-75</v>
      </c>
      <c r="E305">
        <v>150</v>
      </c>
      <c r="F305">
        <v>-57.53846154</v>
      </c>
      <c r="G305">
        <v>-58.29807692</v>
      </c>
      <c r="H305">
        <v>96.846153849999993</v>
      </c>
      <c r="I305">
        <v>-58</v>
      </c>
      <c r="J305">
        <v>-44</v>
      </c>
      <c r="K305">
        <v>94</v>
      </c>
      <c r="L305">
        <v>-2.942096485</v>
      </c>
      <c r="M305">
        <v>-2.980937666</v>
      </c>
      <c r="N305">
        <v>4.9520046459999998</v>
      </c>
      <c r="O305">
        <v>-2.9656961900000001</v>
      </c>
      <c r="P305">
        <v>-2.2498384890000001</v>
      </c>
      <c r="Q305">
        <v>4.8064731350000001</v>
      </c>
      <c r="R305">
        <v>-0.147104824</v>
      </c>
      <c r="S305">
        <v>-0.14904688299999999</v>
      </c>
      <c r="T305">
        <v>0.247600232</v>
      </c>
      <c r="U305">
        <v>-0.14828480899999999</v>
      </c>
      <c r="V305">
        <v>-0.11249192399999999</v>
      </c>
      <c r="W305">
        <v>0.240323657</v>
      </c>
      <c r="X305">
        <v>-1.121248E-3</v>
      </c>
      <c r="Y305">
        <v>0.26378405700000002</v>
      </c>
      <c r="Z305">
        <v>8.5178027000000003E-2</v>
      </c>
      <c r="AA305">
        <v>2.0665032E-2</v>
      </c>
      <c r="AB305">
        <v>0.24714134900000001</v>
      </c>
      <c r="AC305">
        <v>3.5882591999999998E-2</v>
      </c>
    </row>
    <row r="306" spans="1:29" x14ac:dyDescent="0.3">
      <c r="A306">
        <v>3.04</v>
      </c>
      <c r="B306">
        <v>28.2</v>
      </c>
      <c r="C306">
        <v>-75</v>
      </c>
      <c r="D306">
        <v>-75</v>
      </c>
      <c r="E306">
        <v>150</v>
      </c>
      <c r="F306">
        <v>-57.5</v>
      </c>
      <c r="G306">
        <v>-58.61538462</v>
      </c>
      <c r="H306">
        <v>97.28846154</v>
      </c>
      <c r="I306">
        <v>-44</v>
      </c>
      <c r="J306">
        <v>-60</v>
      </c>
      <c r="K306">
        <v>98</v>
      </c>
      <c r="L306">
        <v>-2.9401298429999998</v>
      </c>
      <c r="M306">
        <v>-2.9971624619999999</v>
      </c>
      <c r="N306">
        <v>4.9746210289999997</v>
      </c>
      <c r="O306">
        <v>-2.2498384890000001</v>
      </c>
      <c r="P306">
        <v>-3.0679615760000001</v>
      </c>
      <c r="Q306">
        <v>5.0110039070000001</v>
      </c>
      <c r="R306">
        <v>-0.14700649199999999</v>
      </c>
      <c r="S306">
        <v>-0.14985812300000001</v>
      </c>
      <c r="T306">
        <v>0.24873105100000001</v>
      </c>
      <c r="U306">
        <v>-0.11249192399999999</v>
      </c>
      <c r="V306">
        <v>-0.15339807899999999</v>
      </c>
      <c r="W306">
        <v>0.25055019499999998</v>
      </c>
      <c r="X306">
        <v>-1.64639E-3</v>
      </c>
      <c r="Y306">
        <v>0.26477557299999999</v>
      </c>
      <c r="Z306">
        <v>8.4444849000000002E-2</v>
      </c>
      <c r="AA306">
        <v>-2.3617178999999999E-2</v>
      </c>
      <c r="AB306">
        <v>0.25566346499999998</v>
      </c>
      <c r="AC306">
        <v>2.6911944E-2</v>
      </c>
    </row>
    <row r="307" spans="1:29" x14ac:dyDescent="0.3">
      <c r="A307">
        <v>3.05</v>
      </c>
      <c r="B307">
        <v>28.2</v>
      </c>
      <c r="C307">
        <v>-75</v>
      </c>
      <c r="D307">
        <v>-75</v>
      </c>
      <c r="E307">
        <v>150</v>
      </c>
      <c r="F307">
        <v>-57.65384615</v>
      </c>
      <c r="G307">
        <v>-58.88461538</v>
      </c>
      <c r="H307">
        <v>97.5</v>
      </c>
      <c r="I307">
        <v>-107</v>
      </c>
      <c r="J307">
        <v>-121</v>
      </c>
      <c r="K307">
        <v>187</v>
      </c>
      <c r="L307">
        <v>-2.9479964120000002</v>
      </c>
      <c r="M307">
        <v>-3.010928957</v>
      </c>
      <c r="N307">
        <v>4.9854375610000004</v>
      </c>
      <c r="O307">
        <v>-5.4711981429999996</v>
      </c>
      <c r="P307">
        <v>-6.1870558439999996</v>
      </c>
      <c r="Q307">
        <v>9.5618135780000006</v>
      </c>
      <c r="R307">
        <v>-0.14739982099999999</v>
      </c>
      <c r="S307">
        <v>-0.150546448</v>
      </c>
      <c r="T307">
        <v>0.249271878</v>
      </c>
      <c r="U307">
        <v>-0.27355990699999999</v>
      </c>
      <c r="V307">
        <v>-0.30935279199999999</v>
      </c>
      <c r="W307">
        <v>0.47809067900000002</v>
      </c>
      <c r="X307">
        <v>-1.816706E-3</v>
      </c>
      <c r="Y307">
        <v>0.26549667500000002</v>
      </c>
      <c r="Z307">
        <v>8.5393667000000006E-2</v>
      </c>
      <c r="AA307">
        <v>-2.0665032E-2</v>
      </c>
      <c r="AB307">
        <v>0.51303135200000005</v>
      </c>
      <c r="AC307">
        <v>0.183898282</v>
      </c>
    </row>
    <row r="308" spans="1:29" x14ac:dyDescent="0.3">
      <c r="A308">
        <v>3.06</v>
      </c>
      <c r="B308">
        <v>28.2</v>
      </c>
      <c r="C308">
        <v>-75</v>
      </c>
      <c r="D308">
        <v>-75</v>
      </c>
      <c r="E308">
        <v>150</v>
      </c>
      <c r="F308">
        <v>-57.58653846</v>
      </c>
      <c r="G308">
        <v>-58.67307692</v>
      </c>
      <c r="H308">
        <v>97.75961538</v>
      </c>
      <c r="I308">
        <v>-55</v>
      </c>
      <c r="J308">
        <v>0</v>
      </c>
      <c r="K308">
        <v>0</v>
      </c>
      <c r="L308">
        <v>-2.944554788</v>
      </c>
      <c r="M308">
        <v>-3.0001124259999998</v>
      </c>
      <c r="N308">
        <v>4.998712394</v>
      </c>
      <c r="O308">
        <v>-2.812298111</v>
      </c>
      <c r="P308">
        <v>0</v>
      </c>
      <c r="Q308">
        <v>0</v>
      </c>
      <c r="R308">
        <v>-0.147227739</v>
      </c>
      <c r="S308">
        <v>-0.15000562100000001</v>
      </c>
      <c r="T308">
        <v>0.24993562</v>
      </c>
      <c r="U308">
        <v>-0.14061490600000001</v>
      </c>
      <c r="V308">
        <v>0</v>
      </c>
      <c r="W308">
        <v>0</v>
      </c>
      <c r="X308">
        <v>-1.6038109999999999E-3</v>
      </c>
      <c r="Y308">
        <v>0.26570153299999999</v>
      </c>
      <c r="Z308">
        <v>8.2978493E-2</v>
      </c>
      <c r="AA308">
        <v>8.1184054000000005E-2</v>
      </c>
      <c r="AB308">
        <v>4.6871635000000002E-2</v>
      </c>
      <c r="AC308">
        <v>0.24669281700000001</v>
      </c>
    </row>
    <row r="309" spans="1:29" x14ac:dyDescent="0.3">
      <c r="A309">
        <v>3.07</v>
      </c>
      <c r="B309">
        <v>28.2</v>
      </c>
      <c r="C309">
        <v>-75</v>
      </c>
      <c r="D309">
        <v>-75</v>
      </c>
      <c r="E309">
        <v>150</v>
      </c>
      <c r="F309">
        <v>-57.28846154</v>
      </c>
      <c r="G309">
        <v>-58.51923077</v>
      </c>
      <c r="H309">
        <v>98.54807692</v>
      </c>
      <c r="I309">
        <v>-55</v>
      </c>
      <c r="J309">
        <v>-103</v>
      </c>
      <c r="K309">
        <v>170</v>
      </c>
      <c r="L309">
        <v>-2.9293133120000001</v>
      </c>
      <c r="M309">
        <v>-2.9922458569999999</v>
      </c>
      <c r="N309">
        <v>5.0390285559999999</v>
      </c>
      <c r="O309">
        <v>-2.812298111</v>
      </c>
      <c r="P309">
        <v>-5.2666673719999997</v>
      </c>
      <c r="Q309">
        <v>8.6925577979999993</v>
      </c>
      <c r="R309">
        <v>-0.14646566599999999</v>
      </c>
      <c r="S309">
        <v>-0.14961229300000001</v>
      </c>
      <c r="T309">
        <v>0.25195142799999998</v>
      </c>
      <c r="U309">
        <v>-0.14061490600000001</v>
      </c>
      <c r="V309">
        <v>-0.26333336899999998</v>
      </c>
      <c r="W309">
        <v>0.43462789000000002</v>
      </c>
      <c r="X309">
        <v>-1.816706E-3</v>
      </c>
      <c r="Y309">
        <v>0.266660271</v>
      </c>
      <c r="Z309">
        <v>7.7414966000000002E-2</v>
      </c>
      <c r="AA309">
        <v>-7.0851538000000006E-2</v>
      </c>
      <c r="AB309">
        <v>0.42440135099999998</v>
      </c>
      <c r="AC309">
        <v>-5.3823887000000001E-2</v>
      </c>
    </row>
    <row r="310" spans="1:29" x14ac:dyDescent="0.3">
      <c r="A310">
        <v>3.08</v>
      </c>
      <c r="B310">
        <v>28.2</v>
      </c>
      <c r="C310">
        <v>-75</v>
      </c>
      <c r="D310">
        <v>-75</v>
      </c>
      <c r="E310">
        <v>150</v>
      </c>
      <c r="F310">
        <v>-56.79807692</v>
      </c>
      <c r="G310">
        <v>-58.73076923</v>
      </c>
      <c r="H310">
        <v>98.53846154</v>
      </c>
      <c r="I310">
        <v>-43</v>
      </c>
      <c r="J310">
        <v>0</v>
      </c>
      <c r="K310">
        <v>0</v>
      </c>
      <c r="L310">
        <v>-2.9042386260000002</v>
      </c>
      <c r="M310">
        <v>-3.0030623890000001</v>
      </c>
      <c r="N310">
        <v>5.0385368960000001</v>
      </c>
      <c r="O310">
        <v>-2.198705796</v>
      </c>
      <c r="P310">
        <v>0</v>
      </c>
      <c r="Q310">
        <v>0</v>
      </c>
      <c r="R310">
        <v>-0.14521193099999999</v>
      </c>
      <c r="S310">
        <v>-0.150153119</v>
      </c>
      <c r="T310">
        <v>0.25192684500000001</v>
      </c>
      <c r="U310">
        <v>-0.10993529</v>
      </c>
      <c r="V310">
        <v>0</v>
      </c>
      <c r="W310">
        <v>0</v>
      </c>
      <c r="X310">
        <v>-2.8527959999999999E-3</v>
      </c>
      <c r="Y310">
        <v>0.26640624699999998</v>
      </c>
      <c r="Z310">
        <v>7.6207379000000006E-2</v>
      </c>
      <c r="AA310">
        <v>6.3471168999999994E-2</v>
      </c>
      <c r="AB310">
        <v>3.6645097000000001E-2</v>
      </c>
      <c r="AC310">
        <v>0.19286892899999999</v>
      </c>
    </row>
    <row r="311" spans="1:29" x14ac:dyDescent="0.3">
      <c r="A311">
        <v>3.09</v>
      </c>
      <c r="B311">
        <v>28.2</v>
      </c>
      <c r="C311">
        <v>-75</v>
      </c>
      <c r="D311">
        <v>-75</v>
      </c>
      <c r="E311">
        <v>150</v>
      </c>
      <c r="F311">
        <v>-56.31730769</v>
      </c>
      <c r="G311">
        <v>-59.19230769</v>
      </c>
      <c r="H311">
        <v>98.375</v>
      </c>
      <c r="I311">
        <v>-59</v>
      </c>
      <c r="J311">
        <v>-106</v>
      </c>
      <c r="K311">
        <v>190</v>
      </c>
      <c r="L311">
        <v>-2.8796556010000001</v>
      </c>
      <c r="M311">
        <v>-3.0266620930000001</v>
      </c>
      <c r="N311">
        <v>5.0301786670000004</v>
      </c>
      <c r="O311">
        <v>-3.0168288830000001</v>
      </c>
      <c r="P311">
        <v>-5.4200654510000001</v>
      </c>
      <c r="Q311">
        <v>9.7152116569999993</v>
      </c>
      <c r="R311">
        <v>-0.14398278</v>
      </c>
      <c r="S311">
        <v>-0.151333105</v>
      </c>
      <c r="T311">
        <v>0.25150893299999999</v>
      </c>
      <c r="U311">
        <v>-0.15084144399999999</v>
      </c>
      <c r="V311">
        <v>-0.27100327299999999</v>
      </c>
      <c r="W311">
        <v>0.48576058300000002</v>
      </c>
      <c r="X311">
        <v>-4.2437120000000002E-3</v>
      </c>
      <c r="Y311">
        <v>0.26611125000000002</v>
      </c>
      <c r="Z311">
        <v>7.6854301E-2</v>
      </c>
      <c r="AA311">
        <v>-6.9375463999999998E-2</v>
      </c>
      <c r="AB311">
        <v>0.46445529400000002</v>
      </c>
      <c r="AC311">
        <v>-0.112133099</v>
      </c>
    </row>
    <row r="312" spans="1:29" x14ac:dyDescent="0.3">
      <c r="A312">
        <v>3.1</v>
      </c>
      <c r="B312">
        <v>28.2</v>
      </c>
      <c r="C312">
        <v>-75</v>
      </c>
      <c r="D312">
        <v>-75</v>
      </c>
      <c r="E312">
        <v>150</v>
      </c>
      <c r="F312">
        <v>-55.69230769</v>
      </c>
      <c r="G312">
        <v>-58.88461538</v>
      </c>
      <c r="H312">
        <v>97.019230769999993</v>
      </c>
      <c r="I312">
        <v>-58</v>
      </c>
      <c r="J312">
        <v>-53</v>
      </c>
      <c r="K312">
        <v>0</v>
      </c>
      <c r="L312">
        <v>-2.8476976679999999</v>
      </c>
      <c r="M312">
        <v>-3.010928957</v>
      </c>
      <c r="N312">
        <v>4.9608545350000002</v>
      </c>
      <c r="O312">
        <v>-2.9656961900000001</v>
      </c>
      <c r="P312">
        <v>-2.710032725</v>
      </c>
      <c r="Q312">
        <v>0</v>
      </c>
      <c r="R312">
        <v>-0.14238488299999999</v>
      </c>
      <c r="S312">
        <v>-0.150546448</v>
      </c>
      <c r="T312">
        <v>0.24804272699999999</v>
      </c>
      <c r="U312">
        <v>-0.14828480899999999</v>
      </c>
      <c r="V312">
        <v>-0.13550163600000001</v>
      </c>
      <c r="W312">
        <v>0</v>
      </c>
      <c r="X312">
        <v>-4.7120809999999999E-3</v>
      </c>
      <c r="Y312">
        <v>0.26300559499999998</v>
      </c>
      <c r="Z312">
        <v>7.8751937999999994E-2</v>
      </c>
      <c r="AA312">
        <v>7.3803690000000003E-3</v>
      </c>
      <c r="AB312">
        <v>9.4595481999999995E-2</v>
      </c>
      <c r="AC312">
        <v>0.497870957</v>
      </c>
    </row>
    <row r="313" spans="1:29" x14ac:dyDescent="0.3">
      <c r="A313">
        <v>3.11</v>
      </c>
      <c r="B313">
        <v>28.2</v>
      </c>
      <c r="C313">
        <v>-75</v>
      </c>
      <c r="D313">
        <v>-75</v>
      </c>
      <c r="E313">
        <v>150</v>
      </c>
      <c r="F313">
        <v>-54.73076923</v>
      </c>
      <c r="G313">
        <v>-58.375</v>
      </c>
      <c r="H313">
        <v>95.307692309999993</v>
      </c>
      <c r="I313">
        <v>-53</v>
      </c>
      <c r="J313">
        <v>-56</v>
      </c>
      <c r="K313">
        <v>172</v>
      </c>
      <c r="L313">
        <v>-2.7985316170000001</v>
      </c>
      <c r="M313">
        <v>-2.9848709499999999</v>
      </c>
      <c r="N313">
        <v>4.8733389650000003</v>
      </c>
      <c r="O313">
        <v>-2.710032725</v>
      </c>
      <c r="P313">
        <v>-2.8634308040000001</v>
      </c>
      <c r="Q313">
        <v>8.7948231840000002</v>
      </c>
      <c r="R313">
        <v>-0.13992658099999999</v>
      </c>
      <c r="S313">
        <v>-0.149243547</v>
      </c>
      <c r="T313">
        <v>0.24366694799999999</v>
      </c>
      <c r="U313">
        <v>-0.13550163600000001</v>
      </c>
      <c r="V313">
        <v>-0.14317154000000001</v>
      </c>
      <c r="W313">
        <v>0.43974115899999999</v>
      </c>
      <c r="X313">
        <v>-5.3791530000000002E-3</v>
      </c>
      <c r="Y313">
        <v>0.25883467500000001</v>
      </c>
      <c r="Z313">
        <v>7.9830140999999993E-2</v>
      </c>
      <c r="AA313">
        <v>-4.4282210000000004E-3</v>
      </c>
      <c r="AB313">
        <v>0.38605183199999998</v>
      </c>
      <c r="AC313">
        <v>-0.28257540799999997</v>
      </c>
    </row>
    <row r="314" spans="1:29" x14ac:dyDescent="0.3">
      <c r="A314">
        <v>3.12</v>
      </c>
      <c r="B314">
        <v>28.2</v>
      </c>
      <c r="C314">
        <v>-75</v>
      </c>
      <c r="D314">
        <v>-75</v>
      </c>
      <c r="E314">
        <v>150</v>
      </c>
      <c r="F314">
        <v>-53.76923077</v>
      </c>
      <c r="G314">
        <v>-57.83653846</v>
      </c>
      <c r="H314">
        <v>93.817307690000007</v>
      </c>
      <c r="I314">
        <v>-52</v>
      </c>
      <c r="J314">
        <v>-44</v>
      </c>
      <c r="K314">
        <v>95</v>
      </c>
      <c r="L314">
        <v>-2.7493655659999998</v>
      </c>
      <c r="M314">
        <v>-2.9573379609999999</v>
      </c>
      <c r="N314">
        <v>4.7971315859999999</v>
      </c>
      <c r="O314">
        <v>-2.658900032</v>
      </c>
      <c r="P314">
        <v>-2.2498384890000001</v>
      </c>
      <c r="Q314">
        <v>4.8576058279999996</v>
      </c>
      <c r="R314">
        <v>-0.137468278</v>
      </c>
      <c r="S314">
        <v>-0.147866898</v>
      </c>
      <c r="T314">
        <v>0.23985657899999999</v>
      </c>
      <c r="U314">
        <v>-0.13294500200000001</v>
      </c>
      <c r="V314">
        <v>-0.11249192399999999</v>
      </c>
      <c r="W314">
        <v>0.242880291</v>
      </c>
      <c r="X314">
        <v>-6.0036459999999996E-3</v>
      </c>
      <c r="Y314">
        <v>0.25501611200000002</v>
      </c>
      <c r="Z314">
        <v>7.9787012000000004E-2</v>
      </c>
      <c r="AA314">
        <v>1.1808590000000001E-2</v>
      </c>
      <c r="AB314">
        <v>0.24373250299999999</v>
      </c>
      <c r="AC314">
        <v>4.4853239999999997E-3</v>
      </c>
    </row>
    <row r="315" spans="1:29" x14ac:dyDescent="0.3">
      <c r="A315">
        <v>3.13</v>
      </c>
      <c r="B315">
        <v>28.2</v>
      </c>
      <c r="C315">
        <v>-75</v>
      </c>
      <c r="D315">
        <v>-75</v>
      </c>
      <c r="E315">
        <v>150</v>
      </c>
      <c r="F315">
        <v>-52.81730769</v>
      </c>
      <c r="G315">
        <v>-57.36538462</v>
      </c>
      <c r="H315">
        <v>92.66346154</v>
      </c>
      <c r="I315">
        <v>-52</v>
      </c>
      <c r="J315">
        <v>-58</v>
      </c>
      <c r="K315">
        <v>92</v>
      </c>
      <c r="L315">
        <v>-2.7006911759999999</v>
      </c>
      <c r="M315">
        <v>-2.933246596</v>
      </c>
      <c r="N315">
        <v>4.7381323249999996</v>
      </c>
      <c r="O315">
        <v>-2.658900032</v>
      </c>
      <c r="P315">
        <v>-2.9656961900000001</v>
      </c>
      <c r="Q315">
        <v>4.7042077500000001</v>
      </c>
      <c r="R315">
        <v>-0.135034559</v>
      </c>
      <c r="S315">
        <v>-0.14666233000000001</v>
      </c>
      <c r="T315">
        <v>0.23690661599999999</v>
      </c>
      <c r="U315">
        <v>-0.13294500200000001</v>
      </c>
      <c r="V315">
        <v>-0.14828480899999999</v>
      </c>
      <c r="W315">
        <v>0.23521038699999999</v>
      </c>
      <c r="X315">
        <v>-6.713297E-3</v>
      </c>
      <c r="Y315">
        <v>0.25183670699999999</v>
      </c>
      <c r="Z315">
        <v>7.8579424999999994E-2</v>
      </c>
      <c r="AA315">
        <v>-8.8564420000000008E-3</v>
      </c>
      <c r="AB315">
        <v>0.25055019499999998</v>
      </c>
      <c r="AC315">
        <v>8.0735830999999994E-2</v>
      </c>
    </row>
    <row r="316" spans="1:29" x14ac:dyDescent="0.3">
      <c r="A316">
        <v>3.14</v>
      </c>
      <c r="B316">
        <v>28.2</v>
      </c>
      <c r="C316">
        <v>-75</v>
      </c>
      <c r="D316">
        <v>-75</v>
      </c>
      <c r="E316">
        <v>150</v>
      </c>
      <c r="F316">
        <v>-52.25</v>
      </c>
      <c r="G316">
        <v>-57.80769231</v>
      </c>
      <c r="H316">
        <v>92.33653846</v>
      </c>
      <c r="I316">
        <v>-40</v>
      </c>
      <c r="J316">
        <v>-60</v>
      </c>
      <c r="K316">
        <v>97</v>
      </c>
      <c r="L316">
        <v>-2.671683206</v>
      </c>
      <c r="M316">
        <v>-2.95586298</v>
      </c>
      <c r="N316">
        <v>4.7214158670000002</v>
      </c>
      <c r="O316">
        <v>-2.045307717</v>
      </c>
      <c r="P316">
        <v>-3.0679615760000001</v>
      </c>
      <c r="Q316">
        <v>4.9598712139999996</v>
      </c>
      <c r="R316">
        <v>-0.13358416000000001</v>
      </c>
      <c r="S316">
        <v>-0.14779314900000001</v>
      </c>
      <c r="T316">
        <v>0.236070793</v>
      </c>
      <c r="U316">
        <v>-0.102265386</v>
      </c>
      <c r="V316">
        <v>-0.15339807899999999</v>
      </c>
      <c r="W316">
        <v>0.247993561</v>
      </c>
      <c r="X316">
        <v>-8.2035630000000005E-3</v>
      </c>
      <c r="Y316">
        <v>0.25117296500000003</v>
      </c>
      <c r="Z316">
        <v>7.9485115999999995E-2</v>
      </c>
      <c r="AA316">
        <v>-2.9521473999999999E-2</v>
      </c>
      <c r="AB316">
        <v>0.25055019499999998</v>
      </c>
      <c r="AC316">
        <v>1.3455972E-2</v>
      </c>
    </row>
    <row r="317" spans="1:29" x14ac:dyDescent="0.3">
      <c r="A317">
        <v>3.15</v>
      </c>
      <c r="B317">
        <v>28.2</v>
      </c>
      <c r="C317">
        <v>-75</v>
      </c>
      <c r="D317">
        <v>-75</v>
      </c>
      <c r="E317">
        <v>150</v>
      </c>
      <c r="F317">
        <v>-52.11538462</v>
      </c>
      <c r="G317">
        <v>-57.92307692</v>
      </c>
      <c r="H317">
        <v>91.971153849999993</v>
      </c>
      <c r="I317">
        <v>-52</v>
      </c>
      <c r="J317">
        <v>-61</v>
      </c>
      <c r="K317">
        <v>95</v>
      </c>
      <c r="L317">
        <v>-2.6647999580000001</v>
      </c>
      <c r="M317">
        <v>-2.9617629060000001</v>
      </c>
      <c r="N317">
        <v>4.7027327679999997</v>
      </c>
      <c r="O317">
        <v>-2.658900032</v>
      </c>
      <c r="P317">
        <v>-3.1190942690000001</v>
      </c>
      <c r="Q317">
        <v>4.8576058279999996</v>
      </c>
      <c r="R317">
        <v>-0.133239998</v>
      </c>
      <c r="S317">
        <v>-0.148088145</v>
      </c>
      <c r="T317">
        <v>0.23513663800000001</v>
      </c>
      <c r="U317">
        <v>-0.13294500200000001</v>
      </c>
      <c r="V317">
        <v>-0.15595471299999999</v>
      </c>
      <c r="W317">
        <v>0.242880291</v>
      </c>
      <c r="X317">
        <v>-8.5725820000000005E-3</v>
      </c>
      <c r="Y317">
        <v>0.250533807</v>
      </c>
      <c r="Z317">
        <v>8.1037728000000003E-2</v>
      </c>
      <c r="AA317">
        <v>-1.3284663E-2</v>
      </c>
      <c r="AB317">
        <v>0.25822009899999998</v>
      </c>
      <c r="AC317">
        <v>8.0735830999999994E-2</v>
      </c>
    </row>
    <row r="318" spans="1:29" x14ac:dyDescent="0.3">
      <c r="A318">
        <v>3.16</v>
      </c>
      <c r="B318">
        <v>28.2</v>
      </c>
      <c r="C318">
        <v>-75</v>
      </c>
      <c r="D318">
        <v>-75</v>
      </c>
      <c r="E318">
        <v>150</v>
      </c>
      <c r="F318">
        <v>-51.875</v>
      </c>
      <c r="G318">
        <v>-57.86538462</v>
      </c>
      <c r="H318">
        <v>91.75</v>
      </c>
      <c r="I318">
        <v>-53</v>
      </c>
      <c r="J318">
        <v>-60</v>
      </c>
      <c r="K318">
        <v>74</v>
      </c>
      <c r="L318">
        <v>-2.6525084460000001</v>
      </c>
      <c r="M318">
        <v>-2.9588129429999999</v>
      </c>
      <c r="N318">
        <v>4.6914245760000002</v>
      </c>
      <c r="O318">
        <v>-2.710032725</v>
      </c>
      <c r="P318">
        <v>-3.0679615760000001</v>
      </c>
      <c r="Q318">
        <v>3.7838192770000001</v>
      </c>
      <c r="R318">
        <v>-0.13262542199999999</v>
      </c>
      <c r="S318">
        <v>-0.14794064700000001</v>
      </c>
      <c r="T318">
        <v>0.23457122899999999</v>
      </c>
      <c r="U318">
        <v>-0.13550163600000001</v>
      </c>
      <c r="V318">
        <v>-0.15339807899999999</v>
      </c>
      <c r="W318">
        <v>0.18919096399999999</v>
      </c>
      <c r="X318">
        <v>-8.8422489999999999E-3</v>
      </c>
      <c r="Y318">
        <v>0.24990284199999999</v>
      </c>
      <c r="Z318">
        <v>8.0692703000000005E-2</v>
      </c>
      <c r="AA318">
        <v>-1.0332516E-2</v>
      </c>
      <c r="AB318">
        <v>0.22242721400000001</v>
      </c>
      <c r="AC318">
        <v>0.174927634</v>
      </c>
    </row>
    <row r="319" spans="1:29" x14ac:dyDescent="0.3">
      <c r="A319">
        <v>3.17</v>
      </c>
      <c r="B319">
        <v>28.2</v>
      </c>
      <c r="C319">
        <v>-75</v>
      </c>
      <c r="D319">
        <v>-75</v>
      </c>
      <c r="E319">
        <v>150</v>
      </c>
      <c r="F319">
        <v>-51.90384615</v>
      </c>
      <c r="G319">
        <v>-58.29807692</v>
      </c>
      <c r="H319">
        <v>90.74038462</v>
      </c>
      <c r="I319">
        <v>-56</v>
      </c>
      <c r="J319">
        <v>-58</v>
      </c>
      <c r="K319">
        <v>89</v>
      </c>
      <c r="L319">
        <v>-2.653983427</v>
      </c>
      <c r="M319">
        <v>-2.980937666</v>
      </c>
      <c r="N319">
        <v>4.6398002229999999</v>
      </c>
      <c r="O319">
        <v>-2.8634308040000001</v>
      </c>
      <c r="P319">
        <v>-2.9656961900000001</v>
      </c>
      <c r="Q319">
        <v>4.5508096709999997</v>
      </c>
      <c r="R319">
        <v>-0.132699171</v>
      </c>
      <c r="S319">
        <v>-0.14904688299999999</v>
      </c>
      <c r="T319">
        <v>0.231990011</v>
      </c>
      <c r="U319">
        <v>-0.14317154000000001</v>
      </c>
      <c r="V319">
        <v>-0.14828480899999999</v>
      </c>
      <c r="W319">
        <v>0.22754048399999999</v>
      </c>
      <c r="X319">
        <v>-9.4383560000000002E-3</v>
      </c>
      <c r="Y319">
        <v>0.248575359</v>
      </c>
      <c r="Z319">
        <v>8.7291304E-2</v>
      </c>
      <c r="AA319">
        <v>-2.952147E-3</v>
      </c>
      <c r="AB319">
        <v>0.24884577199999999</v>
      </c>
      <c r="AC319">
        <v>0.112133099</v>
      </c>
    </row>
    <row r="320" spans="1:29" x14ac:dyDescent="0.3">
      <c r="A320">
        <v>3.18</v>
      </c>
      <c r="B320">
        <v>28.2</v>
      </c>
      <c r="C320">
        <v>-75</v>
      </c>
      <c r="D320">
        <v>-75</v>
      </c>
      <c r="E320">
        <v>150</v>
      </c>
      <c r="F320">
        <v>-51.88461538</v>
      </c>
      <c r="G320">
        <v>-58.63461538</v>
      </c>
      <c r="H320">
        <v>89.99038462</v>
      </c>
      <c r="I320">
        <v>-58</v>
      </c>
      <c r="J320">
        <v>-48</v>
      </c>
      <c r="K320">
        <v>84</v>
      </c>
      <c r="L320">
        <v>-2.6530001059999999</v>
      </c>
      <c r="M320">
        <v>-2.9981457840000001</v>
      </c>
      <c r="N320">
        <v>4.6014507030000003</v>
      </c>
      <c r="O320">
        <v>-2.9656961900000001</v>
      </c>
      <c r="P320">
        <v>-2.4543692610000001</v>
      </c>
      <c r="Q320">
        <v>4.2951462060000001</v>
      </c>
      <c r="R320">
        <v>-0.13265000499999999</v>
      </c>
      <c r="S320">
        <v>-0.149907289</v>
      </c>
      <c r="T320">
        <v>0.23007253499999999</v>
      </c>
      <c r="U320">
        <v>-0.14828480899999999</v>
      </c>
      <c r="V320">
        <v>-0.122718463</v>
      </c>
      <c r="W320">
        <v>0.21475731000000001</v>
      </c>
      <c r="X320">
        <v>-9.963497E-3</v>
      </c>
      <c r="Y320">
        <v>0.24756745499999999</v>
      </c>
      <c r="Z320">
        <v>9.2078524999999994E-2</v>
      </c>
      <c r="AA320">
        <v>1.4760736999999999E-2</v>
      </c>
      <c r="AB320">
        <v>0.23350596400000001</v>
      </c>
      <c r="AC320">
        <v>9.8677127000000003E-2</v>
      </c>
    </row>
    <row r="321" spans="1:29" x14ac:dyDescent="0.3">
      <c r="A321">
        <v>3.19</v>
      </c>
      <c r="B321">
        <v>28.2</v>
      </c>
      <c r="C321">
        <v>-75</v>
      </c>
      <c r="D321">
        <v>-75</v>
      </c>
      <c r="E321">
        <v>150</v>
      </c>
      <c r="F321">
        <v>-52.19230769</v>
      </c>
      <c r="G321">
        <v>-59.24038462</v>
      </c>
      <c r="H321">
        <v>89.21153846</v>
      </c>
      <c r="I321">
        <v>-45</v>
      </c>
      <c r="J321">
        <v>-60</v>
      </c>
      <c r="K321">
        <v>86</v>
      </c>
      <c r="L321">
        <v>-2.6687332430000001</v>
      </c>
      <c r="M321">
        <v>-3.0291203960000002</v>
      </c>
      <c r="N321">
        <v>4.5616262020000002</v>
      </c>
      <c r="O321">
        <v>-2.3009711820000001</v>
      </c>
      <c r="P321">
        <v>-3.0679615760000001</v>
      </c>
      <c r="Q321">
        <v>4.3974115920000001</v>
      </c>
      <c r="R321">
        <v>-0.13343666200000001</v>
      </c>
      <c r="S321">
        <v>-0.15145602</v>
      </c>
      <c r="T321">
        <v>0.22808131000000001</v>
      </c>
      <c r="U321">
        <v>-0.11504855899999999</v>
      </c>
      <c r="V321">
        <v>-0.15339807899999999</v>
      </c>
      <c r="W321">
        <v>0.21987058000000001</v>
      </c>
      <c r="X321">
        <v>-1.0403480999999999E-2</v>
      </c>
      <c r="Y321">
        <v>0.24701843400000001</v>
      </c>
      <c r="Z321">
        <v>9.9669072999999997E-2</v>
      </c>
      <c r="AA321">
        <v>-2.2141106000000001E-2</v>
      </c>
      <c r="AB321">
        <v>0.23606259900000001</v>
      </c>
      <c r="AC321">
        <v>8.5221155000000007E-2</v>
      </c>
    </row>
    <row r="322" spans="1:29" x14ac:dyDescent="0.3">
      <c r="A322">
        <v>3.2</v>
      </c>
      <c r="B322">
        <v>28.2</v>
      </c>
      <c r="C322">
        <v>-75</v>
      </c>
      <c r="D322">
        <v>-75</v>
      </c>
      <c r="E322">
        <v>150</v>
      </c>
      <c r="F322">
        <v>-52.90384615</v>
      </c>
      <c r="G322">
        <v>-59.63461538</v>
      </c>
      <c r="H322">
        <v>88</v>
      </c>
      <c r="I322">
        <v>-54</v>
      </c>
      <c r="J322">
        <v>-61</v>
      </c>
      <c r="K322">
        <v>87</v>
      </c>
      <c r="L322">
        <v>-2.70511612</v>
      </c>
      <c r="M322">
        <v>-3.049278476</v>
      </c>
      <c r="N322">
        <v>4.4996769780000001</v>
      </c>
      <c r="O322">
        <v>-2.761165418</v>
      </c>
      <c r="P322">
        <v>-3.1190942690000001</v>
      </c>
      <c r="Q322">
        <v>4.4485442849999997</v>
      </c>
      <c r="R322">
        <v>-0.13525580600000001</v>
      </c>
      <c r="S322">
        <v>-0.152463924</v>
      </c>
      <c r="T322">
        <v>0.22498384900000001</v>
      </c>
      <c r="U322">
        <v>-0.13805827100000001</v>
      </c>
      <c r="V322">
        <v>-0.15595471299999999</v>
      </c>
      <c r="W322">
        <v>0.22242721400000001</v>
      </c>
      <c r="X322">
        <v>-9.9351109999999999E-3</v>
      </c>
      <c r="Y322">
        <v>0.24589580899999999</v>
      </c>
      <c r="Z322">
        <v>0.11006294899999999</v>
      </c>
      <c r="AA322">
        <v>-1.0332516E-2</v>
      </c>
      <c r="AB322">
        <v>0.24628913799999999</v>
      </c>
      <c r="AC322">
        <v>0.12558907</v>
      </c>
    </row>
    <row r="323" spans="1:29" x14ac:dyDescent="0.3">
      <c r="A323">
        <v>3.21</v>
      </c>
      <c r="B323">
        <v>28.2</v>
      </c>
      <c r="C323">
        <v>-75</v>
      </c>
      <c r="D323">
        <v>-75</v>
      </c>
      <c r="E323">
        <v>150</v>
      </c>
      <c r="F323">
        <v>-53.19230769</v>
      </c>
      <c r="G323">
        <v>-59.34615385</v>
      </c>
      <c r="H323">
        <v>88.58653846</v>
      </c>
      <c r="I323">
        <v>-52</v>
      </c>
      <c r="J323">
        <v>-63</v>
      </c>
      <c r="K323">
        <v>89</v>
      </c>
      <c r="L323">
        <v>-2.7198659350000001</v>
      </c>
      <c r="M323">
        <v>-3.034528661</v>
      </c>
      <c r="N323">
        <v>4.5296682690000001</v>
      </c>
      <c r="O323">
        <v>-2.658900032</v>
      </c>
      <c r="P323">
        <v>-3.2213596550000001</v>
      </c>
      <c r="Q323">
        <v>4.5508096709999997</v>
      </c>
      <c r="R323">
        <v>-0.13599329700000001</v>
      </c>
      <c r="S323">
        <v>-0.15172643299999999</v>
      </c>
      <c r="T323">
        <v>0.22648341299999999</v>
      </c>
      <c r="U323">
        <v>-0.13294500200000001</v>
      </c>
      <c r="V323">
        <v>-0.161067983</v>
      </c>
      <c r="W323">
        <v>0.22754048399999999</v>
      </c>
      <c r="X323">
        <v>-9.0835299999999994E-3</v>
      </c>
      <c r="Y323">
        <v>0.24689551900000001</v>
      </c>
      <c r="Z323">
        <v>0.107432134</v>
      </c>
      <c r="AA323">
        <v>-1.6236811E-2</v>
      </c>
      <c r="AB323">
        <v>0.24969798400000001</v>
      </c>
      <c r="AC323">
        <v>0.116618422</v>
      </c>
    </row>
    <row r="324" spans="1:29" x14ac:dyDescent="0.3">
      <c r="A324">
        <v>3.22</v>
      </c>
      <c r="B324">
        <v>28.2</v>
      </c>
      <c r="C324">
        <v>-75</v>
      </c>
      <c r="D324">
        <v>-75</v>
      </c>
      <c r="E324">
        <v>150</v>
      </c>
      <c r="F324">
        <v>-53.38461538</v>
      </c>
      <c r="G324">
        <v>-59</v>
      </c>
      <c r="H324">
        <v>89.394230769999993</v>
      </c>
      <c r="I324">
        <v>-53</v>
      </c>
      <c r="J324">
        <v>-63</v>
      </c>
      <c r="K324">
        <v>75</v>
      </c>
      <c r="L324">
        <v>-2.7296991460000002</v>
      </c>
      <c r="M324">
        <v>-3.0168288830000001</v>
      </c>
      <c r="N324">
        <v>4.5709677519999996</v>
      </c>
      <c r="O324">
        <v>-2.710032725</v>
      </c>
      <c r="P324">
        <v>-3.2213596550000001</v>
      </c>
      <c r="Q324">
        <v>3.8349519700000001</v>
      </c>
      <c r="R324">
        <v>-0.13648495699999999</v>
      </c>
      <c r="S324">
        <v>-0.15084144399999999</v>
      </c>
      <c r="T324">
        <v>0.22854838799999999</v>
      </c>
      <c r="U324">
        <v>-0.13550163600000001</v>
      </c>
      <c r="V324">
        <v>-0.161067983</v>
      </c>
      <c r="W324">
        <v>0.19174759799999999</v>
      </c>
      <c r="X324">
        <v>-8.2887220000000001E-3</v>
      </c>
      <c r="Y324">
        <v>0.248141059</v>
      </c>
      <c r="Z324">
        <v>0.103119323</v>
      </c>
      <c r="AA324">
        <v>-1.4760736999999999E-2</v>
      </c>
      <c r="AB324">
        <v>0.226688272</v>
      </c>
      <c r="AC324">
        <v>0.183898282</v>
      </c>
    </row>
    <row r="325" spans="1:29" x14ac:dyDescent="0.3">
      <c r="A325">
        <v>3.23</v>
      </c>
      <c r="B325">
        <v>28.2</v>
      </c>
      <c r="C325">
        <v>-75</v>
      </c>
      <c r="D325">
        <v>-75</v>
      </c>
      <c r="E325">
        <v>150</v>
      </c>
      <c r="F325">
        <v>-53.34615385</v>
      </c>
      <c r="G325">
        <v>-58.95192308</v>
      </c>
      <c r="H325">
        <v>90.32692308</v>
      </c>
      <c r="I325">
        <v>-50</v>
      </c>
      <c r="J325">
        <v>-49</v>
      </c>
      <c r="K325">
        <v>94</v>
      </c>
      <c r="L325">
        <v>-2.727732504</v>
      </c>
      <c r="M325">
        <v>-3.01437058</v>
      </c>
      <c r="N325">
        <v>4.6186588210000004</v>
      </c>
      <c r="O325">
        <v>-2.556634646</v>
      </c>
      <c r="P325">
        <v>-2.5055019540000001</v>
      </c>
      <c r="Q325">
        <v>4.8064731350000001</v>
      </c>
      <c r="R325">
        <v>-0.13638662500000001</v>
      </c>
      <c r="S325">
        <v>-0.15071852899999999</v>
      </c>
      <c r="T325">
        <v>0.230932941</v>
      </c>
      <c r="U325">
        <v>-0.127831732</v>
      </c>
      <c r="V325">
        <v>-0.125275098</v>
      </c>
      <c r="W325">
        <v>0.240323657</v>
      </c>
      <c r="X325">
        <v>-8.2745289999999992E-3</v>
      </c>
      <c r="Y325">
        <v>0.24965701200000001</v>
      </c>
      <c r="Z325">
        <v>9.8547741999999994E-2</v>
      </c>
      <c r="AA325">
        <v>1.476074E-3</v>
      </c>
      <c r="AB325">
        <v>0.24458471500000001</v>
      </c>
      <c r="AC325">
        <v>2.2426620000000001E-2</v>
      </c>
    </row>
    <row r="326" spans="1:29" x14ac:dyDescent="0.3">
      <c r="A326">
        <v>3.24</v>
      </c>
      <c r="B326">
        <v>28.2</v>
      </c>
      <c r="C326">
        <v>-75</v>
      </c>
      <c r="D326">
        <v>-75</v>
      </c>
      <c r="E326">
        <v>150</v>
      </c>
      <c r="F326">
        <v>-53.76923077</v>
      </c>
      <c r="G326">
        <v>-59.73076923</v>
      </c>
      <c r="H326">
        <v>92.269230769999993</v>
      </c>
      <c r="I326">
        <v>-39</v>
      </c>
      <c r="J326">
        <v>-60</v>
      </c>
      <c r="K326">
        <v>96</v>
      </c>
      <c r="L326">
        <v>-2.7493655659999998</v>
      </c>
      <c r="M326">
        <v>-3.0541950820000001</v>
      </c>
      <c r="N326">
        <v>4.7179742439999997</v>
      </c>
      <c r="O326">
        <v>-1.994175024</v>
      </c>
      <c r="P326">
        <v>-3.0679615760000001</v>
      </c>
      <c r="Q326">
        <v>4.9087385210000001</v>
      </c>
      <c r="R326">
        <v>-0.137468278</v>
      </c>
      <c r="S326">
        <v>-0.152709754</v>
      </c>
      <c r="T326">
        <v>0.23589871200000001</v>
      </c>
      <c r="U326">
        <v>-9.9708750999999998E-2</v>
      </c>
      <c r="V326">
        <v>-0.15339807899999999</v>
      </c>
      <c r="W326">
        <v>0.245436926</v>
      </c>
      <c r="X326">
        <v>-8.7996700000000008E-3</v>
      </c>
      <c r="Y326">
        <v>0.25399181900000001</v>
      </c>
      <c r="Z326">
        <v>9.5226878000000001E-2</v>
      </c>
      <c r="AA326">
        <v>-3.0997548E-2</v>
      </c>
      <c r="AB326">
        <v>0.247993561</v>
      </c>
      <c r="AC326">
        <v>1.3455972E-2</v>
      </c>
    </row>
    <row r="327" spans="1:29" x14ac:dyDescent="0.3">
      <c r="A327">
        <v>3.25</v>
      </c>
      <c r="B327">
        <v>28.2</v>
      </c>
      <c r="C327">
        <v>-75</v>
      </c>
      <c r="D327">
        <v>-75</v>
      </c>
      <c r="E327">
        <v>150</v>
      </c>
      <c r="F327">
        <v>-54.47115385</v>
      </c>
      <c r="G327">
        <v>-60.22115385</v>
      </c>
      <c r="H327">
        <v>93.13461538</v>
      </c>
      <c r="I327">
        <v>-102</v>
      </c>
      <c r="J327">
        <v>-112</v>
      </c>
      <c r="K327">
        <v>95</v>
      </c>
      <c r="L327">
        <v>-2.7852567829999999</v>
      </c>
      <c r="M327">
        <v>-3.079269767</v>
      </c>
      <c r="N327">
        <v>4.7622236899999999</v>
      </c>
      <c r="O327">
        <v>-5.2155346790000001</v>
      </c>
      <c r="P327">
        <v>-5.7268616080000001</v>
      </c>
      <c r="Q327">
        <v>4.8576058279999996</v>
      </c>
      <c r="R327">
        <v>-0.139262839</v>
      </c>
      <c r="S327">
        <v>-0.15396348800000001</v>
      </c>
      <c r="T327">
        <v>0.238111184</v>
      </c>
      <c r="U327">
        <v>-0.26077673400000001</v>
      </c>
      <c r="V327">
        <v>-0.28634308000000003</v>
      </c>
      <c r="W327">
        <v>0.242880291</v>
      </c>
      <c r="X327">
        <v>-8.4874240000000004E-3</v>
      </c>
      <c r="Y327">
        <v>0.25648289899999999</v>
      </c>
      <c r="Z327">
        <v>9.6693233000000003E-2</v>
      </c>
      <c r="AA327">
        <v>-1.4760736999999999E-2</v>
      </c>
      <c r="AB327">
        <v>0.34429346599999999</v>
      </c>
      <c r="AC327">
        <v>0.53375354900000005</v>
      </c>
    </row>
    <row r="328" spans="1:29" x14ac:dyDescent="0.3">
      <c r="A328">
        <v>3.26</v>
      </c>
      <c r="B328">
        <v>28.2</v>
      </c>
      <c r="C328">
        <v>-75</v>
      </c>
      <c r="D328">
        <v>-75</v>
      </c>
      <c r="E328">
        <v>150</v>
      </c>
      <c r="F328">
        <v>-55.29807692</v>
      </c>
      <c r="G328">
        <v>-60.35576923</v>
      </c>
      <c r="H328">
        <v>93.75</v>
      </c>
      <c r="I328">
        <v>0</v>
      </c>
      <c r="J328">
        <v>0</v>
      </c>
      <c r="K328">
        <v>93</v>
      </c>
      <c r="L328">
        <v>-2.827539587</v>
      </c>
      <c r="M328">
        <v>-3.0861530149999998</v>
      </c>
      <c r="N328">
        <v>4.7936899620000002</v>
      </c>
      <c r="O328">
        <v>0</v>
      </c>
      <c r="P328">
        <v>0</v>
      </c>
      <c r="Q328">
        <v>4.7553404419999996</v>
      </c>
      <c r="R328">
        <v>-0.14137697900000001</v>
      </c>
      <c r="S328">
        <v>-0.15430765099999999</v>
      </c>
      <c r="T328">
        <v>0.239684498</v>
      </c>
      <c r="U328">
        <v>0</v>
      </c>
      <c r="V328">
        <v>0</v>
      </c>
      <c r="W328">
        <v>0.23776702199999999</v>
      </c>
      <c r="X328">
        <v>-7.4655269999999996E-3</v>
      </c>
      <c r="Y328">
        <v>0.25835120900000003</v>
      </c>
      <c r="Z328">
        <v>9.8245845999999998E-2</v>
      </c>
      <c r="AA328">
        <v>0</v>
      </c>
      <c r="AB328">
        <v>0.158511348</v>
      </c>
      <c r="AC328">
        <v>-0.41713512699999999</v>
      </c>
    </row>
    <row r="329" spans="1:29" x14ac:dyDescent="0.3">
      <c r="A329">
        <v>3.27</v>
      </c>
      <c r="B329">
        <v>28.2</v>
      </c>
      <c r="C329">
        <v>-75</v>
      </c>
      <c r="D329">
        <v>-75</v>
      </c>
      <c r="E329">
        <v>150</v>
      </c>
      <c r="F329">
        <v>-56.16346154</v>
      </c>
      <c r="G329">
        <v>-60.16346154</v>
      </c>
      <c r="H329">
        <v>94.605769230000007</v>
      </c>
      <c r="I329">
        <v>-112</v>
      </c>
      <c r="J329">
        <v>-99</v>
      </c>
      <c r="K329">
        <v>72</v>
      </c>
      <c r="L329">
        <v>-2.8717890330000002</v>
      </c>
      <c r="M329">
        <v>-3.0763198040000002</v>
      </c>
      <c r="N329">
        <v>4.8374477469999997</v>
      </c>
      <c r="O329">
        <v>-5.7268616080000001</v>
      </c>
      <c r="P329">
        <v>-5.0621365999999997</v>
      </c>
      <c r="Q329">
        <v>3.6815538910000001</v>
      </c>
      <c r="R329">
        <v>-0.14358945200000001</v>
      </c>
      <c r="S329">
        <v>-0.15381599000000001</v>
      </c>
      <c r="T329">
        <v>0.24187238699999999</v>
      </c>
      <c r="U329">
        <v>-0.28634308000000003</v>
      </c>
      <c r="V329">
        <v>-0.25310683</v>
      </c>
      <c r="W329">
        <v>0.18407769500000001</v>
      </c>
      <c r="X329">
        <v>-5.9042950000000004E-3</v>
      </c>
      <c r="Y329">
        <v>0.26038340599999998</v>
      </c>
      <c r="Z329">
        <v>9.7426411000000004E-2</v>
      </c>
      <c r="AA329">
        <v>1.9188957999999999E-2</v>
      </c>
      <c r="AB329">
        <v>0.3025351</v>
      </c>
      <c r="AC329">
        <v>0.623460028</v>
      </c>
    </row>
    <row r="330" spans="1:29" x14ac:dyDescent="0.3">
      <c r="A330">
        <v>3.28</v>
      </c>
      <c r="B330">
        <v>28.2</v>
      </c>
      <c r="C330">
        <v>-75</v>
      </c>
      <c r="D330">
        <v>-75</v>
      </c>
      <c r="E330">
        <v>150</v>
      </c>
      <c r="F330">
        <v>-56.46153846</v>
      </c>
      <c r="G330">
        <v>-59.28846154</v>
      </c>
      <c r="H330">
        <v>94.817307690000007</v>
      </c>
      <c r="I330">
        <v>0</v>
      </c>
      <c r="J330">
        <v>0</v>
      </c>
      <c r="K330">
        <v>93</v>
      </c>
      <c r="L330">
        <v>-2.8870305080000001</v>
      </c>
      <c r="M330">
        <v>-3.0315786980000001</v>
      </c>
      <c r="N330">
        <v>4.8482642790000003</v>
      </c>
      <c r="O330">
        <v>0</v>
      </c>
      <c r="P330">
        <v>0</v>
      </c>
      <c r="Q330">
        <v>4.7553404419999996</v>
      </c>
      <c r="R330">
        <v>-0.14435152500000001</v>
      </c>
      <c r="S330">
        <v>-0.151578935</v>
      </c>
      <c r="T330">
        <v>0.24241321399999999</v>
      </c>
      <c r="U330">
        <v>0</v>
      </c>
      <c r="V330">
        <v>0</v>
      </c>
      <c r="W330">
        <v>0.23776702199999999</v>
      </c>
      <c r="X330">
        <v>-4.1727470000000001E-3</v>
      </c>
      <c r="Y330">
        <v>0.26025229599999999</v>
      </c>
      <c r="Z330">
        <v>9.3889905999999995E-2</v>
      </c>
      <c r="AA330">
        <v>0</v>
      </c>
      <c r="AB330">
        <v>0.158511348</v>
      </c>
      <c r="AC330">
        <v>-0.41713512699999999</v>
      </c>
    </row>
    <row r="331" spans="1:29" x14ac:dyDescent="0.3">
      <c r="A331">
        <v>3.29</v>
      </c>
      <c r="B331">
        <v>28.2</v>
      </c>
      <c r="C331">
        <v>-75</v>
      </c>
      <c r="D331">
        <v>-75</v>
      </c>
      <c r="E331">
        <v>150</v>
      </c>
      <c r="F331">
        <v>-56.75</v>
      </c>
      <c r="G331">
        <v>-58.70192308</v>
      </c>
      <c r="H331">
        <v>94.78846154</v>
      </c>
      <c r="I331">
        <v>-97</v>
      </c>
      <c r="J331">
        <v>-122</v>
      </c>
      <c r="K331">
        <v>187</v>
      </c>
      <c r="L331">
        <v>-2.9017803240000002</v>
      </c>
      <c r="M331">
        <v>-3.0015874070000002</v>
      </c>
      <c r="N331">
        <v>4.8467892969999999</v>
      </c>
      <c r="O331">
        <v>-4.9598712139999996</v>
      </c>
      <c r="P331">
        <v>-6.2381885370000001</v>
      </c>
      <c r="Q331">
        <v>9.5618135780000006</v>
      </c>
      <c r="R331">
        <v>-0.14508901599999999</v>
      </c>
      <c r="S331">
        <v>-0.15007936999999999</v>
      </c>
      <c r="T331">
        <v>0.242339465</v>
      </c>
      <c r="U331">
        <v>-0.247993561</v>
      </c>
      <c r="V331">
        <v>-0.31190942700000002</v>
      </c>
      <c r="W331">
        <v>0.47809067900000002</v>
      </c>
      <c r="X331">
        <v>-2.8811819999999999E-3</v>
      </c>
      <c r="Y331">
        <v>0.25994910500000001</v>
      </c>
      <c r="Z331">
        <v>9.2682318999999999E-2</v>
      </c>
      <c r="AA331">
        <v>-3.6901842999999997E-2</v>
      </c>
      <c r="AB331">
        <v>0.50536144800000005</v>
      </c>
      <c r="AC331">
        <v>0.14353036599999999</v>
      </c>
    </row>
    <row r="332" spans="1:29" x14ac:dyDescent="0.3">
      <c r="A332">
        <v>3.3</v>
      </c>
      <c r="B332">
        <v>28.2</v>
      </c>
      <c r="C332">
        <v>-75</v>
      </c>
      <c r="D332">
        <v>-75</v>
      </c>
      <c r="E332">
        <v>150</v>
      </c>
      <c r="F332">
        <v>-56.66346154</v>
      </c>
      <c r="G332">
        <v>-57.73076923</v>
      </c>
      <c r="H332">
        <v>94.5</v>
      </c>
      <c r="I332">
        <v>0</v>
      </c>
      <c r="J332">
        <v>0</v>
      </c>
      <c r="K332">
        <v>0</v>
      </c>
      <c r="L332">
        <v>-2.897355379</v>
      </c>
      <c r="M332">
        <v>-2.9519296960000001</v>
      </c>
      <c r="N332">
        <v>4.8320394819999999</v>
      </c>
      <c r="O332">
        <v>0</v>
      </c>
      <c r="P332">
        <v>0</v>
      </c>
      <c r="Q332">
        <v>0</v>
      </c>
      <c r="R332">
        <v>-0.14486776900000001</v>
      </c>
      <c r="S332">
        <v>-0.147596485</v>
      </c>
      <c r="T332">
        <v>0.241601974</v>
      </c>
      <c r="U332">
        <v>0</v>
      </c>
      <c r="V332">
        <v>0</v>
      </c>
      <c r="W332">
        <v>0</v>
      </c>
      <c r="X332">
        <v>-1.5754250000000001E-3</v>
      </c>
      <c r="Y332">
        <v>0.258556067</v>
      </c>
      <c r="Z332">
        <v>8.9232069999999997E-2</v>
      </c>
      <c r="AA332">
        <v>0</v>
      </c>
      <c r="AB332">
        <v>0</v>
      </c>
      <c r="AC332">
        <v>0</v>
      </c>
    </row>
    <row r="333" spans="1:29" x14ac:dyDescent="0.3">
      <c r="A333">
        <v>3.31</v>
      </c>
      <c r="B333">
        <v>28.2</v>
      </c>
      <c r="C333">
        <v>-75</v>
      </c>
      <c r="D333">
        <v>-75</v>
      </c>
      <c r="E333">
        <v>150</v>
      </c>
      <c r="F333">
        <v>-56.45192308</v>
      </c>
      <c r="G333">
        <v>-56.84615385</v>
      </c>
      <c r="H333">
        <v>93.96153846</v>
      </c>
      <c r="I333">
        <v>-110</v>
      </c>
      <c r="J333">
        <v>-118</v>
      </c>
      <c r="K333">
        <v>162</v>
      </c>
      <c r="L333">
        <v>-2.8865388479999998</v>
      </c>
      <c r="M333">
        <v>-2.9066969290000002</v>
      </c>
      <c r="N333">
        <v>4.8045064929999999</v>
      </c>
      <c r="O333">
        <v>-5.6245962220000001</v>
      </c>
      <c r="P333">
        <v>-6.0336577660000001</v>
      </c>
      <c r="Q333">
        <v>8.2834962549999993</v>
      </c>
      <c r="R333">
        <v>-0.14432694200000001</v>
      </c>
      <c r="S333">
        <v>-0.14533484599999999</v>
      </c>
      <c r="T333">
        <v>0.24022532499999999</v>
      </c>
      <c r="U333">
        <v>-0.281229811</v>
      </c>
      <c r="V333">
        <v>-0.30168288799999998</v>
      </c>
      <c r="W333">
        <v>0.41417481299999998</v>
      </c>
      <c r="X333">
        <v>-5.81914E-4</v>
      </c>
      <c r="Y333">
        <v>0.25670414600000002</v>
      </c>
      <c r="Z333">
        <v>8.6730638999999998E-2</v>
      </c>
      <c r="AA333">
        <v>-1.1808590000000001E-2</v>
      </c>
      <c r="AB333">
        <v>0.47042077500000001</v>
      </c>
      <c r="AC333">
        <v>0.29603138000000001</v>
      </c>
    </row>
    <row r="334" spans="1:29" x14ac:dyDescent="0.3">
      <c r="A334">
        <v>3.32</v>
      </c>
      <c r="B334">
        <v>28.2</v>
      </c>
      <c r="C334">
        <v>-75</v>
      </c>
      <c r="D334">
        <v>-75</v>
      </c>
      <c r="E334">
        <v>150</v>
      </c>
      <c r="F334">
        <v>-56.64423077</v>
      </c>
      <c r="G334">
        <v>-56.21153846</v>
      </c>
      <c r="H334">
        <v>93.528846150000007</v>
      </c>
      <c r="I334">
        <v>-61</v>
      </c>
      <c r="J334">
        <v>-54</v>
      </c>
      <c r="K334">
        <v>86</v>
      </c>
      <c r="L334">
        <v>-2.8963720579999999</v>
      </c>
      <c r="M334">
        <v>-2.8742473350000002</v>
      </c>
      <c r="N334">
        <v>4.7823817699999998</v>
      </c>
      <c r="O334">
        <v>-3.1190942690000001</v>
      </c>
      <c r="P334">
        <v>-2.761165418</v>
      </c>
      <c r="Q334">
        <v>4.3974115920000001</v>
      </c>
      <c r="R334">
        <v>-0.14481860299999999</v>
      </c>
      <c r="S334">
        <v>-0.14371236700000001</v>
      </c>
      <c r="T334">
        <v>0.23911908900000001</v>
      </c>
      <c r="U334">
        <v>-0.15595471299999999</v>
      </c>
      <c r="V334">
        <v>-0.13805827100000001</v>
      </c>
      <c r="W334">
        <v>0.21987058000000001</v>
      </c>
      <c r="X334">
        <v>6.3868599999999996E-4</v>
      </c>
      <c r="Y334">
        <v>0.25558971600000002</v>
      </c>
      <c r="Z334">
        <v>8.6687510999999995E-2</v>
      </c>
      <c r="AA334">
        <v>1.0332516E-2</v>
      </c>
      <c r="AB334">
        <v>0.24458471500000001</v>
      </c>
      <c r="AC334">
        <v>0.13007439400000001</v>
      </c>
    </row>
    <row r="335" spans="1:29" x14ac:dyDescent="0.3">
      <c r="A335">
        <v>3.33</v>
      </c>
      <c r="B335">
        <v>28.2</v>
      </c>
      <c r="C335">
        <v>-75</v>
      </c>
      <c r="D335">
        <v>-75</v>
      </c>
      <c r="E335">
        <v>150</v>
      </c>
      <c r="F335">
        <v>-56.75</v>
      </c>
      <c r="G335">
        <v>-55.88461538</v>
      </c>
      <c r="H335">
        <v>93.86538462</v>
      </c>
      <c r="I335">
        <v>-59</v>
      </c>
      <c r="J335">
        <v>-38</v>
      </c>
      <c r="K335">
        <v>86</v>
      </c>
      <c r="L335">
        <v>-2.9017803240000002</v>
      </c>
      <c r="M335">
        <v>-2.8575308779999999</v>
      </c>
      <c r="N335">
        <v>4.7995898879999999</v>
      </c>
      <c r="O335">
        <v>-3.0168288830000001</v>
      </c>
      <c r="P335">
        <v>-1.943042331</v>
      </c>
      <c r="Q335">
        <v>4.3974115920000001</v>
      </c>
      <c r="R335">
        <v>-0.14508901599999999</v>
      </c>
      <c r="S335">
        <v>-0.14287654399999999</v>
      </c>
      <c r="T335">
        <v>0.23997949399999999</v>
      </c>
      <c r="U335">
        <v>-0.15084144399999999</v>
      </c>
      <c r="V335">
        <v>-9.7152116999999996E-2</v>
      </c>
      <c r="W335">
        <v>0.21987058000000001</v>
      </c>
      <c r="X335">
        <v>1.277371E-3</v>
      </c>
      <c r="Y335">
        <v>0.25597484999999998</v>
      </c>
      <c r="Z335">
        <v>8.4186079999999996E-2</v>
      </c>
      <c r="AA335">
        <v>3.0997548E-2</v>
      </c>
      <c r="AB335">
        <v>0.229244907</v>
      </c>
      <c r="AC335">
        <v>4.9338563000000002E-2</v>
      </c>
    </row>
    <row r="336" spans="1:29" x14ac:dyDescent="0.3">
      <c r="A336">
        <v>3.34</v>
      </c>
      <c r="B336">
        <v>28.2</v>
      </c>
      <c r="C336">
        <v>-75</v>
      </c>
      <c r="D336">
        <v>-75</v>
      </c>
      <c r="E336">
        <v>150</v>
      </c>
      <c r="F336">
        <v>-56.88461538</v>
      </c>
      <c r="G336">
        <v>-56.41346154</v>
      </c>
      <c r="H336">
        <v>93.78846154</v>
      </c>
      <c r="I336">
        <v>-48</v>
      </c>
      <c r="J336">
        <v>-53</v>
      </c>
      <c r="K336">
        <v>88</v>
      </c>
      <c r="L336">
        <v>-2.9086635709999999</v>
      </c>
      <c r="M336">
        <v>-2.8845722060000001</v>
      </c>
      <c r="N336">
        <v>4.7956566040000004</v>
      </c>
      <c r="O336">
        <v>-2.4543692610000001</v>
      </c>
      <c r="P336">
        <v>-2.710032725</v>
      </c>
      <c r="Q336">
        <v>4.4996769780000001</v>
      </c>
      <c r="R336">
        <v>-0.145433179</v>
      </c>
      <c r="S336">
        <v>-0.14422861000000001</v>
      </c>
      <c r="T336">
        <v>0.23978283</v>
      </c>
      <c r="U336">
        <v>-0.122718463</v>
      </c>
      <c r="V336">
        <v>-0.13550163600000001</v>
      </c>
      <c r="W336">
        <v>0.22498384900000001</v>
      </c>
      <c r="X336">
        <v>6.9545800000000004E-4</v>
      </c>
      <c r="Y336">
        <v>0.25640914999999997</v>
      </c>
      <c r="Z336">
        <v>8.7506945000000003E-2</v>
      </c>
      <c r="AA336">
        <v>-7.3803690000000003E-3</v>
      </c>
      <c r="AB336">
        <v>0.23606259900000001</v>
      </c>
      <c r="AC336">
        <v>5.8309211E-2</v>
      </c>
    </row>
    <row r="337" spans="1:29" x14ac:dyDescent="0.3">
      <c r="A337">
        <v>3.35</v>
      </c>
      <c r="B337">
        <v>28.2</v>
      </c>
      <c r="C337">
        <v>-75</v>
      </c>
      <c r="D337">
        <v>-75</v>
      </c>
      <c r="E337">
        <v>150</v>
      </c>
      <c r="F337">
        <v>-57.42307692</v>
      </c>
      <c r="G337">
        <v>-57.10576923</v>
      </c>
      <c r="H337">
        <v>93.875</v>
      </c>
      <c r="I337">
        <v>-57</v>
      </c>
      <c r="J337">
        <v>-51</v>
      </c>
      <c r="K337">
        <v>90</v>
      </c>
      <c r="L337">
        <v>-2.9361965589999999</v>
      </c>
      <c r="M337">
        <v>-2.9199717629999999</v>
      </c>
      <c r="N337">
        <v>4.8000815489999997</v>
      </c>
      <c r="O337">
        <v>-2.9145634970000001</v>
      </c>
      <c r="P337">
        <v>-2.607767339</v>
      </c>
      <c r="Q337">
        <v>4.6019423640000001</v>
      </c>
      <c r="R337">
        <v>-0.146809828</v>
      </c>
      <c r="S337">
        <v>-0.14599858800000001</v>
      </c>
      <c r="T337">
        <v>0.24000407700000001</v>
      </c>
      <c r="U337">
        <v>-0.14572817499999999</v>
      </c>
      <c r="V337">
        <v>-0.13038836700000001</v>
      </c>
      <c r="W337">
        <v>0.23009711799999999</v>
      </c>
      <c r="X337">
        <v>4.6837000000000002E-4</v>
      </c>
      <c r="Y337">
        <v>0.25760552399999997</v>
      </c>
      <c r="Z337">
        <v>9.2639190999999996E-2</v>
      </c>
      <c r="AA337">
        <v>8.8564420000000008E-3</v>
      </c>
      <c r="AB337">
        <v>0.245436926</v>
      </c>
      <c r="AC337">
        <v>8.0735830999999994E-2</v>
      </c>
    </row>
    <row r="338" spans="1:29" x14ac:dyDescent="0.3">
      <c r="A338">
        <v>3.36</v>
      </c>
      <c r="B338">
        <v>28.2</v>
      </c>
      <c r="C338">
        <v>-75</v>
      </c>
      <c r="D338">
        <v>-75</v>
      </c>
      <c r="E338">
        <v>150</v>
      </c>
      <c r="F338">
        <v>-58.09615385</v>
      </c>
      <c r="G338">
        <v>-58.375</v>
      </c>
      <c r="H338">
        <v>94.230769230000007</v>
      </c>
      <c r="I338">
        <v>-55</v>
      </c>
      <c r="J338">
        <v>-54</v>
      </c>
      <c r="K338">
        <v>90</v>
      </c>
      <c r="L338">
        <v>-2.9706127950000001</v>
      </c>
      <c r="M338">
        <v>-2.9848709499999999</v>
      </c>
      <c r="N338">
        <v>4.8182729880000004</v>
      </c>
      <c r="O338">
        <v>-2.812298111</v>
      </c>
      <c r="P338">
        <v>-2.761165418</v>
      </c>
      <c r="Q338">
        <v>4.6019423640000001</v>
      </c>
      <c r="R338">
        <v>-0.14853063999999999</v>
      </c>
      <c r="S338">
        <v>-0.149243547</v>
      </c>
      <c r="T338">
        <v>0.24091364900000001</v>
      </c>
      <c r="U338">
        <v>-0.14061490600000001</v>
      </c>
      <c r="V338">
        <v>-0.13805827100000001</v>
      </c>
      <c r="W338">
        <v>0.23009711799999999</v>
      </c>
      <c r="X338">
        <v>-4.1159699999999998E-4</v>
      </c>
      <c r="Y338">
        <v>0.25986716199999998</v>
      </c>
      <c r="Z338">
        <v>9.9755330000000003E-2</v>
      </c>
      <c r="AA338">
        <v>1.476074E-3</v>
      </c>
      <c r="AB338">
        <v>0.24628913799999999</v>
      </c>
      <c r="AC338">
        <v>8.5221155000000007E-2</v>
      </c>
    </row>
    <row r="339" spans="1:29" x14ac:dyDescent="0.3">
      <c r="A339">
        <v>3.37</v>
      </c>
      <c r="B339">
        <v>28.2</v>
      </c>
      <c r="C339">
        <v>-120</v>
      </c>
      <c r="D339">
        <v>-120</v>
      </c>
      <c r="E339">
        <v>240</v>
      </c>
      <c r="F339">
        <v>-58.08653846</v>
      </c>
      <c r="G339">
        <v>-59.00961538</v>
      </c>
      <c r="H339">
        <v>93.79807692</v>
      </c>
      <c r="I339">
        <v>-54</v>
      </c>
      <c r="J339">
        <v>-56</v>
      </c>
      <c r="K339">
        <v>74</v>
      </c>
      <c r="L339">
        <v>-2.9701211340000002</v>
      </c>
      <c r="M339">
        <v>-3.0173205429999999</v>
      </c>
      <c r="N339">
        <v>4.7961482650000002</v>
      </c>
      <c r="O339">
        <v>-2.761165418</v>
      </c>
      <c r="P339">
        <v>-2.8634308040000001</v>
      </c>
      <c r="Q339">
        <v>3.7838192770000001</v>
      </c>
      <c r="R339">
        <v>-0.148506057</v>
      </c>
      <c r="S339">
        <v>-0.15086602700000001</v>
      </c>
      <c r="T339">
        <v>0.239807413</v>
      </c>
      <c r="U339">
        <v>-0.13805827100000001</v>
      </c>
      <c r="V339">
        <v>-0.14317154000000001</v>
      </c>
      <c r="W339">
        <v>0.18919096399999999</v>
      </c>
      <c r="X339">
        <v>-1.36253E-3</v>
      </c>
      <c r="Y339">
        <v>0.25966230299999998</v>
      </c>
      <c r="Z339">
        <v>0.10449942199999999</v>
      </c>
      <c r="AA339">
        <v>-2.952147E-3</v>
      </c>
      <c r="AB339">
        <v>0.21987058000000001</v>
      </c>
      <c r="AC339">
        <v>0.16147166199999999</v>
      </c>
    </row>
    <row r="340" spans="1:29" x14ac:dyDescent="0.3">
      <c r="A340">
        <v>3.38</v>
      </c>
      <c r="B340">
        <v>28.2</v>
      </c>
      <c r="C340">
        <v>-120</v>
      </c>
      <c r="D340">
        <v>-120</v>
      </c>
      <c r="E340">
        <v>240</v>
      </c>
      <c r="F340">
        <v>-57.86538462</v>
      </c>
      <c r="G340">
        <v>-59.30769231</v>
      </c>
      <c r="H340">
        <v>94.625</v>
      </c>
      <c r="I340">
        <v>-49</v>
      </c>
      <c r="J340">
        <v>-43</v>
      </c>
      <c r="K340">
        <v>88</v>
      </c>
      <c r="L340">
        <v>-2.9588129429999999</v>
      </c>
      <c r="M340">
        <v>-3.0325620190000002</v>
      </c>
      <c r="N340">
        <v>4.8384310680000002</v>
      </c>
      <c r="O340">
        <v>-2.5055019540000001</v>
      </c>
      <c r="P340">
        <v>-2.198705796</v>
      </c>
      <c r="Q340">
        <v>4.4996769780000001</v>
      </c>
      <c r="R340">
        <v>-0.14794064700000001</v>
      </c>
      <c r="S340">
        <v>-0.15162810099999999</v>
      </c>
      <c r="T340">
        <v>0.24192155300000001</v>
      </c>
      <c r="U340">
        <v>-0.125275098</v>
      </c>
      <c r="V340">
        <v>-0.10993529</v>
      </c>
      <c r="W340">
        <v>0.22498384900000001</v>
      </c>
      <c r="X340">
        <v>-2.1289519999999999E-3</v>
      </c>
      <c r="Y340">
        <v>0.261137285</v>
      </c>
      <c r="Z340">
        <v>0.101135429</v>
      </c>
      <c r="AA340">
        <v>8.8564420000000008E-3</v>
      </c>
      <c r="AB340">
        <v>0.22839269500000001</v>
      </c>
      <c r="AC340">
        <v>1.7941295999999999E-2</v>
      </c>
    </row>
    <row r="341" spans="1:29" x14ac:dyDescent="0.3">
      <c r="A341">
        <v>3.39</v>
      </c>
      <c r="B341">
        <v>28.2</v>
      </c>
      <c r="C341">
        <v>-120</v>
      </c>
      <c r="D341">
        <v>-120</v>
      </c>
      <c r="E341">
        <v>240</v>
      </c>
      <c r="F341">
        <v>-57.56730769</v>
      </c>
      <c r="G341">
        <v>-60.10576923</v>
      </c>
      <c r="H341">
        <v>95.86538462</v>
      </c>
      <c r="I341">
        <v>-40</v>
      </c>
      <c r="J341">
        <v>-56</v>
      </c>
      <c r="K341">
        <v>88</v>
      </c>
      <c r="L341">
        <v>-2.9435714669999999</v>
      </c>
      <c r="M341">
        <v>-3.0733698409999999</v>
      </c>
      <c r="N341">
        <v>4.9018552739999999</v>
      </c>
      <c r="O341">
        <v>-2.045307717</v>
      </c>
      <c r="P341">
        <v>-2.8634308040000001</v>
      </c>
      <c r="Q341">
        <v>4.4996769780000001</v>
      </c>
      <c r="R341">
        <v>-0.14717857300000001</v>
      </c>
      <c r="S341">
        <v>-0.15366849199999999</v>
      </c>
      <c r="T341">
        <v>0.24509276399999999</v>
      </c>
      <c r="U341">
        <v>-0.102265386</v>
      </c>
      <c r="V341">
        <v>-0.14317154000000001</v>
      </c>
      <c r="W341">
        <v>0.22498384900000001</v>
      </c>
      <c r="X341">
        <v>-3.7469560000000001E-3</v>
      </c>
      <c r="Y341">
        <v>0.26367753100000002</v>
      </c>
      <c r="Z341">
        <v>9.7814564000000007E-2</v>
      </c>
      <c r="AA341">
        <v>-2.3617178999999999E-2</v>
      </c>
      <c r="AB341">
        <v>0.231801541</v>
      </c>
      <c r="AC341">
        <v>3.5882591999999998E-2</v>
      </c>
    </row>
    <row r="342" spans="1:29" x14ac:dyDescent="0.3">
      <c r="A342">
        <v>3.4</v>
      </c>
      <c r="B342">
        <v>28.2</v>
      </c>
      <c r="C342">
        <v>-120</v>
      </c>
      <c r="D342">
        <v>-120</v>
      </c>
      <c r="E342">
        <v>240</v>
      </c>
      <c r="F342">
        <v>-57.65384615</v>
      </c>
      <c r="G342">
        <v>-61.10576923</v>
      </c>
      <c r="H342">
        <v>98.721153849999993</v>
      </c>
      <c r="I342">
        <v>-123</v>
      </c>
      <c r="J342">
        <v>-62</v>
      </c>
      <c r="K342">
        <v>99</v>
      </c>
      <c r="L342">
        <v>-2.9479964120000002</v>
      </c>
      <c r="M342">
        <v>-3.1245025339999999</v>
      </c>
      <c r="N342">
        <v>5.0478784450000003</v>
      </c>
      <c r="O342">
        <v>-6.2893212299999997</v>
      </c>
      <c r="P342">
        <v>-3.1702269620000001</v>
      </c>
      <c r="Q342">
        <v>5.0621365999999997</v>
      </c>
      <c r="R342">
        <v>-0.14739982099999999</v>
      </c>
      <c r="S342">
        <v>-0.15622512699999999</v>
      </c>
      <c r="T342">
        <v>0.25239392199999999</v>
      </c>
      <c r="U342">
        <v>-0.31446606199999999</v>
      </c>
      <c r="V342">
        <v>-0.158511348</v>
      </c>
      <c r="W342">
        <v>0.25310683</v>
      </c>
      <c r="X342">
        <v>-5.0952929999999999E-3</v>
      </c>
      <c r="Y342">
        <v>0.26947093100000002</v>
      </c>
      <c r="Z342">
        <v>8.9878991000000005E-2</v>
      </c>
      <c r="AA342">
        <v>9.0040495999999998E-2</v>
      </c>
      <c r="AB342">
        <v>0.32639702300000001</v>
      </c>
      <c r="AC342">
        <v>0.38573785900000002</v>
      </c>
    </row>
    <row r="343" spans="1:29" x14ac:dyDescent="0.3">
      <c r="A343">
        <v>3.41</v>
      </c>
      <c r="B343">
        <v>28.2</v>
      </c>
      <c r="C343">
        <v>-120</v>
      </c>
      <c r="D343">
        <v>-120</v>
      </c>
      <c r="E343">
        <v>240</v>
      </c>
      <c r="F343">
        <v>-59.23076923</v>
      </c>
      <c r="G343">
        <v>-62.66346154</v>
      </c>
      <c r="H343">
        <v>102.9326923</v>
      </c>
      <c r="I343">
        <v>0</v>
      </c>
      <c r="J343">
        <v>-70</v>
      </c>
      <c r="K343">
        <v>120</v>
      </c>
      <c r="L343">
        <v>-3.0286287349999998</v>
      </c>
      <c r="M343">
        <v>-3.204151537</v>
      </c>
      <c r="N343">
        <v>5.263225748</v>
      </c>
      <c r="O343">
        <v>0</v>
      </c>
      <c r="P343">
        <v>-3.5792885050000001</v>
      </c>
      <c r="Q343">
        <v>6.1359231520000002</v>
      </c>
      <c r="R343">
        <v>-0.151431437</v>
      </c>
      <c r="S343">
        <v>-0.16020757699999999</v>
      </c>
      <c r="T343">
        <v>0.26316128700000002</v>
      </c>
      <c r="U343">
        <v>0</v>
      </c>
      <c r="V343">
        <v>-0.17896442500000001</v>
      </c>
      <c r="W343">
        <v>0.30679615799999999</v>
      </c>
      <c r="X343">
        <v>-5.0669069999999998E-3</v>
      </c>
      <c r="Y343">
        <v>0.27932052899999998</v>
      </c>
      <c r="Z343">
        <v>8.5048641999999994E-2</v>
      </c>
      <c r="AA343">
        <v>-0.103325159</v>
      </c>
      <c r="AB343">
        <v>0.26418557999999998</v>
      </c>
      <c r="AC343">
        <v>-0.224266197</v>
      </c>
    </row>
    <row r="344" spans="1:29" x14ac:dyDescent="0.3">
      <c r="A344">
        <v>3.42</v>
      </c>
      <c r="B344">
        <v>28.2</v>
      </c>
      <c r="C344">
        <v>-120</v>
      </c>
      <c r="D344">
        <v>-120</v>
      </c>
      <c r="E344">
        <v>240</v>
      </c>
      <c r="F344">
        <v>-61.63461538</v>
      </c>
      <c r="G344">
        <v>-64.778846150000007</v>
      </c>
      <c r="H344">
        <v>107.8365385</v>
      </c>
      <c r="I344">
        <v>-62</v>
      </c>
      <c r="J344">
        <v>-68</v>
      </c>
      <c r="K344">
        <v>88</v>
      </c>
      <c r="L344">
        <v>-3.151543862</v>
      </c>
      <c r="M344">
        <v>-3.3123168490000001</v>
      </c>
      <c r="N344">
        <v>5.5139726080000004</v>
      </c>
      <c r="O344">
        <v>-3.1702269620000001</v>
      </c>
      <c r="P344">
        <v>-3.4770231190000001</v>
      </c>
      <c r="Q344">
        <v>4.4996769780000001</v>
      </c>
      <c r="R344">
        <v>-0.157577193</v>
      </c>
      <c r="S344">
        <v>-0.16561584200000001</v>
      </c>
      <c r="T344">
        <v>0.27569863</v>
      </c>
      <c r="U344">
        <v>-0.158511348</v>
      </c>
      <c r="V344">
        <v>-0.17385115600000001</v>
      </c>
      <c r="W344">
        <v>0.22498384900000001</v>
      </c>
      <c r="X344">
        <v>-4.6411159999999998E-3</v>
      </c>
      <c r="Y344">
        <v>0.29153009899999999</v>
      </c>
      <c r="Z344">
        <v>8.3323517999999999E-2</v>
      </c>
      <c r="AA344">
        <v>-8.8564420000000008E-3</v>
      </c>
      <c r="AB344">
        <v>0.26077673400000001</v>
      </c>
      <c r="AC344">
        <v>0.18838360600000001</v>
      </c>
    </row>
    <row r="345" spans="1:29" x14ac:dyDescent="0.3">
      <c r="A345">
        <v>3.43</v>
      </c>
      <c r="B345">
        <v>28.2</v>
      </c>
      <c r="C345">
        <v>-120</v>
      </c>
      <c r="D345">
        <v>-120</v>
      </c>
      <c r="E345">
        <v>240</v>
      </c>
      <c r="F345">
        <v>-64.307692309999993</v>
      </c>
      <c r="G345">
        <v>-66.83653846</v>
      </c>
      <c r="H345">
        <v>113.5576923</v>
      </c>
      <c r="I345">
        <v>-64</v>
      </c>
      <c r="J345">
        <v>-58</v>
      </c>
      <c r="K345">
        <v>104</v>
      </c>
      <c r="L345">
        <v>-3.2882254839999998</v>
      </c>
      <c r="M345">
        <v>-3.417532198</v>
      </c>
      <c r="N345">
        <v>5.8065106110000002</v>
      </c>
      <c r="O345">
        <v>-3.272492347</v>
      </c>
      <c r="P345">
        <v>-2.9656961900000001</v>
      </c>
      <c r="Q345">
        <v>5.3178000650000001</v>
      </c>
      <c r="R345">
        <v>-0.164411274</v>
      </c>
      <c r="S345">
        <v>-0.17087661000000001</v>
      </c>
      <c r="T345">
        <v>0.29032553100000003</v>
      </c>
      <c r="U345">
        <v>-0.163624617</v>
      </c>
      <c r="V345">
        <v>-0.14828480899999999</v>
      </c>
      <c r="W345">
        <v>0.26589000299999999</v>
      </c>
      <c r="X345">
        <v>-3.7327630000000001E-3</v>
      </c>
      <c r="Y345">
        <v>0.30531298200000001</v>
      </c>
      <c r="Z345">
        <v>7.8881322000000004E-2</v>
      </c>
      <c r="AA345">
        <v>8.8564420000000008E-3</v>
      </c>
      <c r="AB345">
        <v>0.281229811</v>
      </c>
      <c r="AC345">
        <v>8.0735830999999994E-2</v>
      </c>
    </row>
    <row r="346" spans="1:29" x14ac:dyDescent="0.3">
      <c r="A346">
        <v>3.44</v>
      </c>
      <c r="B346">
        <v>28.2</v>
      </c>
      <c r="C346">
        <v>-120</v>
      </c>
      <c r="D346">
        <v>-120</v>
      </c>
      <c r="E346">
        <v>240</v>
      </c>
      <c r="F346">
        <v>-66.567307690000007</v>
      </c>
      <c r="G346">
        <v>-68.49038462</v>
      </c>
      <c r="H346">
        <v>118.0961538</v>
      </c>
      <c r="I346">
        <v>-111</v>
      </c>
      <c r="J346">
        <v>-139</v>
      </c>
      <c r="K346">
        <v>108</v>
      </c>
      <c r="L346">
        <v>-3.4037657029999999</v>
      </c>
      <c r="M346">
        <v>-3.502097805</v>
      </c>
      <c r="N346">
        <v>6.0385743710000002</v>
      </c>
      <c r="O346">
        <v>-5.6757289149999997</v>
      </c>
      <c r="P346">
        <v>-7.1074443169999997</v>
      </c>
      <c r="Q346">
        <v>5.5223308360000001</v>
      </c>
      <c r="R346">
        <v>-0.17018828499999999</v>
      </c>
      <c r="S346">
        <v>-0.17510489000000001</v>
      </c>
      <c r="T346">
        <v>0.30192871900000001</v>
      </c>
      <c r="U346">
        <v>-0.28378644600000003</v>
      </c>
      <c r="V346">
        <v>-0.35537221600000002</v>
      </c>
      <c r="W346">
        <v>0.27611654200000002</v>
      </c>
      <c r="X346">
        <v>-2.8386029999999999E-3</v>
      </c>
      <c r="Y346">
        <v>0.31638353800000002</v>
      </c>
      <c r="Z346">
        <v>7.6077994999999995E-2</v>
      </c>
      <c r="AA346">
        <v>-4.1330064E-2</v>
      </c>
      <c r="AB346">
        <v>0.39713058200000001</v>
      </c>
      <c r="AC346">
        <v>0.63691600000000004</v>
      </c>
    </row>
    <row r="347" spans="1:29" x14ac:dyDescent="0.3">
      <c r="A347">
        <v>3.45</v>
      </c>
      <c r="B347">
        <v>28.2</v>
      </c>
      <c r="C347">
        <v>-120</v>
      </c>
      <c r="D347">
        <v>-120</v>
      </c>
      <c r="E347">
        <v>240</v>
      </c>
      <c r="F347">
        <v>-67.82692308</v>
      </c>
      <c r="G347">
        <v>-70.91346154</v>
      </c>
      <c r="H347">
        <v>122.3557692</v>
      </c>
      <c r="I347">
        <v>0</v>
      </c>
      <c r="J347">
        <v>0</v>
      </c>
      <c r="K347">
        <v>112</v>
      </c>
      <c r="L347">
        <v>-3.4681732300000001</v>
      </c>
      <c r="M347">
        <v>-3.6259962529999998</v>
      </c>
      <c r="N347">
        <v>6.2563799759999998</v>
      </c>
      <c r="O347">
        <v>0</v>
      </c>
      <c r="P347">
        <v>0</v>
      </c>
      <c r="Q347">
        <v>5.7268616080000001</v>
      </c>
      <c r="R347">
        <v>-0.17340866199999999</v>
      </c>
      <c r="S347">
        <v>-0.181299813</v>
      </c>
      <c r="T347">
        <v>0.31281899899999999</v>
      </c>
      <c r="U347">
        <v>0</v>
      </c>
      <c r="V347">
        <v>0</v>
      </c>
      <c r="W347">
        <v>0.28634308000000003</v>
      </c>
      <c r="X347">
        <v>-4.5559579999999997E-3</v>
      </c>
      <c r="Y347">
        <v>0.32678215700000002</v>
      </c>
      <c r="Z347">
        <v>7.3490308000000004E-2</v>
      </c>
      <c r="AA347">
        <v>0</v>
      </c>
      <c r="AB347">
        <v>0.190895387</v>
      </c>
      <c r="AC347">
        <v>-0.50235628099999996</v>
      </c>
    </row>
    <row r="348" spans="1:29" x14ac:dyDescent="0.3">
      <c r="A348">
        <v>3.46</v>
      </c>
      <c r="B348">
        <v>28.2</v>
      </c>
      <c r="C348">
        <v>-120</v>
      </c>
      <c r="D348">
        <v>-120</v>
      </c>
      <c r="E348">
        <v>240</v>
      </c>
      <c r="F348">
        <v>-68.99038462</v>
      </c>
      <c r="G348">
        <v>-73.125</v>
      </c>
      <c r="H348">
        <v>126.3653846</v>
      </c>
      <c r="I348">
        <v>-63</v>
      </c>
      <c r="J348">
        <v>-73</v>
      </c>
      <c r="K348">
        <v>119</v>
      </c>
      <c r="L348">
        <v>-3.5276641519999998</v>
      </c>
      <c r="M348">
        <v>-3.73907817</v>
      </c>
      <c r="N348">
        <v>6.4614024079999997</v>
      </c>
      <c r="O348">
        <v>-3.2213596550000001</v>
      </c>
      <c r="P348">
        <v>-3.7326865840000001</v>
      </c>
      <c r="Q348">
        <v>6.0847904589999997</v>
      </c>
      <c r="R348">
        <v>-0.17638320800000001</v>
      </c>
      <c r="S348">
        <v>-0.186953909</v>
      </c>
      <c r="T348">
        <v>0.32307012000000002</v>
      </c>
      <c r="U348">
        <v>-0.161067983</v>
      </c>
      <c r="V348">
        <v>-0.18663432899999999</v>
      </c>
      <c r="W348">
        <v>0.30423952300000001</v>
      </c>
      <c r="X348">
        <v>-6.1029969999999998E-3</v>
      </c>
      <c r="Y348">
        <v>0.336492452</v>
      </c>
      <c r="Z348">
        <v>7.0643851999999993E-2</v>
      </c>
      <c r="AA348">
        <v>-1.4760736999999999E-2</v>
      </c>
      <c r="AB348">
        <v>0.318727119</v>
      </c>
      <c r="AC348">
        <v>7.6250506999999995E-2</v>
      </c>
    </row>
    <row r="349" spans="1:29" x14ac:dyDescent="0.3">
      <c r="A349">
        <v>3.47</v>
      </c>
      <c r="B349">
        <v>28.2</v>
      </c>
      <c r="C349">
        <v>-120</v>
      </c>
      <c r="D349">
        <v>-120</v>
      </c>
      <c r="E349">
        <v>240</v>
      </c>
      <c r="F349">
        <v>-70.49038462</v>
      </c>
      <c r="G349">
        <v>-75.153846150000007</v>
      </c>
      <c r="H349">
        <v>130.21153849999999</v>
      </c>
      <c r="I349">
        <v>-65</v>
      </c>
      <c r="J349">
        <v>-74</v>
      </c>
      <c r="K349">
        <v>103</v>
      </c>
      <c r="L349">
        <v>-3.604363191</v>
      </c>
      <c r="M349">
        <v>-3.842818538</v>
      </c>
      <c r="N349">
        <v>6.6580666119999998</v>
      </c>
      <c r="O349">
        <v>-3.32362504</v>
      </c>
      <c r="P349">
        <v>-3.7838192770000001</v>
      </c>
      <c r="Q349">
        <v>5.2666673719999997</v>
      </c>
      <c r="R349">
        <v>-0.18021815999999999</v>
      </c>
      <c r="S349">
        <v>-0.19214092699999999</v>
      </c>
      <c r="T349">
        <v>0.33290333100000002</v>
      </c>
      <c r="U349">
        <v>-0.166181252</v>
      </c>
      <c r="V349">
        <v>-0.18919096399999999</v>
      </c>
      <c r="W349">
        <v>0.26333336899999998</v>
      </c>
      <c r="X349">
        <v>-6.8836130000000002E-3</v>
      </c>
      <c r="Y349">
        <v>0.34605524900000001</v>
      </c>
      <c r="Z349">
        <v>6.9220623999999994E-2</v>
      </c>
      <c r="AA349">
        <v>-1.3284663E-2</v>
      </c>
      <c r="AB349">
        <v>0.29401298399999998</v>
      </c>
      <c r="AC349">
        <v>0.16147166199999999</v>
      </c>
    </row>
    <row r="350" spans="1:29" x14ac:dyDescent="0.3">
      <c r="A350">
        <v>3.48</v>
      </c>
      <c r="B350">
        <v>28.2</v>
      </c>
      <c r="C350">
        <v>-120</v>
      </c>
      <c r="D350">
        <v>-120</v>
      </c>
      <c r="E350">
        <v>240</v>
      </c>
      <c r="F350">
        <v>-71.769230769999993</v>
      </c>
      <c r="G350">
        <v>-77.03846154</v>
      </c>
      <c r="H350">
        <v>134.45192309999999</v>
      </c>
      <c r="I350">
        <v>-145</v>
      </c>
      <c r="J350">
        <v>-130</v>
      </c>
      <c r="K350">
        <v>293</v>
      </c>
      <c r="L350">
        <v>-3.6697540389999999</v>
      </c>
      <c r="M350">
        <v>-3.9391839979999999</v>
      </c>
      <c r="N350">
        <v>6.8748888959999999</v>
      </c>
      <c r="O350">
        <v>-7.4142404749999997</v>
      </c>
      <c r="P350">
        <v>-6.6472500810000001</v>
      </c>
      <c r="Q350">
        <v>14.98187903</v>
      </c>
      <c r="R350">
        <v>-0.183487702</v>
      </c>
      <c r="S350">
        <v>-0.1969592</v>
      </c>
      <c r="T350">
        <v>0.34374444500000001</v>
      </c>
      <c r="U350">
        <v>-0.37071202399999997</v>
      </c>
      <c r="V350">
        <v>-0.332362504</v>
      </c>
      <c r="W350">
        <v>0.74909395099999998</v>
      </c>
      <c r="X350">
        <v>-7.777773E-3</v>
      </c>
      <c r="Y350">
        <v>0.35597859700000001</v>
      </c>
      <c r="Z350">
        <v>6.4390274999999997E-2</v>
      </c>
      <c r="AA350">
        <v>2.2141106000000001E-2</v>
      </c>
      <c r="AB350">
        <v>0.73375414400000005</v>
      </c>
      <c r="AC350">
        <v>-8.0735830999999994E-2</v>
      </c>
    </row>
    <row r="351" spans="1:29" x14ac:dyDescent="0.3">
      <c r="A351">
        <v>3.49</v>
      </c>
      <c r="B351">
        <v>28.2</v>
      </c>
      <c r="C351">
        <v>-120</v>
      </c>
      <c r="D351">
        <v>-120</v>
      </c>
      <c r="E351">
        <v>240</v>
      </c>
      <c r="F351">
        <v>-73</v>
      </c>
      <c r="G351">
        <v>-77.644230769999993</v>
      </c>
      <c r="H351">
        <v>140.2403846</v>
      </c>
      <c r="I351">
        <v>-62</v>
      </c>
      <c r="J351">
        <v>0</v>
      </c>
      <c r="K351">
        <v>0</v>
      </c>
      <c r="L351">
        <v>-3.7326865840000001</v>
      </c>
      <c r="M351">
        <v>-3.9701586099999999</v>
      </c>
      <c r="N351">
        <v>7.1708685230000002</v>
      </c>
      <c r="O351">
        <v>-3.1702269620000001</v>
      </c>
      <c r="P351">
        <v>0</v>
      </c>
      <c r="Q351">
        <v>0</v>
      </c>
      <c r="R351">
        <v>-0.18663432899999999</v>
      </c>
      <c r="S351">
        <v>-0.19850793</v>
      </c>
      <c r="T351">
        <v>0.358543426</v>
      </c>
      <c r="U351">
        <v>-0.158511348</v>
      </c>
      <c r="V351">
        <v>0</v>
      </c>
      <c r="W351">
        <v>0</v>
      </c>
      <c r="X351">
        <v>-6.8552270000000002E-3</v>
      </c>
      <c r="Y351">
        <v>0.367409704</v>
      </c>
      <c r="Z351">
        <v>4.6664619999999997E-2</v>
      </c>
      <c r="AA351">
        <v>9.1516569000000006E-2</v>
      </c>
      <c r="AB351">
        <v>5.2837116000000003E-2</v>
      </c>
      <c r="AC351">
        <v>0.27809008400000002</v>
      </c>
    </row>
    <row r="352" spans="1:29" x14ac:dyDescent="0.3">
      <c r="A352">
        <v>3.5</v>
      </c>
      <c r="B352">
        <v>28.2</v>
      </c>
      <c r="C352">
        <v>-120</v>
      </c>
      <c r="D352">
        <v>-120</v>
      </c>
      <c r="E352">
        <v>240</v>
      </c>
      <c r="F352">
        <v>-74.528846150000007</v>
      </c>
      <c r="G352">
        <v>-78.24038462</v>
      </c>
      <c r="H352">
        <v>145.7596154</v>
      </c>
      <c r="I352">
        <v>-76</v>
      </c>
      <c r="J352">
        <v>-149</v>
      </c>
      <c r="K352">
        <v>295</v>
      </c>
      <c r="L352">
        <v>-3.8108606049999998</v>
      </c>
      <c r="M352">
        <v>-4.0006415610000001</v>
      </c>
      <c r="N352">
        <v>7.4530816550000001</v>
      </c>
      <c r="O352">
        <v>-3.8860846630000001</v>
      </c>
      <c r="P352">
        <v>-7.6187712459999997</v>
      </c>
      <c r="Q352">
        <v>15.08414441</v>
      </c>
      <c r="R352">
        <v>-0.19054303</v>
      </c>
      <c r="S352">
        <v>-0.200032078</v>
      </c>
      <c r="T352">
        <v>0.37265408300000002</v>
      </c>
      <c r="U352">
        <v>-0.19430423299999999</v>
      </c>
      <c r="V352">
        <v>-0.38093856199999998</v>
      </c>
      <c r="W352">
        <v>0.75420722100000004</v>
      </c>
      <c r="X352">
        <v>-5.4785040000000004E-3</v>
      </c>
      <c r="Y352">
        <v>0.37862775799999998</v>
      </c>
      <c r="Z352">
        <v>3.1440396000000002E-2</v>
      </c>
      <c r="AA352">
        <v>-0.10775338</v>
      </c>
      <c r="AB352">
        <v>0.69455241199999995</v>
      </c>
      <c r="AC352">
        <v>-0.31397267600000001</v>
      </c>
    </row>
    <row r="353" spans="1:29" x14ac:dyDescent="0.3">
      <c r="A353">
        <v>3.51</v>
      </c>
      <c r="B353">
        <v>28.2</v>
      </c>
      <c r="C353">
        <v>-120</v>
      </c>
      <c r="D353">
        <v>-120</v>
      </c>
      <c r="E353">
        <v>240</v>
      </c>
      <c r="F353">
        <v>-76.221153849999993</v>
      </c>
      <c r="G353">
        <v>-79.33653846</v>
      </c>
      <c r="H353">
        <v>151.21153849999999</v>
      </c>
      <c r="I353">
        <v>-76</v>
      </c>
      <c r="J353">
        <v>0</v>
      </c>
      <c r="K353">
        <v>0</v>
      </c>
      <c r="L353">
        <v>-3.897392854</v>
      </c>
      <c r="M353">
        <v>-4.0566908589999997</v>
      </c>
      <c r="N353">
        <v>7.7318531640000003</v>
      </c>
      <c r="O353">
        <v>-3.8860846630000001</v>
      </c>
      <c r="P353">
        <v>0</v>
      </c>
      <c r="Q353">
        <v>0</v>
      </c>
      <c r="R353">
        <v>-0.19486964300000001</v>
      </c>
      <c r="S353">
        <v>-0.20283454300000001</v>
      </c>
      <c r="T353">
        <v>0.38659265799999998</v>
      </c>
      <c r="U353">
        <v>-0.19430423299999999</v>
      </c>
      <c r="V353">
        <v>0</v>
      </c>
      <c r="W353">
        <v>0</v>
      </c>
      <c r="X353">
        <v>-4.5985369999999998E-3</v>
      </c>
      <c r="Y353">
        <v>0.39029650100000002</v>
      </c>
      <c r="Z353">
        <v>1.9493908000000001E-2</v>
      </c>
      <c r="AA353">
        <v>0.11218160100000001</v>
      </c>
      <c r="AB353">
        <v>6.4768078000000007E-2</v>
      </c>
      <c r="AC353">
        <v>0.34088462000000003</v>
      </c>
    </row>
    <row r="354" spans="1:29" x14ac:dyDescent="0.3">
      <c r="A354">
        <v>3.52</v>
      </c>
      <c r="B354">
        <v>28.2</v>
      </c>
      <c r="C354">
        <v>-120</v>
      </c>
      <c r="D354">
        <v>-120</v>
      </c>
      <c r="E354">
        <v>240</v>
      </c>
      <c r="F354">
        <v>-77.75</v>
      </c>
      <c r="G354">
        <v>-80.25961538</v>
      </c>
      <c r="H354">
        <v>156.56730769999999</v>
      </c>
      <c r="I354">
        <v>-75</v>
      </c>
      <c r="J354">
        <v>-157</v>
      </c>
      <c r="K354">
        <v>271</v>
      </c>
      <c r="L354">
        <v>-3.9755668750000002</v>
      </c>
      <c r="M354">
        <v>-4.1038902679999998</v>
      </c>
      <c r="N354">
        <v>8.0057080670000005</v>
      </c>
      <c r="O354">
        <v>-3.8349519700000001</v>
      </c>
      <c r="P354">
        <v>-8.0278327899999997</v>
      </c>
      <c r="Q354">
        <v>13.85695978</v>
      </c>
      <c r="R354">
        <v>-0.198778344</v>
      </c>
      <c r="S354">
        <v>-0.205194513</v>
      </c>
      <c r="T354">
        <v>0.40028540299999998</v>
      </c>
      <c r="U354">
        <v>-0.19174759799999999</v>
      </c>
      <c r="V354">
        <v>-0.40139163900000002</v>
      </c>
      <c r="W354">
        <v>0.692847989</v>
      </c>
      <c r="X354">
        <v>-3.704377E-3</v>
      </c>
      <c r="Y354">
        <v>0.401514555</v>
      </c>
      <c r="Z354">
        <v>6.4692170000000002E-3</v>
      </c>
      <c r="AA354">
        <v>-0.121038044</v>
      </c>
      <c r="AB354">
        <v>0.65961173900000003</v>
      </c>
      <c r="AC354">
        <v>-0.174927634</v>
      </c>
    </row>
    <row r="355" spans="1:29" x14ac:dyDescent="0.3">
      <c r="A355">
        <v>3.53</v>
      </c>
      <c r="B355">
        <v>28.2</v>
      </c>
      <c r="C355">
        <v>-120</v>
      </c>
      <c r="D355">
        <v>-120</v>
      </c>
      <c r="E355">
        <v>240</v>
      </c>
      <c r="F355">
        <v>-78.894230769999993</v>
      </c>
      <c r="G355">
        <v>-81.17307692</v>
      </c>
      <c r="H355">
        <v>159.1442308</v>
      </c>
      <c r="I355">
        <v>-79</v>
      </c>
      <c r="J355">
        <v>-66</v>
      </c>
      <c r="K355">
        <v>0</v>
      </c>
      <c r="L355">
        <v>-4.0340744759999998</v>
      </c>
      <c r="M355">
        <v>-4.150598016</v>
      </c>
      <c r="N355">
        <v>8.1374730829999997</v>
      </c>
      <c r="O355">
        <v>-4.0394827409999996</v>
      </c>
      <c r="P355">
        <v>-3.374757733</v>
      </c>
      <c r="Q355">
        <v>0</v>
      </c>
      <c r="R355">
        <v>-0.201703724</v>
      </c>
      <c r="S355">
        <v>-0.20752990099999999</v>
      </c>
      <c r="T355">
        <v>0.40687365399999997</v>
      </c>
      <c r="U355">
        <v>-0.201974137</v>
      </c>
      <c r="V355">
        <v>-0.168737887</v>
      </c>
      <c r="W355">
        <v>0</v>
      </c>
      <c r="X355">
        <v>-3.363745E-3</v>
      </c>
      <c r="Y355">
        <v>0.407660311</v>
      </c>
      <c r="Z355">
        <v>4.1402990000000001E-3</v>
      </c>
      <c r="AA355">
        <v>1.9188957999999999E-2</v>
      </c>
      <c r="AB355">
        <v>0.123570675</v>
      </c>
      <c r="AC355">
        <v>0.65037197099999999</v>
      </c>
    </row>
    <row r="356" spans="1:29" x14ac:dyDescent="0.3">
      <c r="A356">
        <v>3.54</v>
      </c>
      <c r="B356">
        <v>28.2</v>
      </c>
      <c r="C356">
        <v>-120</v>
      </c>
      <c r="D356">
        <v>-120</v>
      </c>
      <c r="E356">
        <v>240</v>
      </c>
      <c r="F356">
        <v>-79.278846150000007</v>
      </c>
      <c r="G356">
        <v>-82.432692309999993</v>
      </c>
      <c r="H356">
        <v>161.19230769999999</v>
      </c>
      <c r="I356">
        <v>-63</v>
      </c>
      <c r="J356">
        <v>-83</v>
      </c>
      <c r="K356">
        <v>324</v>
      </c>
      <c r="L356">
        <v>-4.0537408959999999</v>
      </c>
      <c r="M356">
        <v>-4.2150055430000002</v>
      </c>
      <c r="N356">
        <v>8.2421967719999998</v>
      </c>
      <c r="O356">
        <v>-3.2213596550000001</v>
      </c>
      <c r="P356">
        <v>-4.2440135129999996</v>
      </c>
      <c r="Q356">
        <v>16.566992509999999</v>
      </c>
      <c r="R356">
        <v>-0.20268704500000001</v>
      </c>
      <c r="S356">
        <v>-0.21075027700000001</v>
      </c>
      <c r="T356">
        <v>0.41210983899999998</v>
      </c>
      <c r="U356">
        <v>-0.161067983</v>
      </c>
      <c r="V356">
        <v>-0.212200676</v>
      </c>
      <c r="W356">
        <v>0.82834962499999998</v>
      </c>
      <c r="X356">
        <v>-4.6553089999999998E-3</v>
      </c>
      <c r="Y356">
        <v>0.41255233299999999</v>
      </c>
      <c r="Z356">
        <v>2.3289180000000001E-3</v>
      </c>
      <c r="AA356">
        <v>-2.9521473999999999E-2</v>
      </c>
      <c r="AB356">
        <v>0.67665597</v>
      </c>
      <c r="AC356">
        <v>-0.798387662</v>
      </c>
    </row>
    <row r="357" spans="1:29" x14ac:dyDescent="0.3">
      <c r="A357">
        <v>3.55</v>
      </c>
      <c r="B357">
        <v>28.2</v>
      </c>
      <c r="C357">
        <v>-120</v>
      </c>
      <c r="D357">
        <v>-120</v>
      </c>
      <c r="E357">
        <v>240</v>
      </c>
      <c r="F357">
        <v>-79.096153849999993</v>
      </c>
      <c r="G357">
        <v>-83.25961538</v>
      </c>
      <c r="H357">
        <v>162.4038462</v>
      </c>
      <c r="I357">
        <v>-83</v>
      </c>
      <c r="J357">
        <v>-86</v>
      </c>
      <c r="K357">
        <v>0</v>
      </c>
      <c r="L357">
        <v>-4.0443993469999997</v>
      </c>
      <c r="M357">
        <v>-4.2572883470000003</v>
      </c>
      <c r="N357">
        <v>8.3041459960000008</v>
      </c>
      <c r="O357">
        <v>-4.2440135129999996</v>
      </c>
      <c r="P357">
        <v>-4.3974115920000001</v>
      </c>
      <c r="Q357">
        <v>0</v>
      </c>
      <c r="R357">
        <v>-0.202219967</v>
      </c>
      <c r="S357">
        <v>-0.212864417</v>
      </c>
      <c r="T357">
        <v>0.4152073</v>
      </c>
      <c r="U357">
        <v>-0.212200676</v>
      </c>
      <c r="V357">
        <v>-0.21987058000000001</v>
      </c>
      <c r="W357">
        <v>0</v>
      </c>
      <c r="X357">
        <v>-6.1455759999999998E-3</v>
      </c>
      <c r="Y357">
        <v>0.41516632799999997</v>
      </c>
      <c r="Z357">
        <v>-2.15641E-4</v>
      </c>
      <c r="AA357">
        <v>-4.4282210000000004E-3</v>
      </c>
      <c r="AB357">
        <v>0.144023752</v>
      </c>
      <c r="AC357">
        <v>0.75801974599999999</v>
      </c>
    </row>
    <row r="358" spans="1:29" x14ac:dyDescent="0.3">
      <c r="A358">
        <v>3.56</v>
      </c>
      <c r="B358">
        <v>28.2</v>
      </c>
      <c r="C358">
        <v>-120</v>
      </c>
      <c r="D358">
        <v>-120</v>
      </c>
      <c r="E358">
        <v>240</v>
      </c>
      <c r="F358">
        <v>-78.932692309999993</v>
      </c>
      <c r="G358">
        <v>-84.08653846</v>
      </c>
      <c r="H358">
        <v>162.96153849999999</v>
      </c>
      <c r="I358">
        <v>-82</v>
      </c>
      <c r="J358">
        <v>-83</v>
      </c>
      <c r="K358">
        <v>328</v>
      </c>
      <c r="L358">
        <v>-4.036041118</v>
      </c>
      <c r="M358">
        <v>-4.2995711510000003</v>
      </c>
      <c r="N358">
        <v>8.3326623049999995</v>
      </c>
      <c r="O358">
        <v>-4.1928808200000001</v>
      </c>
      <c r="P358">
        <v>-4.2440135129999996</v>
      </c>
      <c r="Q358">
        <v>16.77152328</v>
      </c>
      <c r="R358">
        <v>-0.20180205600000001</v>
      </c>
      <c r="S358">
        <v>-0.21497855799999999</v>
      </c>
      <c r="T358">
        <v>0.416633115</v>
      </c>
      <c r="U358">
        <v>-0.209644041</v>
      </c>
      <c r="V358">
        <v>-0.212200676</v>
      </c>
      <c r="W358">
        <v>0.83857616400000001</v>
      </c>
      <c r="X358">
        <v>-7.6074569999999998E-3</v>
      </c>
      <c r="Y358">
        <v>0.41668228099999999</v>
      </c>
      <c r="Z358">
        <v>2.58769E-4</v>
      </c>
      <c r="AA358">
        <v>-1.476074E-3</v>
      </c>
      <c r="AB358">
        <v>0.69966568200000001</v>
      </c>
      <c r="AC358">
        <v>-0.73110780200000003</v>
      </c>
    </row>
    <row r="359" spans="1:29" x14ac:dyDescent="0.3">
      <c r="A359">
        <v>3.57</v>
      </c>
      <c r="B359">
        <v>28.2</v>
      </c>
      <c r="C359">
        <v>-120</v>
      </c>
      <c r="D359">
        <v>-120</v>
      </c>
      <c r="E359">
        <v>240</v>
      </c>
      <c r="F359">
        <v>-79.33653846</v>
      </c>
      <c r="G359">
        <v>-85.38461538</v>
      </c>
      <c r="H359">
        <v>164.75</v>
      </c>
      <c r="I359">
        <v>-79</v>
      </c>
      <c r="J359">
        <v>-86</v>
      </c>
      <c r="K359">
        <v>129</v>
      </c>
      <c r="L359">
        <v>-4.0566908589999997</v>
      </c>
      <c r="M359">
        <v>-4.3659453189999997</v>
      </c>
      <c r="N359">
        <v>8.4241111600000007</v>
      </c>
      <c r="O359">
        <v>-4.0394827409999996</v>
      </c>
      <c r="P359">
        <v>-4.3974115920000001</v>
      </c>
      <c r="Q359">
        <v>6.5961173879999997</v>
      </c>
      <c r="R359">
        <v>-0.20283454300000001</v>
      </c>
      <c r="S359">
        <v>-0.21829726599999999</v>
      </c>
      <c r="T359">
        <v>0.42120555799999998</v>
      </c>
      <c r="U359">
        <v>-0.201974137</v>
      </c>
      <c r="V359">
        <v>-0.21987058000000001</v>
      </c>
      <c r="W359">
        <v>0.32980586899999997</v>
      </c>
      <c r="X359">
        <v>-8.9274070000000001E-3</v>
      </c>
      <c r="Y359">
        <v>0.42118097500000001</v>
      </c>
      <c r="Z359">
        <v>-1.2938399999999999E-4</v>
      </c>
      <c r="AA359">
        <v>-1.0332516E-2</v>
      </c>
      <c r="AB359">
        <v>0.36048548499999999</v>
      </c>
      <c r="AC359">
        <v>0.16147166199999999</v>
      </c>
    </row>
    <row r="360" spans="1:29" x14ac:dyDescent="0.3">
      <c r="A360">
        <v>3.58</v>
      </c>
      <c r="B360">
        <v>28.2</v>
      </c>
      <c r="C360">
        <v>-120</v>
      </c>
      <c r="D360">
        <v>-120</v>
      </c>
      <c r="E360">
        <v>240</v>
      </c>
      <c r="F360">
        <v>-80.057692309999993</v>
      </c>
      <c r="G360">
        <v>-85.92307692</v>
      </c>
      <c r="H360">
        <v>167.29807690000001</v>
      </c>
      <c r="I360">
        <v>-82</v>
      </c>
      <c r="J360">
        <v>-69</v>
      </c>
      <c r="K360">
        <v>168</v>
      </c>
      <c r="L360">
        <v>-4.0935653969999999</v>
      </c>
      <c r="M360">
        <v>-4.3934783079999997</v>
      </c>
      <c r="N360">
        <v>8.5544011950000005</v>
      </c>
      <c r="O360">
        <v>-4.1928808200000001</v>
      </c>
      <c r="P360">
        <v>-3.5281558120000001</v>
      </c>
      <c r="Q360">
        <v>8.5902924120000002</v>
      </c>
      <c r="R360">
        <v>-0.20467827</v>
      </c>
      <c r="S360">
        <v>-0.219673915</v>
      </c>
      <c r="T360">
        <v>0.42772006000000001</v>
      </c>
      <c r="U360">
        <v>-0.209644041</v>
      </c>
      <c r="V360">
        <v>-0.17640779100000001</v>
      </c>
      <c r="W360">
        <v>0.42951462099999999</v>
      </c>
      <c r="X360">
        <v>-8.6577400000000006E-3</v>
      </c>
      <c r="Y360">
        <v>0.42659743500000002</v>
      </c>
      <c r="Z360">
        <v>-5.9085520000000001E-3</v>
      </c>
      <c r="AA360">
        <v>1.9188957999999999E-2</v>
      </c>
      <c r="AB360">
        <v>0.41502702400000002</v>
      </c>
      <c r="AC360">
        <v>-7.6250506999999995E-2</v>
      </c>
    </row>
    <row r="361" spans="1:29" x14ac:dyDescent="0.3">
      <c r="A361">
        <v>3.59</v>
      </c>
      <c r="B361">
        <v>28.2</v>
      </c>
      <c r="C361">
        <v>-120</v>
      </c>
      <c r="D361">
        <v>-120</v>
      </c>
      <c r="E361">
        <v>240</v>
      </c>
      <c r="F361">
        <v>-80.75961538</v>
      </c>
      <c r="G361">
        <v>-86.528846150000007</v>
      </c>
      <c r="H361">
        <v>170.30769230000001</v>
      </c>
      <c r="I361">
        <v>-82</v>
      </c>
      <c r="J361">
        <v>-87</v>
      </c>
      <c r="K361">
        <v>172</v>
      </c>
      <c r="L361">
        <v>-4.1294566149999996</v>
      </c>
      <c r="M361">
        <v>-4.4244529200000002</v>
      </c>
      <c r="N361">
        <v>8.7082909340000008</v>
      </c>
      <c r="O361">
        <v>-4.1928808200000001</v>
      </c>
      <c r="P361">
        <v>-4.4485442849999997</v>
      </c>
      <c r="Q361">
        <v>8.7948231840000002</v>
      </c>
      <c r="R361">
        <v>-0.206472831</v>
      </c>
      <c r="S361">
        <v>-0.221222646</v>
      </c>
      <c r="T361">
        <v>0.43541454699999999</v>
      </c>
      <c r="U361">
        <v>-0.209644041</v>
      </c>
      <c r="V361">
        <v>-0.22242721400000001</v>
      </c>
      <c r="W361">
        <v>0.43974115899999999</v>
      </c>
      <c r="X361">
        <v>-8.5158100000000004E-3</v>
      </c>
      <c r="Y361">
        <v>0.43284152300000001</v>
      </c>
      <c r="Z361">
        <v>-1.3542228E-2</v>
      </c>
      <c r="AA361">
        <v>-7.3803690000000003E-3</v>
      </c>
      <c r="AB361">
        <v>0.43718452499999999</v>
      </c>
      <c r="AC361">
        <v>-1.3455972E-2</v>
      </c>
    </row>
    <row r="362" spans="1:29" x14ac:dyDescent="0.3">
      <c r="A362">
        <v>3.6</v>
      </c>
      <c r="B362">
        <v>28.2</v>
      </c>
      <c r="C362">
        <v>-120</v>
      </c>
      <c r="D362">
        <v>-120</v>
      </c>
      <c r="E362">
        <v>240</v>
      </c>
      <c r="F362">
        <v>-81.67307692</v>
      </c>
      <c r="G362">
        <v>-87.125</v>
      </c>
      <c r="H362">
        <v>173.07692309999999</v>
      </c>
      <c r="I362">
        <v>-68</v>
      </c>
      <c r="J362">
        <v>-85</v>
      </c>
      <c r="K362">
        <v>176</v>
      </c>
      <c r="L362">
        <v>-4.1761643629999998</v>
      </c>
      <c r="M362">
        <v>-4.454935871</v>
      </c>
      <c r="N362">
        <v>8.8498891610000001</v>
      </c>
      <c r="O362">
        <v>-3.4770231190000001</v>
      </c>
      <c r="P362">
        <v>-4.3462788989999996</v>
      </c>
      <c r="Q362">
        <v>8.9993539560000002</v>
      </c>
      <c r="R362">
        <v>-0.20880821799999999</v>
      </c>
      <c r="S362">
        <v>-0.222746794</v>
      </c>
      <c r="T362">
        <v>0.44249445799999998</v>
      </c>
      <c r="U362">
        <v>-0.17385115600000001</v>
      </c>
      <c r="V362">
        <v>-0.21731394500000001</v>
      </c>
      <c r="W362">
        <v>0.44996769800000003</v>
      </c>
      <c r="X362">
        <v>-8.0474399999999995E-3</v>
      </c>
      <c r="Y362">
        <v>0.43884797599999997</v>
      </c>
      <c r="Z362">
        <v>-1.9192010999999998E-2</v>
      </c>
      <c r="AA362">
        <v>-2.5093252999999999E-2</v>
      </c>
      <c r="AB362">
        <v>0.43036683199999998</v>
      </c>
      <c r="AC362">
        <v>-0.103162451</v>
      </c>
    </row>
    <row r="363" spans="1:29" x14ac:dyDescent="0.3">
      <c r="A363">
        <v>3.61</v>
      </c>
      <c r="B363">
        <v>28.2</v>
      </c>
      <c r="C363">
        <v>-120</v>
      </c>
      <c r="D363">
        <v>-120</v>
      </c>
      <c r="E363">
        <v>240</v>
      </c>
      <c r="F363">
        <v>-82.817307690000007</v>
      </c>
      <c r="G363">
        <v>-87.567307690000007</v>
      </c>
      <c r="H363">
        <v>175.1346154</v>
      </c>
      <c r="I363">
        <v>-88</v>
      </c>
      <c r="J363">
        <v>-90</v>
      </c>
      <c r="K363">
        <v>176</v>
      </c>
      <c r="L363">
        <v>-4.2346719630000003</v>
      </c>
      <c r="M363">
        <v>-4.477552255</v>
      </c>
      <c r="N363">
        <v>8.95510451</v>
      </c>
      <c r="O363">
        <v>-4.4996769780000001</v>
      </c>
      <c r="P363">
        <v>-4.6019423640000001</v>
      </c>
      <c r="Q363">
        <v>8.9993539560000002</v>
      </c>
      <c r="R363">
        <v>-0.211733598</v>
      </c>
      <c r="S363">
        <v>-0.223877613</v>
      </c>
      <c r="T363">
        <v>0.44775522499999998</v>
      </c>
      <c r="U363">
        <v>-0.22498384900000001</v>
      </c>
      <c r="V363">
        <v>-0.23009711799999999</v>
      </c>
      <c r="W363">
        <v>0.44996769800000003</v>
      </c>
      <c r="X363">
        <v>-7.0113500000000004E-3</v>
      </c>
      <c r="Y363">
        <v>0.44370722099999999</v>
      </c>
      <c r="Z363">
        <v>-2.1305289000000002E-2</v>
      </c>
      <c r="AA363">
        <v>-2.952147E-3</v>
      </c>
      <c r="AB363">
        <v>0.45167212099999998</v>
      </c>
      <c r="AC363">
        <v>8.9706479999999995E-3</v>
      </c>
    </row>
    <row r="364" spans="1:29" x14ac:dyDescent="0.3">
      <c r="A364">
        <v>3.62</v>
      </c>
      <c r="B364">
        <v>28.2</v>
      </c>
      <c r="C364">
        <v>-120</v>
      </c>
      <c r="D364">
        <v>-120</v>
      </c>
      <c r="E364">
        <v>240</v>
      </c>
      <c r="F364">
        <v>-84.00961538</v>
      </c>
      <c r="G364">
        <v>-88.375</v>
      </c>
      <c r="H364">
        <v>175.29807690000001</v>
      </c>
      <c r="I364">
        <v>-90</v>
      </c>
      <c r="J364">
        <v>-92</v>
      </c>
      <c r="K364">
        <v>139</v>
      </c>
      <c r="L364">
        <v>-4.2956378669999999</v>
      </c>
      <c r="M364">
        <v>-4.5188517380000004</v>
      </c>
      <c r="N364">
        <v>8.9634627380000005</v>
      </c>
      <c r="O364">
        <v>-4.6019423640000001</v>
      </c>
      <c r="P364">
        <v>-4.7042077500000001</v>
      </c>
      <c r="Q364">
        <v>7.1074443169999997</v>
      </c>
      <c r="R364">
        <v>-0.214781893</v>
      </c>
      <c r="S364">
        <v>-0.225942587</v>
      </c>
      <c r="T364">
        <v>0.448173137</v>
      </c>
      <c r="U364">
        <v>-0.23009711799999999</v>
      </c>
      <c r="V364">
        <v>-0.23521038699999999</v>
      </c>
      <c r="W364">
        <v>0.35537221600000002</v>
      </c>
      <c r="X364">
        <v>-6.4436290000000002E-3</v>
      </c>
      <c r="Y364">
        <v>0.44569025099999998</v>
      </c>
      <c r="Z364">
        <v>-1.3067819E-2</v>
      </c>
      <c r="AA364">
        <v>-2.952147E-3</v>
      </c>
      <c r="AB364">
        <v>0.39201731200000001</v>
      </c>
      <c r="AC364">
        <v>0.19286892899999999</v>
      </c>
    </row>
    <row r="365" spans="1:29" x14ac:dyDescent="0.3">
      <c r="A365">
        <v>3.63</v>
      </c>
      <c r="B365">
        <v>28.2</v>
      </c>
      <c r="C365">
        <v>-120</v>
      </c>
      <c r="D365">
        <v>-120</v>
      </c>
      <c r="E365">
        <v>240</v>
      </c>
      <c r="F365">
        <v>-84.846153849999993</v>
      </c>
      <c r="G365">
        <v>-89.25961538</v>
      </c>
      <c r="H365">
        <v>175.45192309999999</v>
      </c>
      <c r="I365">
        <v>-90</v>
      </c>
      <c r="J365">
        <v>-95</v>
      </c>
      <c r="K365">
        <v>178</v>
      </c>
      <c r="L365">
        <v>-4.3384123309999998</v>
      </c>
      <c r="M365">
        <v>-4.5640845040000002</v>
      </c>
      <c r="N365">
        <v>8.9713293069999995</v>
      </c>
      <c r="O365">
        <v>-4.6019423640000001</v>
      </c>
      <c r="P365">
        <v>-4.8576058279999996</v>
      </c>
      <c r="Q365">
        <v>9.1016193409999993</v>
      </c>
      <c r="R365">
        <v>-0.21692061700000001</v>
      </c>
      <c r="S365">
        <v>-0.22820422500000001</v>
      </c>
      <c r="T365">
        <v>0.44856646500000003</v>
      </c>
      <c r="U365">
        <v>-0.23009711799999999</v>
      </c>
      <c r="V365">
        <v>-0.242880291</v>
      </c>
      <c r="W365">
        <v>0.455080967</v>
      </c>
      <c r="X365">
        <v>-6.5145949999999998E-3</v>
      </c>
      <c r="Y365">
        <v>0.44741925700000001</v>
      </c>
      <c r="Z365">
        <v>-6.0379359999999998E-3</v>
      </c>
      <c r="AA365">
        <v>-7.3803690000000003E-3</v>
      </c>
      <c r="AB365">
        <v>0.461046448</v>
      </c>
      <c r="AC365">
        <v>3.1397267999999999E-2</v>
      </c>
    </row>
    <row r="366" spans="1:29" x14ac:dyDescent="0.3">
      <c r="A366">
        <v>3.64</v>
      </c>
      <c r="B366">
        <v>28.2</v>
      </c>
      <c r="C366">
        <v>-120</v>
      </c>
      <c r="D366">
        <v>-120</v>
      </c>
      <c r="E366">
        <v>240</v>
      </c>
      <c r="F366">
        <v>-86.346153849999993</v>
      </c>
      <c r="G366">
        <v>-91.375</v>
      </c>
      <c r="H366">
        <v>175.625</v>
      </c>
      <c r="I366">
        <v>-86</v>
      </c>
      <c r="J366">
        <v>-79</v>
      </c>
      <c r="K366">
        <v>175</v>
      </c>
      <c r="L366">
        <v>-4.41511137</v>
      </c>
      <c r="M366">
        <v>-4.6722498159999999</v>
      </c>
      <c r="N366">
        <v>8.9801791959999999</v>
      </c>
      <c r="O366">
        <v>-4.3974115920000001</v>
      </c>
      <c r="P366">
        <v>-4.0394827409999996</v>
      </c>
      <c r="Q366">
        <v>8.9482212630000006</v>
      </c>
      <c r="R366">
        <v>-0.22075556900000001</v>
      </c>
      <c r="S366">
        <v>-0.23361249100000001</v>
      </c>
      <c r="T366">
        <v>0.44900896000000001</v>
      </c>
      <c r="U366">
        <v>-0.21987058000000001</v>
      </c>
      <c r="V366">
        <v>-0.201974137</v>
      </c>
      <c r="W366">
        <v>0.447411063</v>
      </c>
      <c r="X366">
        <v>-7.4229480000000004E-3</v>
      </c>
      <c r="Y366">
        <v>0.450795326</v>
      </c>
      <c r="Z366">
        <v>9.4019289999999998E-3</v>
      </c>
      <c r="AA366">
        <v>1.0332516E-2</v>
      </c>
      <c r="AB366">
        <v>0.438888948</v>
      </c>
      <c r="AC366">
        <v>-4.4853239000000003E-2</v>
      </c>
    </row>
    <row r="367" spans="1:29" x14ac:dyDescent="0.3">
      <c r="A367">
        <v>3.65</v>
      </c>
      <c r="B367">
        <v>28.2</v>
      </c>
      <c r="C367">
        <v>-120</v>
      </c>
      <c r="D367">
        <v>-120</v>
      </c>
      <c r="E367">
        <v>240</v>
      </c>
      <c r="F367">
        <v>-87.942307690000007</v>
      </c>
      <c r="G367">
        <v>-93.75961538</v>
      </c>
      <c r="H367">
        <v>175.6442308</v>
      </c>
      <c r="I367">
        <v>-70</v>
      </c>
      <c r="J367">
        <v>-98</v>
      </c>
      <c r="K367">
        <v>180</v>
      </c>
      <c r="L367">
        <v>-4.4967270150000003</v>
      </c>
      <c r="M367">
        <v>-4.7941816230000001</v>
      </c>
      <c r="N367">
        <v>8.9811625169999996</v>
      </c>
      <c r="O367">
        <v>-3.5792885050000001</v>
      </c>
      <c r="P367">
        <v>-5.0110039070000001</v>
      </c>
      <c r="Q367">
        <v>9.2038847270000002</v>
      </c>
      <c r="R367">
        <v>-0.22483635099999999</v>
      </c>
      <c r="S367">
        <v>-0.23970908099999999</v>
      </c>
      <c r="T367">
        <v>0.449058126</v>
      </c>
      <c r="U367">
        <v>-0.17896442500000001</v>
      </c>
      <c r="V367">
        <v>-0.25055019499999998</v>
      </c>
      <c r="W367">
        <v>0.46019423599999998</v>
      </c>
      <c r="X367">
        <v>-8.5867749999999996E-3</v>
      </c>
      <c r="Y367">
        <v>0.45422056100000002</v>
      </c>
      <c r="Z367">
        <v>2.7170712E-2</v>
      </c>
      <c r="AA367">
        <v>-4.1330064E-2</v>
      </c>
      <c r="AB367">
        <v>0.44996769800000003</v>
      </c>
      <c r="AC367">
        <v>-5.3823887000000001E-2</v>
      </c>
    </row>
    <row r="368" spans="1:29" x14ac:dyDescent="0.3">
      <c r="A368">
        <v>3.66</v>
      </c>
      <c r="B368">
        <v>28.2</v>
      </c>
      <c r="C368">
        <v>-120</v>
      </c>
      <c r="D368">
        <v>-120</v>
      </c>
      <c r="E368">
        <v>240</v>
      </c>
      <c r="F368">
        <v>-88.942307690000007</v>
      </c>
      <c r="G368">
        <v>-95.33653846</v>
      </c>
      <c r="H368">
        <v>176.625</v>
      </c>
      <c r="I368">
        <v>-88</v>
      </c>
      <c r="J368">
        <v>-98</v>
      </c>
      <c r="K368">
        <v>192</v>
      </c>
      <c r="L368">
        <v>-4.5478597079999998</v>
      </c>
      <c r="M368">
        <v>-4.8748139459999997</v>
      </c>
      <c r="N368">
        <v>9.0313118889999995</v>
      </c>
      <c r="O368">
        <v>-4.4996769780000001</v>
      </c>
      <c r="P368">
        <v>-5.0110039070000001</v>
      </c>
      <c r="Q368">
        <v>9.8174770420000002</v>
      </c>
      <c r="R368">
        <v>-0.22739298499999999</v>
      </c>
      <c r="S368">
        <v>-0.24374069700000001</v>
      </c>
      <c r="T368">
        <v>0.45156559400000001</v>
      </c>
      <c r="U368">
        <v>-0.22498384900000001</v>
      </c>
      <c r="V368">
        <v>-0.25055019499999998</v>
      </c>
      <c r="W368">
        <v>0.490873852</v>
      </c>
      <c r="X368">
        <v>-9.4383560000000002E-3</v>
      </c>
      <c r="Y368">
        <v>0.45808829099999998</v>
      </c>
      <c r="Z368">
        <v>3.4329978999999997E-2</v>
      </c>
      <c r="AA368">
        <v>-1.4760736999999999E-2</v>
      </c>
      <c r="AB368">
        <v>0.48576058300000002</v>
      </c>
      <c r="AC368">
        <v>-2.6911944E-2</v>
      </c>
    </row>
    <row r="369" spans="1:29" x14ac:dyDescent="0.3">
      <c r="A369">
        <v>3.67</v>
      </c>
      <c r="B369">
        <v>28.2</v>
      </c>
      <c r="C369">
        <v>-120</v>
      </c>
      <c r="D369">
        <v>-120</v>
      </c>
      <c r="E369">
        <v>240</v>
      </c>
      <c r="F369">
        <v>-90.96153846</v>
      </c>
      <c r="G369">
        <v>-96.432692309999993</v>
      </c>
      <c r="H369">
        <v>177.7692308</v>
      </c>
      <c r="I369">
        <v>-94</v>
      </c>
      <c r="J369">
        <v>-96</v>
      </c>
      <c r="K369">
        <v>202</v>
      </c>
      <c r="L369">
        <v>-4.6511084150000004</v>
      </c>
      <c r="M369">
        <v>-4.9308632440000002</v>
      </c>
      <c r="N369">
        <v>9.0898194889999999</v>
      </c>
      <c r="O369">
        <v>-4.8064731350000001</v>
      </c>
      <c r="P369">
        <v>-4.9087385210000001</v>
      </c>
      <c r="Q369">
        <v>10.328803969999999</v>
      </c>
      <c r="R369">
        <v>-0.23255542100000001</v>
      </c>
      <c r="S369">
        <v>-0.24654316200000001</v>
      </c>
      <c r="T369">
        <v>0.45449097399999999</v>
      </c>
      <c r="U369">
        <v>-0.240323657</v>
      </c>
      <c r="V369">
        <v>-0.245436926</v>
      </c>
      <c r="W369">
        <v>0.51644019900000004</v>
      </c>
      <c r="X369">
        <v>-8.0758259999999995E-3</v>
      </c>
      <c r="Y369">
        <v>0.462693511</v>
      </c>
      <c r="Z369">
        <v>4.3171242999999998E-2</v>
      </c>
      <c r="AA369">
        <v>-2.952147E-3</v>
      </c>
      <c r="AB369">
        <v>0.50621366000000001</v>
      </c>
      <c r="AC369">
        <v>-5.3823887000000001E-2</v>
      </c>
    </row>
    <row r="370" spans="1:29" x14ac:dyDescent="0.3">
      <c r="A370">
        <v>3.68</v>
      </c>
      <c r="B370">
        <v>28.2</v>
      </c>
      <c r="C370">
        <v>-120</v>
      </c>
      <c r="D370">
        <v>-120</v>
      </c>
      <c r="E370">
        <v>240</v>
      </c>
      <c r="F370">
        <v>-92.875</v>
      </c>
      <c r="G370">
        <v>-97.057692309999993</v>
      </c>
      <c r="H370">
        <v>181.2403846</v>
      </c>
      <c r="I370">
        <v>-98</v>
      </c>
      <c r="J370">
        <v>-97</v>
      </c>
      <c r="K370">
        <v>155</v>
      </c>
      <c r="L370">
        <v>-4.7489488560000002</v>
      </c>
      <c r="M370">
        <v>-4.9628211770000004</v>
      </c>
      <c r="N370">
        <v>9.2673089330000007</v>
      </c>
      <c r="O370">
        <v>-5.0110039070000001</v>
      </c>
      <c r="P370">
        <v>-4.9598712139999996</v>
      </c>
      <c r="Q370">
        <v>7.9255674039999997</v>
      </c>
      <c r="R370">
        <v>-0.23744744300000001</v>
      </c>
      <c r="S370">
        <v>-0.248141059</v>
      </c>
      <c r="T370">
        <v>0.46336544699999999</v>
      </c>
      <c r="U370">
        <v>-0.25055019499999998</v>
      </c>
      <c r="V370">
        <v>-0.247993561</v>
      </c>
      <c r="W370">
        <v>0.39627836999999999</v>
      </c>
      <c r="X370">
        <v>-6.1739619999999999E-3</v>
      </c>
      <c r="Y370">
        <v>0.47077313199999998</v>
      </c>
      <c r="Z370">
        <v>3.8987816000000002E-2</v>
      </c>
      <c r="AA370">
        <v>1.476074E-3</v>
      </c>
      <c r="AB370">
        <v>0.43036683199999998</v>
      </c>
      <c r="AC370">
        <v>0.17941295800000001</v>
      </c>
    </row>
    <row r="371" spans="1:29" x14ac:dyDescent="0.3">
      <c r="A371">
        <v>3.69</v>
      </c>
      <c r="B371">
        <v>28.2</v>
      </c>
      <c r="C371">
        <v>-120</v>
      </c>
      <c r="D371">
        <v>-120</v>
      </c>
      <c r="E371">
        <v>240</v>
      </c>
      <c r="F371">
        <v>-94.605769230000007</v>
      </c>
      <c r="G371">
        <v>-98.66346154</v>
      </c>
      <c r="H371">
        <v>187.0192308</v>
      </c>
      <c r="I371">
        <v>-96</v>
      </c>
      <c r="J371">
        <v>-76</v>
      </c>
      <c r="K371">
        <v>183</v>
      </c>
      <c r="L371">
        <v>-4.8374477469999997</v>
      </c>
      <c r="M371">
        <v>-5.0449284820000004</v>
      </c>
      <c r="N371">
        <v>9.5627968990000003</v>
      </c>
      <c r="O371">
        <v>-4.9087385210000001</v>
      </c>
      <c r="P371">
        <v>-3.8860846630000001</v>
      </c>
      <c r="Q371">
        <v>9.3572828060000006</v>
      </c>
      <c r="R371">
        <v>-0.24187238699999999</v>
      </c>
      <c r="S371">
        <v>-0.25224642400000002</v>
      </c>
      <c r="T371">
        <v>0.47813984500000001</v>
      </c>
      <c r="U371">
        <v>-0.245436926</v>
      </c>
      <c r="V371">
        <v>-0.19430423299999999</v>
      </c>
      <c r="W371">
        <v>0.46786413999999998</v>
      </c>
      <c r="X371">
        <v>-5.9894529999999996E-3</v>
      </c>
      <c r="Y371">
        <v>0.483466167</v>
      </c>
      <c r="Z371">
        <v>2.8033275E-2</v>
      </c>
      <c r="AA371">
        <v>2.9521473999999999E-2</v>
      </c>
      <c r="AB371">
        <v>0.45848981300000002</v>
      </c>
      <c r="AC371">
        <v>-4.9338563000000002E-2</v>
      </c>
    </row>
    <row r="372" spans="1:29" x14ac:dyDescent="0.3">
      <c r="A372">
        <v>3.7</v>
      </c>
      <c r="B372">
        <v>28.2</v>
      </c>
      <c r="C372">
        <v>-120</v>
      </c>
      <c r="D372">
        <v>-120</v>
      </c>
      <c r="E372">
        <v>240</v>
      </c>
      <c r="F372">
        <v>-97.21153846</v>
      </c>
      <c r="G372">
        <v>-101.2307692</v>
      </c>
      <c r="H372">
        <v>192.68269230000001</v>
      </c>
      <c r="I372">
        <v>-74</v>
      </c>
      <c r="J372">
        <v>-104</v>
      </c>
      <c r="K372">
        <v>178</v>
      </c>
      <c r="L372">
        <v>-4.9706877450000002</v>
      </c>
      <c r="M372">
        <v>-5.1762018379999999</v>
      </c>
      <c r="N372">
        <v>9.8523849390000002</v>
      </c>
      <c r="O372">
        <v>-3.7838192770000001</v>
      </c>
      <c r="P372">
        <v>-5.3178000650000001</v>
      </c>
      <c r="Q372">
        <v>9.1016193409999993</v>
      </c>
      <c r="R372">
        <v>-0.248534387</v>
      </c>
      <c r="S372">
        <v>-0.25881009199999999</v>
      </c>
      <c r="T372">
        <v>0.49261924699999998</v>
      </c>
      <c r="U372">
        <v>-0.18919096399999999</v>
      </c>
      <c r="V372">
        <v>-0.26589000299999999</v>
      </c>
      <c r="W372">
        <v>0.455080967</v>
      </c>
      <c r="X372">
        <v>-5.9326810000000004E-3</v>
      </c>
      <c r="Y372">
        <v>0.49752765799999998</v>
      </c>
      <c r="Z372">
        <v>2.5833741E-2</v>
      </c>
      <c r="AA372">
        <v>-4.4282211000000002E-2</v>
      </c>
      <c r="AB372">
        <v>0.455080967</v>
      </c>
      <c r="AC372">
        <v>0</v>
      </c>
    </row>
    <row r="373" spans="1:29" x14ac:dyDescent="0.3">
      <c r="A373">
        <v>3.71</v>
      </c>
      <c r="B373">
        <v>28.2</v>
      </c>
      <c r="C373">
        <v>-120</v>
      </c>
      <c r="D373">
        <v>-120</v>
      </c>
      <c r="E373">
        <v>240</v>
      </c>
      <c r="F373">
        <v>-99.153846150000007</v>
      </c>
      <c r="G373">
        <v>-103.6538462</v>
      </c>
      <c r="H373">
        <v>197.3461538</v>
      </c>
      <c r="I373">
        <v>-90</v>
      </c>
      <c r="J373">
        <v>-104</v>
      </c>
      <c r="K373">
        <v>188</v>
      </c>
      <c r="L373">
        <v>-5.0700031680000004</v>
      </c>
      <c r="M373">
        <v>-5.3001002860000002</v>
      </c>
      <c r="N373">
        <v>10.090840289999999</v>
      </c>
      <c r="O373">
        <v>-4.6019423640000001</v>
      </c>
      <c r="P373">
        <v>-5.3178000650000001</v>
      </c>
      <c r="Q373">
        <v>9.6129462710000002</v>
      </c>
      <c r="R373">
        <v>-0.25350015799999998</v>
      </c>
      <c r="S373">
        <v>-0.26500501399999998</v>
      </c>
      <c r="T373">
        <v>0.50454201399999998</v>
      </c>
      <c r="U373">
        <v>-0.23009711799999999</v>
      </c>
      <c r="V373">
        <v>-0.26589000299999999</v>
      </c>
      <c r="W373">
        <v>0.48064731399999999</v>
      </c>
      <c r="X373">
        <v>-6.6423319999999999E-3</v>
      </c>
      <c r="Y373">
        <v>0.50919639999999999</v>
      </c>
      <c r="Z373">
        <v>2.4496769000000002E-2</v>
      </c>
      <c r="AA373">
        <v>-2.0665032E-2</v>
      </c>
      <c r="AB373">
        <v>0.48576058300000002</v>
      </c>
      <c r="AC373">
        <v>2.6911944E-2</v>
      </c>
    </row>
    <row r="374" spans="1:29" x14ac:dyDescent="0.3">
      <c r="A374">
        <v>3.72</v>
      </c>
      <c r="B374">
        <v>28.2</v>
      </c>
      <c r="C374">
        <v>-120</v>
      </c>
      <c r="D374">
        <v>-120</v>
      </c>
      <c r="E374">
        <v>240</v>
      </c>
      <c r="F374">
        <v>-100.1057692</v>
      </c>
      <c r="G374">
        <v>-105</v>
      </c>
      <c r="H374">
        <v>199.3846154</v>
      </c>
      <c r="I374">
        <v>-189</v>
      </c>
      <c r="J374">
        <v>-204</v>
      </c>
      <c r="K374">
        <v>187</v>
      </c>
      <c r="L374">
        <v>-5.118677559</v>
      </c>
      <c r="M374">
        <v>-5.3689327579999997</v>
      </c>
      <c r="N374">
        <v>10.19507231</v>
      </c>
      <c r="O374">
        <v>-9.6640789639999998</v>
      </c>
      <c r="P374">
        <v>-10.43106936</v>
      </c>
      <c r="Q374">
        <v>9.5618135780000006</v>
      </c>
      <c r="R374">
        <v>-0.255933878</v>
      </c>
      <c r="S374">
        <v>-0.26844663800000002</v>
      </c>
      <c r="T374">
        <v>0.50975361600000002</v>
      </c>
      <c r="U374">
        <v>-0.48320394799999999</v>
      </c>
      <c r="V374">
        <v>-0.52155346800000002</v>
      </c>
      <c r="W374">
        <v>0.47809067900000002</v>
      </c>
      <c r="X374">
        <v>-7.2242449999999998E-3</v>
      </c>
      <c r="Y374">
        <v>0.51462924899999996</v>
      </c>
      <c r="Z374">
        <v>2.5661228000000001E-2</v>
      </c>
      <c r="AA374">
        <v>-2.2141106000000001E-2</v>
      </c>
      <c r="AB374">
        <v>0.65364625799999998</v>
      </c>
      <c r="AC374">
        <v>0.92397673199999997</v>
      </c>
    </row>
    <row r="375" spans="1:29" x14ac:dyDescent="0.3">
      <c r="A375">
        <v>3.73</v>
      </c>
      <c r="B375">
        <v>28.2</v>
      </c>
      <c r="C375">
        <v>-120</v>
      </c>
      <c r="D375">
        <v>-120</v>
      </c>
      <c r="E375">
        <v>240</v>
      </c>
      <c r="F375">
        <v>-100.8076923</v>
      </c>
      <c r="G375">
        <v>-105.2019231</v>
      </c>
      <c r="H375">
        <v>199.6442308</v>
      </c>
      <c r="I375">
        <v>0</v>
      </c>
      <c r="J375">
        <v>0</v>
      </c>
      <c r="K375">
        <v>155</v>
      </c>
      <c r="L375">
        <v>-5.1545687759999996</v>
      </c>
      <c r="M375">
        <v>-5.3792576280000004</v>
      </c>
      <c r="N375">
        <v>10.20834715</v>
      </c>
      <c r="O375">
        <v>0</v>
      </c>
      <c r="P375">
        <v>0</v>
      </c>
      <c r="Q375">
        <v>7.9255674039999997</v>
      </c>
      <c r="R375">
        <v>-0.25772843899999998</v>
      </c>
      <c r="S375">
        <v>-0.26896288099999999</v>
      </c>
      <c r="T375">
        <v>0.51041735700000002</v>
      </c>
      <c r="U375">
        <v>0</v>
      </c>
      <c r="V375">
        <v>0</v>
      </c>
      <c r="W375">
        <v>0.39627836999999999</v>
      </c>
      <c r="X375">
        <v>-6.4862080000000003E-3</v>
      </c>
      <c r="Y375">
        <v>0.51584201200000002</v>
      </c>
      <c r="Z375">
        <v>2.8550811999999998E-2</v>
      </c>
      <c r="AA375">
        <v>0</v>
      </c>
      <c r="AB375">
        <v>0.26418557999999998</v>
      </c>
      <c r="AC375">
        <v>-0.69522521100000001</v>
      </c>
    </row>
    <row r="376" spans="1:29" x14ac:dyDescent="0.3">
      <c r="A376">
        <v>3.74</v>
      </c>
      <c r="B376">
        <v>28.2</v>
      </c>
      <c r="C376">
        <v>-120</v>
      </c>
      <c r="D376">
        <v>-120</v>
      </c>
      <c r="E376">
        <v>240</v>
      </c>
      <c r="F376">
        <v>-101.2211538</v>
      </c>
      <c r="G376">
        <v>-105.4903846</v>
      </c>
      <c r="H376">
        <v>200.75</v>
      </c>
      <c r="I376">
        <v>-103</v>
      </c>
      <c r="J376">
        <v>-102</v>
      </c>
      <c r="K376">
        <v>201</v>
      </c>
      <c r="L376">
        <v>-5.1757101780000001</v>
      </c>
      <c r="M376">
        <v>-5.3940074439999997</v>
      </c>
      <c r="N376">
        <v>10.264888109999999</v>
      </c>
      <c r="O376">
        <v>-5.2666673719999997</v>
      </c>
      <c r="P376">
        <v>-5.2155346790000001</v>
      </c>
      <c r="Q376">
        <v>10.27767128</v>
      </c>
      <c r="R376">
        <v>-0.25878550900000002</v>
      </c>
      <c r="S376">
        <v>-0.26970037200000002</v>
      </c>
      <c r="T376">
        <v>0.51324440500000001</v>
      </c>
      <c r="U376">
        <v>-0.26333336899999998</v>
      </c>
      <c r="V376">
        <v>-0.26077673400000001</v>
      </c>
      <c r="W376">
        <v>0.51388356400000001</v>
      </c>
      <c r="X376">
        <v>-6.301699E-3</v>
      </c>
      <c r="Y376">
        <v>0.51832489699999995</v>
      </c>
      <c r="Z376">
        <v>2.6739431000000001E-2</v>
      </c>
      <c r="AA376">
        <v>1.476074E-3</v>
      </c>
      <c r="AB376">
        <v>0.51729241000000004</v>
      </c>
      <c r="AC376">
        <v>1.7941295999999999E-2</v>
      </c>
    </row>
    <row r="377" spans="1:29" x14ac:dyDescent="0.3">
      <c r="A377">
        <v>3.75</v>
      </c>
      <c r="B377">
        <v>28.2</v>
      </c>
      <c r="C377">
        <v>-120</v>
      </c>
      <c r="D377">
        <v>-120</v>
      </c>
      <c r="E377">
        <v>240</v>
      </c>
      <c r="F377">
        <v>-101.5384615</v>
      </c>
      <c r="G377">
        <v>-106.1634615</v>
      </c>
      <c r="H377">
        <v>202.1538462</v>
      </c>
      <c r="I377">
        <v>-184</v>
      </c>
      <c r="J377">
        <v>-83</v>
      </c>
      <c r="K377">
        <v>200</v>
      </c>
      <c r="L377">
        <v>-5.1919349739999996</v>
      </c>
      <c r="M377">
        <v>-5.4284236789999998</v>
      </c>
      <c r="N377">
        <v>10.33667054</v>
      </c>
      <c r="O377">
        <v>-9.4084154990000002</v>
      </c>
      <c r="P377">
        <v>-4.2440135129999996</v>
      </c>
      <c r="Q377">
        <v>10.226538590000001</v>
      </c>
      <c r="R377">
        <v>-0.25959674900000002</v>
      </c>
      <c r="S377">
        <v>-0.27142118399999998</v>
      </c>
      <c r="T377">
        <v>0.51683352699999996</v>
      </c>
      <c r="U377">
        <v>-0.47042077500000001</v>
      </c>
      <c r="V377">
        <v>-0.212200676</v>
      </c>
      <c r="W377">
        <v>0.51132692899999999</v>
      </c>
      <c r="X377">
        <v>-6.8268410000000002E-3</v>
      </c>
      <c r="Y377">
        <v>0.52156166199999998</v>
      </c>
      <c r="Z377">
        <v>2.4884922E-2</v>
      </c>
      <c r="AA377">
        <v>0.14908344400000001</v>
      </c>
      <c r="AB377">
        <v>0.56842510300000004</v>
      </c>
      <c r="AC377">
        <v>0.30051670400000002</v>
      </c>
    </row>
    <row r="378" spans="1:29" x14ac:dyDescent="0.3">
      <c r="A378">
        <v>3.76</v>
      </c>
      <c r="B378">
        <v>28.2</v>
      </c>
      <c r="C378">
        <v>-120</v>
      </c>
      <c r="D378">
        <v>-120</v>
      </c>
      <c r="E378">
        <v>240</v>
      </c>
      <c r="F378">
        <v>-102.2596154</v>
      </c>
      <c r="G378">
        <v>-106.7211538</v>
      </c>
      <c r="H378">
        <v>203.5192308</v>
      </c>
      <c r="I378">
        <v>-100</v>
      </c>
      <c r="J378">
        <v>-207</v>
      </c>
      <c r="K378">
        <v>394</v>
      </c>
      <c r="L378">
        <v>-5.2288095129999999</v>
      </c>
      <c r="M378">
        <v>-5.4569399890000003</v>
      </c>
      <c r="N378">
        <v>10.40648633</v>
      </c>
      <c r="O378">
        <v>-5.1132692930000001</v>
      </c>
      <c r="P378">
        <v>-10.584467439999999</v>
      </c>
      <c r="Q378">
        <v>20.146281009999999</v>
      </c>
      <c r="R378">
        <v>-0.26144047599999998</v>
      </c>
      <c r="S378">
        <v>-0.27284699899999998</v>
      </c>
      <c r="T378">
        <v>0.52032431700000004</v>
      </c>
      <c r="U378">
        <v>-0.25566346499999998</v>
      </c>
      <c r="V378">
        <v>-0.52922337200000003</v>
      </c>
      <c r="W378">
        <v>1.007314051</v>
      </c>
      <c r="X378">
        <v>-6.5855599999999999E-3</v>
      </c>
      <c r="Y378">
        <v>0.52497870300000005</v>
      </c>
      <c r="Z378">
        <v>2.4496769000000002E-2</v>
      </c>
      <c r="AA378">
        <v>-0.157939886</v>
      </c>
      <c r="AB378">
        <v>0.93317164600000002</v>
      </c>
      <c r="AC378">
        <v>-0.39022318299999997</v>
      </c>
    </row>
    <row r="379" spans="1:29" x14ac:dyDescent="0.3">
      <c r="A379">
        <v>3.77</v>
      </c>
      <c r="B379">
        <v>28.2</v>
      </c>
      <c r="C379">
        <v>-120</v>
      </c>
      <c r="D379">
        <v>-120</v>
      </c>
      <c r="E379">
        <v>240</v>
      </c>
      <c r="F379">
        <v>-103.1634615</v>
      </c>
      <c r="G379">
        <v>-106</v>
      </c>
      <c r="H379">
        <v>204.67307690000001</v>
      </c>
      <c r="I379">
        <v>-96</v>
      </c>
      <c r="J379">
        <v>-101</v>
      </c>
      <c r="K379">
        <v>193</v>
      </c>
      <c r="L379">
        <v>-5.2750256000000002</v>
      </c>
      <c r="M379">
        <v>-5.4200654510000001</v>
      </c>
      <c r="N379">
        <v>10.46548559</v>
      </c>
      <c r="O379">
        <v>-4.9087385210000001</v>
      </c>
      <c r="P379">
        <v>-5.1644019859999997</v>
      </c>
      <c r="Q379">
        <v>9.8686097349999997</v>
      </c>
      <c r="R379">
        <v>-0.26375127999999998</v>
      </c>
      <c r="S379">
        <v>-0.27100327299999999</v>
      </c>
      <c r="T379">
        <v>0.52327427999999998</v>
      </c>
      <c r="U379">
        <v>-0.245436926</v>
      </c>
      <c r="V379">
        <v>-0.25822009899999998</v>
      </c>
      <c r="W379">
        <v>0.49343048699999997</v>
      </c>
      <c r="X379">
        <v>-4.1869400000000001E-3</v>
      </c>
      <c r="Y379">
        <v>0.52710103699999999</v>
      </c>
      <c r="Z379">
        <v>2.0140829999999998E-2</v>
      </c>
      <c r="AA379">
        <v>-7.3803690000000003E-3</v>
      </c>
      <c r="AB379">
        <v>0.49683933299999999</v>
      </c>
      <c r="AC379">
        <v>1.7941295999999999E-2</v>
      </c>
    </row>
    <row r="380" spans="1:29" x14ac:dyDescent="0.3">
      <c r="A380">
        <v>3.78</v>
      </c>
      <c r="B380">
        <v>28.2</v>
      </c>
      <c r="C380">
        <v>-120</v>
      </c>
      <c r="D380">
        <v>-120</v>
      </c>
      <c r="E380">
        <v>240</v>
      </c>
      <c r="F380">
        <v>-103.9615385</v>
      </c>
      <c r="G380">
        <v>-105.0673077</v>
      </c>
      <c r="H380">
        <v>205.625</v>
      </c>
      <c r="I380">
        <v>-98</v>
      </c>
      <c r="J380">
        <v>-103</v>
      </c>
      <c r="K380">
        <v>154</v>
      </c>
      <c r="L380">
        <v>-5.3158334229999999</v>
      </c>
      <c r="M380">
        <v>-5.3723743810000002</v>
      </c>
      <c r="N380">
        <v>10.514159980000001</v>
      </c>
      <c r="O380">
        <v>-5.0110039070000001</v>
      </c>
      <c r="P380">
        <v>-5.2666673719999997</v>
      </c>
      <c r="Q380">
        <v>7.8744347110000001</v>
      </c>
      <c r="R380">
        <v>-0.26579167100000001</v>
      </c>
      <c r="S380">
        <v>-0.26861871900000001</v>
      </c>
      <c r="T380">
        <v>0.52570799899999998</v>
      </c>
      <c r="U380">
        <v>-0.25055019499999998</v>
      </c>
      <c r="V380">
        <v>-0.26333336899999998</v>
      </c>
      <c r="W380">
        <v>0.39372173599999999</v>
      </c>
      <c r="X380">
        <v>-1.6321969999999999E-3</v>
      </c>
      <c r="Y380">
        <v>0.52860879599999999</v>
      </c>
      <c r="Z380">
        <v>1.5267352999999999E-2</v>
      </c>
      <c r="AA380">
        <v>-7.3803690000000003E-3</v>
      </c>
      <c r="AB380">
        <v>0.433775678</v>
      </c>
      <c r="AC380">
        <v>0.21081022499999999</v>
      </c>
    </row>
    <row r="381" spans="1:29" x14ac:dyDescent="0.3">
      <c r="A381">
        <v>3.79</v>
      </c>
      <c r="B381">
        <v>28.2</v>
      </c>
      <c r="C381">
        <v>-120</v>
      </c>
      <c r="D381">
        <v>-120</v>
      </c>
      <c r="E381">
        <v>240</v>
      </c>
      <c r="F381">
        <v>-105.4711538</v>
      </c>
      <c r="G381">
        <v>-106.125</v>
      </c>
      <c r="H381">
        <v>206.96153849999999</v>
      </c>
      <c r="I381">
        <v>-100</v>
      </c>
      <c r="J381">
        <v>-81</v>
      </c>
      <c r="K381">
        <v>200</v>
      </c>
      <c r="L381">
        <v>-5.393024123</v>
      </c>
      <c r="M381">
        <v>-5.4264570369999996</v>
      </c>
      <c r="N381">
        <v>10.582500789999999</v>
      </c>
      <c r="O381">
        <v>-5.1132692930000001</v>
      </c>
      <c r="P381">
        <v>-4.1417481269999996</v>
      </c>
      <c r="Q381">
        <v>10.226538590000001</v>
      </c>
      <c r="R381">
        <v>-0.26965120599999998</v>
      </c>
      <c r="S381">
        <v>-0.271322852</v>
      </c>
      <c r="T381">
        <v>0.52912504000000005</v>
      </c>
      <c r="U381">
        <v>-0.25566346499999998</v>
      </c>
      <c r="V381">
        <v>-0.207087406</v>
      </c>
      <c r="W381">
        <v>0.51132692899999999</v>
      </c>
      <c r="X381">
        <v>-9.6512500000000005E-4</v>
      </c>
      <c r="Y381">
        <v>0.53307471200000001</v>
      </c>
      <c r="Z381">
        <v>2.0787751E-2</v>
      </c>
      <c r="AA381">
        <v>2.8045400000000002E-2</v>
      </c>
      <c r="AB381">
        <v>0.49513490999999998</v>
      </c>
      <c r="AC381">
        <v>-8.5221155000000007E-2</v>
      </c>
    </row>
    <row r="382" spans="1:29" x14ac:dyDescent="0.3">
      <c r="A382">
        <v>3.8</v>
      </c>
      <c r="B382">
        <v>28.2</v>
      </c>
      <c r="C382">
        <v>-120</v>
      </c>
      <c r="D382">
        <v>-120</v>
      </c>
      <c r="E382">
        <v>240</v>
      </c>
      <c r="F382">
        <v>-105.7980769</v>
      </c>
      <c r="G382">
        <v>-107.7692308</v>
      </c>
      <c r="H382">
        <v>208.03846150000001</v>
      </c>
      <c r="I382">
        <v>-83</v>
      </c>
      <c r="J382">
        <v>-104</v>
      </c>
      <c r="K382">
        <v>198</v>
      </c>
      <c r="L382">
        <v>-5.4097405800000002</v>
      </c>
      <c r="M382">
        <v>-5.5105309839999999</v>
      </c>
      <c r="N382">
        <v>10.637566769999999</v>
      </c>
      <c r="O382">
        <v>-4.2440135129999996</v>
      </c>
      <c r="P382">
        <v>-5.3178000650000001</v>
      </c>
      <c r="Q382">
        <v>10.124273199999999</v>
      </c>
      <c r="R382">
        <v>-0.27048702899999999</v>
      </c>
      <c r="S382">
        <v>-0.27552654900000001</v>
      </c>
      <c r="T382">
        <v>0.53187833900000003</v>
      </c>
      <c r="U382">
        <v>-0.212200676</v>
      </c>
      <c r="V382">
        <v>-0.26589000299999999</v>
      </c>
      <c r="W382">
        <v>0.50621366000000001</v>
      </c>
      <c r="X382">
        <v>-2.909568E-3</v>
      </c>
      <c r="Y382">
        <v>0.53659008500000005</v>
      </c>
      <c r="Z382">
        <v>2.4798666E-2</v>
      </c>
      <c r="AA382">
        <v>-3.0997548E-2</v>
      </c>
      <c r="AB382">
        <v>0.49683933299999999</v>
      </c>
      <c r="AC382">
        <v>-4.9338563000000002E-2</v>
      </c>
    </row>
    <row r="383" spans="1:29" x14ac:dyDescent="0.3">
      <c r="A383">
        <v>3.81</v>
      </c>
      <c r="B383">
        <v>28.2</v>
      </c>
      <c r="C383">
        <v>-120</v>
      </c>
      <c r="D383">
        <v>-120</v>
      </c>
      <c r="E383">
        <v>240</v>
      </c>
      <c r="F383">
        <v>-105.3365385</v>
      </c>
      <c r="G383">
        <v>-109.7019231</v>
      </c>
      <c r="H383">
        <v>206.78846150000001</v>
      </c>
      <c r="I383">
        <v>-103</v>
      </c>
      <c r="J383">
        <v>-104</v>
      </c>
      <c r="K383">
        <v>208</v>
      </c>
      <c r="L383">
        <v>-5.3861408749999997</v>
      </c>
      <c r="M383">
        <v>-5.6093547460000002</v>
      </c>
      <c r="N383">
        <v>10.57365091</v>
      </c>
      <c r="O383">
        <v>-5.2666673719999997</v>
      </c>
      <c r="P383">
        <v>-5.3178000650000001</v>
      </c>
      <c r="Q383">
        <v>10.63560013</v>
      </c>
      <c r="R383">
        <v>-0.269307044</v>
      </c>
      <c r="S383">
        <v>-0.28046773699999999</v>
      </c>
      <c r="T383">
        <v>0.528682545</v>
      </c>
      <c r="U383">
        <v>-0.26333336899999998</v>
      </c>
      <c r="V383">
        <v>-0.26589000299999999</v>
      </c>
      <c r="W383">
        <v>0.53178000599999997</v>
      </c>
      <c r="X383">
        <v>-6.4436290000000002E-3</v>
      </c>
      <c r="Y383">
        <v>0.53571329099999998</v>
      </c>
      <c r="Z383">
        <v>3.7003923000000001E-2</v>
      </c>
      <c r="AA383">
        <v>-1.476074E-3</v>
      </c>
      <c r="AB383">
        <v>0.53092779499999998</v>
      </c>
      <c r="AC383">
        <v>-4.4853239999999997E-3</v>
      </c>
    </row>
    <row r="384" spans="1:29" x14ac:dyDescent="0.3">
      <c r="A384">
        <v>3.82</v>
      </c>
      <c r="B384">
        <v>28.2</v>
      </c>
      <c r="C384">
        <v>-120</v>
      </c>
      <c r="D384">
        <v>-120</v>
      </c>
      <c r="E384">
        <v>240</v>
      </c>
      <c r="F384">
        <v>-105.0865385</v>
      </c>
      <c r="G384">
        <v>-110.4807692</v>
      </c>
      <c r="H384">
        <v>203.5</v>
      </c>
      <c r="I384">
        <v>-99</v>
      </c>
      <c r="J384">
        <v>-105</v>
      </c>
      <c r="K384">
        <v>210</v>
      </c>
      <c r="L384">
        <v>-5.3733577019999998</v>
      </c>
      <c r="M384">
        <v>-5.6491792480000003</v>
      </c>
      <c r="N384">
        <v>10.40550301</v>
      </c>
      <c r="O384">
        <v>-5.0621365999999997</v>
      </c>
      <c r="P384">
        <v>-5.3689327579999997</v>
      </c>
      <c r="Q384">
        <v>10.73786552</v>
      </c>
      <c r="R384">
        <v>-0.268667885</v>
      </c>
      <c r="S384">
        <v>-0.28245896199999998</v>
      </c>
      <c r="T384">
        <v>0.52027515099999999</v>
      </c>
      <c r="U384">
        <v>-0.25310683</v>
      </c>
      <c r="V384">
        <v>-0.26844663800000002</v>
      </c>
      <c r="W384">
        <v>0.53689327600000003</v>
      </c>
      <c r="X384">
        <v>-7.9622819999999993E-3</v>
      </c>
      <c r="Y384">
        <v>0.53055905000000003</v>
      </c>
      <c r="Z384">
        <v>5.4125784000000003E-2</v>
      </c>
      <c r="AA384">
        <v>-8.8564420000000008E-3</v>
      </c>
      <c r="AB384">
        <v>0.53178000599999997</v>
      </c>
      <c r="AC384">
        <v>-2.6911944E-2</v>
      </c>
    </row>
    <row r="385" spans="1:29" x14ac:dyDescent="0.3">
      <c r="A385">
        <v>3.83</v>
      </c>
      <c r="B385">
        <v>28.2</v>
      </c>
      <c r="C385">
        <v>-120</v>
      </c>
      <c r="D385">
        <v>-120</v>
      </c>
      <c r="E385">
        <v>240</v>
      </c>
      <c r="F385">
        <v>-103.8942308</v>
      </c>
      <c r="G385">
        <v>-109.0961538</v>
      </c>
      <c r="H385">
        <v>202.55769230000001</v>
      </c>
      <c r="I385">
        <v>-101</v>
      </c>
      <c r="J385">
        <v>-103</v>
      </c>
      <c r="K385">
        <v>164</v>
      </c>
      <c r="L385">
        <v>-5.3123917990000002</v>
      </c>
      <c r="M385">
        <v>-5.5783801339999997</v>
      </c>
      <c r="N385">
        <v>10.35732028</v>
      </c>
      <c r="O385">
        <v>-5.1644019859999997</v>
      </c>
      <c r="P385">
        <v>-5.2666673719999997</v>
      </c>
      <c r="Q385">
        <v>8.3857616400000001</v>
      </c>
      <c r="R385">
        <v>-0.26561959000000002</v>
      </c>
      <c r="S385">
        <v>-0.278919007</v>
      </c>
      <c r="T385">
        <v>0.51786601399999999</v>
      </c>
      <c r="U385">
        <v>-0.25822009899999998</v>
      </c>
      <c r="V385">
        <v>-0.26333336899999998</v>
      </c>
      <c r="W385">
        <v>0.41928808200000001</v>
      </c>
      <c r="X385">
        <v>-7.6784219999999999E-3</v>
      </c>
      <c r="Y385">
        <v>0.52675687500000001</v>
      </c>
      <c r="Z385">
        <v>4.6794005E-2</v>
      </c>
      <c r="AA385">
        <v>-2.952147E-3</v>
      </c>
      <c r="AB385">
        <v>0.45337654399999999</v>
      </c>
      <c r="AC385">
        <v>0.17941295800000001</v>
      </c>
    </row>
    <row r="386" spans="1:29" x14ac:dyDescent="0.3">
      <c r="A386">
        <v>3.84</v>
      </c>
      <c r="B386">
        <v>28.2</v>
      </c>
      <c r="C386">
        <v>-120</v>
      </c>
      <c r="D386">
        <v>-120</v>
      </c>
      <c r="E386">
        <v>240</v>
      </c>
      <c r="F386">
        <v>-104.5673077</v>
      </c>
      <c r="G386">
        <v>-107.6153846</v>
      </c>
      <c r="H386">
        <v>202.53846150000001</v>
      </c>
      <c r="I386">
        <v>-106</v>
      </c>
      <c r="J386">
        <v>-84</v>
      </c>
      <c r="K386">
        <v>202</v>
      </c>
      <c r="L386">
        <v>-5.3468080349999996</v>
      </c>
      <c r="M386">
        <v>-5.502664416</v>
      </c>
      <c r="N386">
        <v>10.35633696</v>
      </c>
      <c r="O386">
        <v>-5.4200654510000001</v>
      </c>
      <c r="P386">
        <v>-4.2951462060000001</v>
      </c>
      <c r="Q386">
        <v>10.328803969999999</v>
      </c>
      <c r="R386">
        <v>-0.26734040199999998</v>
      </c>
      <c r="S386">
        <v>-0.27513322099999998</v>
      </c>
      <c r="T386">
        <v>0.51781684800000005</v>
      </c>
      <c r="U386">
        <v>-0.27100327299999999</v>
      </c>
      <c r="V386">
        <v>-0.21475731000000001</v>
      </c>
      <c r="W386">
        <v>0.51644019900000004</v>
      </c>
      <c r="X386">
        <v>-4.4991859999999996E-3</v>
      </c>
      <c r="Y386">
        <v>0.52603577300000004</v>
      </c>
      <c r="Z386">
        <v>4.3257498999999998E-2</v>
      </c>
      <c r="AA386">
        <v>3.2473621000000001E-2</v>
      </c>
      <c r="AB386">
        <v>0.50621366000000001</v>
      </c>
      <c r="AC386">
        <v>-5.3823887000000001E-2</v>
      </c>
    </row>
    <row r="387" spans="1:29" x14ac:dyDescent="0.3">
      <c r="A387">
        <v>3.85</v>
      </c>
      <c r="B387">
        <v>28.2</v>
      </c>
      <c r="C387">
        <v>-120</v>
      </c>
      <c r="D387">
        <v>-120</v>
      </c>
      <c r="E387">
        <v>240</v>
      </c>
      <c r="F387">
        <v>-106.25</v>
      </c>
      <c r="G387">
        <v>-107.3269231</v>
      </c>
      <c r="H387">
        <v>204.5288462</v>
      </c>
      <c r="I387">
        <v>-186</v>
      </c>
      <c r="J387">
        <v>-106</v>
      </c>
      <c r="K387">
        <v>200</v>
      </c>
      <c r="L387">
        <v>-5.432848624</v>
      </c>
      <c r="M387">
        <v>-5.4879146009999999</v>
      </c>
      <c r="N387">
        <v>10.45811069</v>
      </c>
      <c r="O387">
        <v>-9.5106808849999993</v>
      </c>
      <c r="P387">
        <v>-5.4200654510000001</v>
      </c>
      <c r="Q387">
        <v>10.226538590000001</v>
      </c>
      <c r="R387">
        <v>-0.27164243100000002</v>
      </c>
      <c r="S387">
        <v>-0.27439573</v>
      </c>
      <c r="T387">
        <v>0.52290553399999995</v>
      </c>
      <c r="U387">
        <v>-0.47553404399999999</v>
      </c>
      <c r="V387">
        <v>-0.27100327299999999</v>
      </c>
      <c r="W387">
        <v>0.51132692899999999</v>
      </c>
      <c r="X387">
        <v>-1.5896180000000001E-3</v>
      </c>
      <c r="Y387">
        <v>0.53061641000000004</v>
      </c>
      <c r="Z387">
        <v>4.0583556E-2</v>
      </c>
      <c r="AA387">
        <v>0.118085896</v>
      </c>
      <c r="AB387">
        <v>0.58973039199999999</v>
      </c>
      <c r="AC387">
        <v>0.41264980299999998</v>
      </c>
    </row>
    <row r="388" spans="1:29" x14ac:dyDescent="0.3">
      <c r="A388">
        <v>3.86</v>
      </c>
      <c r="B388">
        <v>28.2</v>
      </c>
      <c r="C388">
        <v>-120</v>
      </c>
      <c r="D388">
        <v>-120</v>
      </c>
      <c r="E388">
        <v>240</v>
      </c>
      <c r="F388">
        <v>-108.0769231</v>
      </c>
      <c r="G388">
        <v>-108.1826923</v>
      </c>
      <c r="H388">
        <v>207.8557692</v>
      </c>
      <c r="I388">
        <v>0</v>
      </c>
      <c r="J388">
        <v>-112</v>
      </c>
      <c r="K388">
        <v>201</v>
      </c>
      <c r="L388">
        <v>-5.5262641199999996</v>
      </c>
      <c r="M388">
        <v>-5.5316723860000003</v>
      </c>
      <c r="N388">
        <v>10.628225219999999</v>
      </c>
      <c r="O388">
        <v>0</v>
      </c>
      <c r="P388">
        <v>-5.7268616080000001</v>
      </c>
      <c r="Q388">
        <v>10.27767128</v>
      </c>
      <c r="R388">
        <v>-0.27631320599999998</v>
      </c>
      <c r="S388">
        <v>-0.276583619</v>
      </c>
      <c r="T388">
        <v>0.53141126100000002</v>
      </c>
      <c r="U388">
        <v>0</v>
      </c>
      <c r="V388">
        <v>-0.28634308000000003</v>
      </c>
      <c r="W388">
        <v>0.51388356400000001</v>
      </c>
      <c r="X388">
        <v>-1.5612300000000001E-4</v>
      </c>
      <c r="Y388">
        <v>0.53857311600000002</v>
      </c>
      <c r="Z388">
        <v>3.7693971999999999E-2</v>
      </c>
      <c r="AA388">
        <v>-0.165320255</v>
      </c>
      <c r="AB388">
        <v>0.43803673599999998</v>
      </c>
      <c r="AC388">
        <v>-0.399193831</v>
      </c>
    </row>
    <row r="389" spans="1:29" x14ac:dyDescent="0.3">
      <c r="A389">
        <v>3.87</v>
      </c>
      <c r="B389">
        <v>28.2</v>
      </c>
      <c r="C389">
        <v>-120</v>
      </c>
      <c r="D389">
        <v>-120</v>
      </c>
      <c r="E389">
        <v>240</v>
      </c>
      <c r="F389">
        <v>-109.8557692</v>
      </c>
      <c r="G389">
        <v>-108.8173077</v>
      </c>
      <c r="H389">
        <v>208.45192309999999</v>
      </c>
      <c r="I389">
        <v>-207</v>
      </c>
      <c r="J389">
        <v>-225</v>
      </c>
      <c r="K389">
        <v>208</v>
      </c>
      <c r="L389">
        <v>-5.6172213150000001</v>
      </c>
      <c r="M389">
        <v>-5.5641219800000004</v>
      </c>
      <c r="N389">
        <v>10.658708170000001</v>
      </c>
      <c r="O389">
        <v>-10.584467439999999</v>
      </c>
      <c r="P389">
        <v>-11.50485591</v>
      </c>
      <c r="Q389">
        <v>10.63560013</v>
      </c>
      <c r="R389">
        <v>-0.28086106599999999</v>
      </c>
      <c r="S389">
        <v>-0.27820609899999998</v>
      </c>
      <c r="T389">
        <v>0.53293540900000003</v>
      </c>
      <c r="U389">
        <v>-0.52922337200000003</v>
      </c>
      <c r="V389">
        <v>-0.57524279499999997</v>
      </c>
      <c r="W389">
        <v>0.53178000599999997</v>
      </c>
      <c r="X389">
        <v>1.532846E-3</v>
      </c>
      <c r="Y389">
        <v>0.54164599400000002</v>
      </c>
      <c r="Z389">
        <v>4.5845186000000003E-2</v>
      </c>
      <c r="AA389">
        <v>-2.6569327E-2</v>
      </c>
      <c r="AB389">
        <v>0.72267539300000005</v>
      </c>
      <c r="AC389">
        <v>1.004712563</v>
      </c>
    </row>
    <row r="390" spans="1:29" x14ac:dyDescent="0.3">
      <c r="A390">
        <v>3.88</v>
      </c>
      <c r="B390">
        <v>28.2</v>
      </c>
      <c r="C390">
        <v>-120</v>
      </c>
      <c r="D390">
        <v>-120</v>
      </c>
      <c r="E390">
        <v>240</v>
      </c>
      <c r="F390">
        <v>-110.5096154</v>
      </c>
      <c r="G390">
        <v>-110.125</v>
      </c>
      <c r="H390">
        <v>208.93269230000001</v>
      </c>
      <c r="I390">
        <v>0</v>
      </c>
      <c r="J390">
        <v>0</v>
      </c>
      <c r="K390">
        <v>166</v>
      </c>
      <c r="L390">
        <v>-5.6506542289999997</v>
      </c>
      <c r="M390">
        <v>-5.6309878089999996</v>
      </c>
      <c r="N390">
        <v>10.683291199999999</v>
      </c>
      <c r="O390">
        <v>0</v>
      </c>
      <c r="P390">
        <v>0</v>
      </c>
      <c r="Q390">
        <v>8.4880270259999993</v>
      </c>
      <c r="R390">
        <v>-0.28253271099999999</v>
      </c>
      <c r="S390">
        <v>-0.28154939000000001</v>
      </c>
      <c r="T390">
        <v>0.53416456000000001</v>
      </c>
      <c r="U390">
        <v>0</v>
      </c>
      <c r="V390">
        <v>0</v>
      </c>
      <c r="W390">
        <v>0.42440135099999998</v>
      </c>
      <c r="X390">
        <v>5.6772099999999998E-4</v>
      </c>
      <c r="Y390">
        <v>0.544137074</v>
      </c>
      <c r="Z390">
        <v>5.2486916000000002E-2</v>
      </c>
      <c r="AA390">
        <v>0</v>
      </c>
      <c r="AB390">
        <v>0.28293423400000001</v>
      </c>
      <c r="AC390">
        <v>-0.74456377399999996</v>
      </c>
    </row>
    <row r="391" spans="1:29" x14ac:dyDescent="0.3">
      <c r="A391">
        <v>3.89</v>
      </c>
      <c r="B391">
        <v>28.2</v>
      </c>
      <c r="C391">
        <v>-120</v>
      </c>
      <c r="D391">
        <v>-120</v>
      </c>
      <c r="E391">
        <v>240</v>
      </c>
      <c r="F391">
        <v>-110.8653846</v>
      </c>
      <c r="G391">
        <v>-111.4711538</v>
      </c>
      <c r="H391">
        <v>210.1057692</v>
      </c>
      <c r="I391">
        <v>-215</v>
      </c>
      <c r="J391">
        <v>-202</v>
      </c>
      <c r="K391">
        <v>213</v>
      </c>
      <c r="L391">
        <v>-5.6688456680000003</v>
      </c>
      <c r="M391">
        <v>-5.69982028</v>
      </c>
      <c r="N391">
        <v>10.743273780000001</v>
      </c>
      <c r="O391">
        <v>-10.993528980000001</v>
      </c>
      <c r="P391">
        <v>-10.328803969999999</v>
      </c>
      <c r="Q391">
        <v>10.891263589999999</v>
      </c>
      <c r="R391">
        <v>-0.28344228300000002</v>
      </c>
      <c r="S391">
        <v>-0.28499101399999999</v>
      </c>
      <c r="T391">
        <v>0.537163689</v>
      </c>
      <c r="U391">
        <v>-0.54967644900000001</v>
      </c>
      <c r="V391">
        <v>-0.51644019900000004</v>
      </c>
      <c r="W391">
        <v>0.54456318000000004</v>
      </c>
      <c r="X391">
        <v>-8.9415999999999996E-4</v>
      </c>
      <c r="Y391">
        <v>0.54758689199999999</v>
      </c>
      <c r="Z391">
        <v>5.4858961999999997E-2</v>
      </c>
      <c r="AA391">
        <v>1.9188957999999999E-2</v>
      </c>
      <c r="AB391">
        <v>0.71841433600000004</v>
      </c>
      <c r="AC391">
        <v>0.91500608400000005</v>
      </c>
    </row>
    <row r="392" spans="1:29" x14ac:dyDescent="0.3">
      <c r="A392">
        <v>3.9</v>
      </c>
      <c r="B392">
        <v>28.2</v>
      </c>
      <c r="C392">
        <v>-120</v>
      </c>
      <c r="D392">
        <v>-120</v>
      </c>
      <c r="E392">
        <v>240</v>
      </c>
      <c r="F392">
        <v>-110.1346154</v>
      </c>
      <c r="G392">
        <v>-113.0480769</v>
      </c>
      <c r="H392">
        <v>211.70192309999999</v>
      </c>
      <c r="I392">
        <v>0</v>
      </c>
      <c r="J392">
        <v>0</v>
      </c>
      <c r="K392">
        <v>221</v>
      </c>
      <c r="L392">
        <v>-5.6314794690000003</v>
      </c>
      <c r="M392">
        <v>-5.7804526039999997</v>
      </c>
      <c r="N392">
        <v>10.824889430000001</v>
      </c>
      <c r="O392">
        <v>0</v>
      </c>
      <c r="P392">
        <v>0</v>
      </c>
      <c r="Q392">
        <v>11.30032514</v>
      </c>
      <c r="R392">
        <v>-0.28157397299999998</v>
      </c>
      <c r="S392">
        <v>-0.28902263</v>
      </c>
      <c r="T392">
        <v>0.54124447099999995</v>
      </c>
      <c r="U392">
        <v>0</v>
      </c>
      <c r="V392">
        <v>0</v>
      </c>
      <c r="W392">
        <v>0.56501625700000002</v>
      </c>
      <c r="X392">
        <v>-4.3004840000000003E-3</v>
      </c>
      <c r="Y392">
        <v>0.55102851500000005</v>
      </c>
      <c r="Z392">
        <v>5.1494969000000002E-2</v>
      </c>
      <c r="AA392">
        <v>0</v>
      </c>
      <c r="AB392">
        <v>0.37667750500000002</v>
      </c>
      <c r="AC392">
        <v>-0.99125659099999996</v>
      </c>
    </row>
    <row r="393" spans="1:29" x14ac:dyDescent="0.3">
      <c r="A393">
        <v>3.91</v>
      </c>
      <c r="B393">
        <v>28.2</v>
      </c>
      <c r="C393">
        <v>-120</v>
      </c>
      <c r="D393">
        <v>-120</v>
      </c>
      <c r="E393">
        <v>240</v>
      </c>
      <c r="F393">
        <v>-109.6923077</v>
      </c>
      <c r="G393">
        <v>-114.625</v>
      </c>
      <c r="H393">
        <v>212.94230769999999</v>
      </c>
      <c r="I393">
        <v>-200</v>
      </c>
      <c r="J393">
        <v>-214</v>
      </c>
      <c r="K393">
        <v>423</v>
      </c>
      <c r="L393">
        <v>-5.6088630860000004</v>
      </c>
      <c r="M393">
        <v>-5.8610849270000003</v>
      </c>
      <c r="N393">
        <v>10.888313630000001</v>
      </c>
      <c r="O393">
        <v>-10.226538590000001</v>
      </c>
      <c r="P393">
        <v>-10.94239629</v>
      </c>
      <c r="Q393">
        <v>21.629129110000001</v>
      </c>
      <c r="R393">
        <v>-0.28044315399999997</v>
      </c>
      <c r="S393">
        <v>-0.29305424600000002</v>
      </c>
      <c r="T393">
        <v>0.54441568200000001</v>
      </c>
      <c r="U393">
        <v>-0.51132692899999999</v>
      </c>
      <c r="V393">
        <v>-0.54711981399999998</v>
      </c>
      <c r="W393">
        <v>1.0814564550000001</v>
      </c>
      <c r="X393">
        <v>-7.2810169999999999E-3</v>
      </c>
      <c r="Y393">
        <v>0.55410958799999999</v>
      </c>
      <c r="Z393">
        <v>5.102056E-2</v>
      </c>
      <c r="AA393">
        <v>-2.0665032E-2</v>
      </c>
      <c r="AB393">
        <v>1.0737865520000001</v>
      </c>
      <c r="AC393">
        <v>-4.0367914999999997E-2</v>
      </c>
    </row>
    <row r="394" spans="1:29" x14ac:dyDescent="0.3">
      <c r="A394">
        <v>3.92</v>
      </c>
      <c r="B394">
        <v>28.2</v>
      </c>
      <c r="C394">
        <v>-120</v>
      </c>
      <c r="D394">
        <v>-120</v>
      </c>
      <c r="E394">
        <v>240</v>
      </c>
      <c r="F394">
        <v>-109.3942308</v>
      </c>
      <c r="G394">
        <v>-114.0384615</v>
      </c>
      <c r="H394">
        <v>215.43269230000001</v>
      </c>
      <c r="I394">
        <v>-112</v>
      </c>
      <c r="J394">
        <v>0</v>
      </c>
      <c r="K394">
        <v>0</v>
      </c>
      <c r="L394">
        <v>-5.5936216099999996</v>
      </c>
      <c r="M394">
        <v>-5.8310936360000003</v>
      </c>
      <c r="N394">
        <v>11.0156537</v>
      </c>
      <c r="O394">
        <v>-5.7268616080000001</v>
      </c>
      <c r="P394">
        <v>0</v>
      </c>
      <c r="Q394">
        <v>0</v>
      </c>
      <c r="R394">
        <v>-0.279681081</v>
      </c>
      <c r="S394">
        <v>-0.29155468200000001</v>
      </c>
      <c r="T394">
        <v>0.55078268500000005</v>
      </c>
      <c r="U394">
        <v>-0.28634308000000003</v>
      </c>
      <c r="V394">
        <v>0</v>
      </c>
      <c r="W394">
        <v>0</v>
      </c>
      <c r="X394">
        <v>-6.8552270000000002E-3</v>
      </c>
      <c r="Y394">
        <v>0.55760037799999995</v>
      </c>
      <c r="Z394">
        <v>3.5882591999999998E-2</v>
      </c>
      <c r="AA394">
        <v>0.165320255</v>
      </c>
      <c r="AB394">
        <v>9.5447693E-2</v>
      </c>
      <c r="AC394">
        <v>0.50235628099999996</v>
      </c>
    </row>
    <row r="395" spans="1:29" x14ac:dyDescent="0.3">
      <c r="A395">
        <v>3.93</v>
      </c>
      <c r="B395">
        <v>28.2</v>
      </c>
      <c r="C395">
        <v>-120</v>
      </c>
      <c r="D395">
        <v>-120</v>
      </c>
      <c r="E395">
        <v>240</v>
      </c>
      <c r="F395">
        <v>-109.0096154</v>
      </c>
      <c r="G395">
        <v>-113.1826923</v>
      </c>
      <c r="H395">
        <v>217.93269230000001</v>
      </c>
      <c r="I395">
        <v>-107</v>
      </c>
      <c r="J395">
        <v>-221</v>
      </c>
      <c r="K395">
        <v>392</v>
      </c>
      <c r="L395">
        <v>-5.5739551900000004</v>
      </c>
      <c r="M395">
        <v>-5.7873358509999999</v>
      </c>
      <c r="N395">
        <v>11.143485439999999</v>
      </c>
      <c r="O395">
        <v>-5.4711981429999996</v>
      </c>
      <c r="P395">
        <v>-11.30032514</v>
      </c>
      <c r="Q395">
        <v>20.044015630000001</v>
      </c>
      <c r="R395">
        <v>-0.27869775899999999</v>
      </c>
      <c r="S395">
        <v>-0.28936679300000001</v>
      </c>
      <c r="T395">
        <v>0.55717427200000003</v>
      </c>
      <c r="U395">
        <v>-0.27355990699999999</v>
      </c>
      <c r="V395">
        <v>-0.56501625700000002</v>
      </c>
      <c r="W395">
        <v>1.002200781</v>
      </c>
      <c r="X395">
        <v>-6.1597689999999998E-3</v>
      </c>
      <c r="Y395">
        <v>0.56080436499999997</v>
      </c>
      <c r="Z395">
        <v>1.9105754999999999E-2</v>
      </c>
      <c r="AA395">
        <v>-0.16827240199999999</v>
      </c>
      <c r="AB395">
        <v>0.94765924199999996</v>
      </c>
      <c r="AC395">
        <v>-0.28706073199999999</v>
      </c>
    </row>
    <row r="396" spans="1:29" x14ac:dyDescent="0.3">
      <c r="A396">
        <v>3.94</v>
      </c>
      <c r="B396">
        <v>28.2</v>
      </c>
      <c r="C396">
        <v>-120</v>
      </c>
      <c r="D396">
        <v>-120</v>
      </c>
      <c r="E396">
        <v>240</v>
      </c>
      <c r="F396">
        <v>-109.3942308</v>
      </c>
      <c r="G396">
        <v>-112.2788462</v>
      </c>
      <c r="H396">
        <v>220.69230769999999</v>
      </c>
      <c r="I396">
        <v>-113</v>
      </c>
      <c r="J396">
        <v>0</v>
      </c>
      <c r="K396">
        <v>0</v>
      </c>
      <c r="L396">
        <v>-5.5936216099999996</v>
      </c>
      <c r="M396">
        <v>-5.7411197630000004</v>
      </c>
      <c r="N396">
        <v>11.284592</v>
      </c>
      <c r="O396">
        <v>-5.7779943009999997</v>
      </c>
      <c r="P396">
        <v>0</v>
      </c>
      <c r="Q396">
        <v>0</v>
      </c>
      <c r="R396">
        <v>-0.279681081</v>
      </c>
      <c r="S396">
        <v>-0.28705598799999998</v>
      </c>
      <c r="T396">
        <v>0.5642296</v>
      </c>
      <c r="U396">
        <v>-0.288899715</v>
      </c>
      <c r="V396">
        <v>0</v>
      </c>
      <c r="W396">
        <v>0</v>
      </c>
      <c r="X396">
        <v>-4.2579050000000002E-3</v>
      </c>
      <c r="Y396">
        <v>0.56506542299999996</v>
      </c>
      <c r="Z396">
        <v>4.3990679999999999E-3</v>
      </c>
      <c r="AA396">
        <v>0.16679632799999999</v>
      </c>
      <c r="AB396">
        <v>9.6299905000000005E-2</v>
      </c>
      <c r="AC396">
        <v>0.50684160499999997</v>
      </c>
    </row>
    <row r="397" spans="1:29" x14ac:dyDescent="0.3">
      <c r="A397">
        <v>3.95</v>
      </c>
      <c r="B397">
        <v>28.2</v>
      </c>
      <c r="C397">
        <v>-120</v>
      </c>
      <c r="D397">
        <v>-120</v>
      </c>
      <c r="E397">
        <v>240</v>
      </c>
      <c r="F397">
        <v>-109.75</v>
      </c>
      <c r="G397">
        <v>-111.7980769</v>
      </c>
      <c r="H397">
        <v>223.2307692</v>
      </c>
      <c r="I397">
        <v>-90</v>
      </c>
      <c r="J397">
        <v>-196</v>
      </c>
      <c r="K397">
        <v>431</v>
      </c>
      <c r="L397">
        <v>-5.6118130490000002</v>
      </c>
      <c r="M397">
        <v>-5.7165367370000002</v>
      </c>
      <c r="N397">
        <v>11.41439038</v>
      </c>
      <c r="O397">
        <v>-4.6019423640000001</v>
      </c>
      <c r="P397">
        <v>-10.02200781</v>
      </c>
      <c r="Q397">
        <v>22.038190650000001</v>
      </c>
      <c r="R397">
        <v>-0.280590652</v>
      </c>
      <c r="S397">
        <v>-0.285826837</v>
      </c>
      <c r="T397">
        <v>0.57071951899999995</v>
      </c>
      <c r="U397">
        <v>-0.23009711799999999</v>
      </c>
      <c r="V397">
        <v>-0.50110039100000003</v>
      </c>
      <c r="W397">
        <v>1.1019095329999999</v>
      </c>
      <c r="X397">
        <v>-3.0231120000000001E-3</v>
      </c>
      <c r="Y397">
        <v>0.56928550899999997</v>
      </c>
      <c r="Z397">
        <v>-7.54742E-3</v>
      </c>
      <c r="AA397">
        <v>-0.15646381200000001</v>
      </c>
      <c r="AB397">
        <v>0.97833885799999998</v>
      </c>
      <c r="AC397">
        <v>-0.65037197099999999</v>
      </c>
    </row>
    <row r="398" spans="1:29" x14ac:dyDescent="0.3">
      <c r="A398">
        <v>3.96</v>
      </c>
      <c r="B398">
        <v>28.2</v>
      </c>
      <c r="C398">
        <v>-120</v>
      </c>
      <c r="D398">
        <v>-120</v>
      </c>
      <c r="E398">
        <v>240</v>
      </c>
      <c r="F398">
        <v>-110.2980769</v>
      </c>
      <c r="G398">
        <v>-112.7596154</v>
      </c>
      <c r="H398">
        <v>221.55769230000001</v>
      </c>
      <c r="I398">
        <v>-107</v>
      </c>
      <c r="J398">
        <v>-112</v>
      </c>
      <c r="K398">
        <v>0</v>
      </c>
      <c r="L398">
        <v>-5.639837698</v>
      </c>
      <c r="M398">
        <v>-5.7657027879999996</v>
      </c>
      <c r="N398">
        <v>11.328841450000001</v>
      </c>
      <c r="O398">
        <v>-5.4711981429999996</v>
      </c>
      <c r="P398">
        <v>-5.7268616080000001</v>
      </c>
      <c r="Q398">
        <v>0</v>
      </c>
      <c r="R398">
        <v>-0.281991885</v>
      </c>
      <c r="S398">
        <v>-0.28828513900000002</v>
      </c>
      <c r="T398">
        <v>0.56644207199999996</v>
      </c>
      <c r="U398">
        <v>-0.27355990699999999</v>
      </c>
      <c r="V398">
        <v>-0.28634308000000003</v>
      </c>
      <c r="W398">
        <v>0</v>
      </c>
      <c r="X398">
        <v>-3.6334119999999999E-3</v>
      </c>
      <c r="Y398">
        <v>0.56772038999999996</v>
      </c>
      <c r="Z398">
        <v>6.727986E-3</v>
      </c>
      <c r="AA398">
        <v>-7.3803690000000003E-3</v>
      </c>
      <c r="AB398">
        <v>0.18663432899999999</v>
      </c>
      <c r="AC398">
        <v>0.98228594300000005</v>
      </c>
    </row>
    <row r="399" spans="1:29" x14ac:dyDescent="0.3">
      <c r="A399">
        <v>3.97</v>
      </c>
      <c r="B399">
        <v>28.2</v>
      </c>
      <c r="C399">
        <v>-120</v>
      </c>
      <c r="D399">
        <v>-120</v>
      </c>
      <c r="E399">
        <v>240</v>
      </c>
      <c r="F399">
        <v>-110.0480769</v>
      </c>
      <c r="G399">
        <v>-113.6634615</v>
      </c>
      <c r="H399">
        <v>219.43269230000001</v>
      </c>
      <c r="I399">
        <v>-105</v>
      </c>
      <c r="J399">
        <v>-115</v>
      </c>
      <c r="K399">
        <v>432</v>
      </c>
      <c r="L399">
        <v>-5.6270545250000001</v>
      </c>
      <c r="M399">
        <v>-5.811918876</v>
      </c>
      <c r="N399">
        <v>11.22018447</v>
      </c>
      <c r="O399">
        <v>-5.3689327579999997</v>
      </c>
      <c r="P399">
        <v>-5.8802596869999997</v>
      </c>
      <c r="Q399">
        <v>22.089323350000001</v>
      </c>
      <c r="R399">
        <v>-0.281352726</v>
      </c>
      <c r="S399">
        <v>-0.29059594399999999</v>
      </c>
      <c r="T399">
        <v>0.56100922399999997</v>
      </c>
      <c r="U399">
        <v>-0.26844663800000002</v>
      </c>
      <c r="V399">
        <v>-0.29401298399999998</v>
      </c>
      <c r="W399">
        <v>1.104466167</v>
      </c>
      <c r="X399">
        <v>-5.3365740000000002E-3</v>
      </c>
      <c r="Y399">
        <v>0.56465570600000003</v>
      </c>
      <c r="Z399">
        <v>1.9192010999999998E-2</v>
      </c>
      <c r="AA399">
        <v>-1.4760736999999999E-2</v>
      </c>
      <c r="AB399">
        <v>0.92379731899999995</v>
      </c>
      <c r="AC399">
        <v>-0.95088867600000004</v>
      </c>
    </row>
    <row r="400" spans="1:29" x14ac:dyDescent="0.3">
      <c r="A400">
        <v>3.98</v>
      </c>
      <c r="B400">
        <v>28.2</v>
      </c>
      <c r="C400">
        <v>-120</v>
      </c>
      <c r="D400">
        <v>-120</v>
      </c>
      <c r="E400">
        <v>240</v>
      </c>
      <c r="F400">
        <v>-109.6538462</v>
      </c>
      <c r="G400">
        <v>-114.1923077</v>
      </c>
      <c r="H400">
        <v>217.20192309999999</v>
      </c>
      <c r="I400">
        <v>-108</v>
      </c>
      <c r="J400">
        <v>-112</v>
      </c>
      <c r="K400">
        <v>0</v>
      </c>
      <c r="L400">
        <v>-5.6068964440000002</v>
      </c>
      <c r="M400">
        <v>-5.8389602040000002</v>
      </c>
      <c r="N400">
        <v>11.10611924</v>
      </c>
      <c r="O400">
        <v>-5.5223308360000001</v>
      </c>
      <c r="P400">
        <v>-5.7268616080000001</v>
      </c>
      <c r="Q400">
        <v>0</v>
      </c>
      <c r="R400">
        <v>-0.28034482199999999</v>
      </c>
      <c r="S400">
        <v>-0.29194800999999998</v>
      </c>
      <c r="T400">
        <v>0.55530596200000004</v>
      </c>
      <c r="U400">
        <v>-0.27611654200000002</v>
      </c>
      <c r="V400">
        <v>-0.28634308000000003</v>
      </c>
      <c r="W400">
        <v>0</v>
      </c>
      <c r="X400">
        <v>-6.699104E-3</v>
      </c>
      <c r="Y400">
        <v>0.560968252</v>
      </c>
      <c r="Z400">
        <v>2.9801527000000001E-2</v>
      </c>
      <c r="AA400">
        <v>-5.9042950000000004E-3</v>
      </c>
      <c r="AB400">
        <v>0.18748654100000001</v>
      </c>
      <c r="AC400">
        <v>0.98677126699999995</v>
      </c>
    </row>
    <row r="401" spans="1:29" x14ac:dyDescent="0.3">
      <c r="A401">
        <v>3.99</v>
      </c>
      <c r="B401">
        <v>28.2</v>
      </c>
      <c r="C401">
        <v>-120</v>
      </c>
      <c r="D401">
        <v>-120</v>
      </c>
      <c r="E401">
        <v>240</v>
      </c>
      <c r="F401">
        <v>-108.8557692</v>
      </c>
      <c r="G401">
        <v>-114.4903846</v>
      </c>
      <c r="H401">
        <v>215.82692309999999</v>
      </c>
      <c r="I401">
        <v>-109</v>
      </c>
      <c r="J401">
        <v>-93</v>
      </c>
      <c r="K401">
        <v>377</v>
      </c>
      <c r="L401">
        <v>-5.5660886219999997</v>
      </c>
      <c r="M401">
        <v>-5.8542016800000001</v>
      </c>
      <c r="N401">
        <v>11.03581178</v>
      </c>
      <c r="O401">
        <v>-5.5734635289999996</v>
      </c>
      <c r="P401">
        <v>-4.7553404419999996</v>
      </c>
      <c r="Q401">
        <v>19.27702523</v>
      </c>
      <c r="R401">
        <v>-0.27830443100000002</v>
      </c>
      <c r="S401">
        <v>-0.29271008399999998</v>
      </c>
      <c r="T401">
        <v>0.551790589</v>
      </c>
      <c r="U401">
        <v>-0.27867317600000002</v>
      </c>
      <c r="V401">
        <v>-0.23776702199999999</v>
      </c>
      <c r="W401">
        <v>0.96385126200000004</v>
      </c>
      <c r="X401">
        <v>-8.3171080000000001E-3</v>
      </c>
      <c r="Y401">
        <v>0.55819856400000001</v>
      </c>
      <c r="Z401">
        <v>3.3726185999999998E-2</v>
      </c>
      <c r="AA401">
        <v>2.3617178999999999E-2</v>
      </c>
      <c r="AB401">
        <v>0.81471424100000001</v>
      </c>
      <c r="AC401">
        <v>-0.78493168999999996</v>
      </c>
    </row>
    <row r="402" spans="1:29" x14ac:dyDescent="0.3">
      <c r="A402">
        <v>4</v>
      </c>
      <c r="B402">
        <v>28.2</v>
      </c>
      <c r="C402">
        <v>-120</v>
      </c>
      <c r="D402">
        <v>-120</v>
      </c>
      <c r="E402">
        <v>240</v>
      </c>
      <c r="F402">
        <v>-108.0576923</v>
      </c>
      <c r="G402">
        <v>-114.8173077</v>
      </c>
      <c r="H402">
        <v>216.91346150000001</v>
      </c>
      <c r="I402">
        <v>-110</v>
      </c>
      <c r="J402">
        <v>-119</v>
      </c>
      <c r="K402">
        <v>219</v>
      </c>
      <c r="L402">
        <v>-5.5252807989999999</v>
      </c>
      <c r="M402">
        <v>-5.8709181370000003</v>
      </c>
      <c r="N402">
        <v>11.091369419999999</v>
      </c>
      <c r="O402">
        <v>-5.6245962220000001</v>
      </c>
      <c r="P402">
        <v>-6.0847904589999997</v>
      </c>
      <c r="Q402">
        <v>11.198059750000001</v>
      </c>
      <c r="R402">
        <v>-0.27626403999999999</v>
      </c>
      <c r="S402">
        <v>-0.29354590699999999</v>
      </c>
      <c r="T402">
        <v>0.55456847099999995</v>
      </c>
      <c r="U402">
        <v>-0.281229811</v>
      </c>
      <c r="V402">
        <v>-0.30423952300000001</v>
      </c>
      <c r="W402">
        <v>0.55990298800000005</v>
      </c>
      <c r="X402">
        <v>-9.9776910000000003E-3</v>
      </c>
      <c r="Y402">
        <v>0.559648963</v>
      </c>
      <c r="Z402">
        <v>2.6739431000000001E-2</v>
      </c>
      <c r="AA402">
        <v>-1.3284663E-2</v>
      </c>
      <c r="AB402">
        <v>0.56842510300000004</v>
      </c>
      <c r="AC402">
        <v>4.4853239000000003E-2</v>
      </c>
    </row>
    <row r="403" spans="1:29" x14ac:dyDescent="0.3">
      <c r="A403">
        <v>4.01</v>
      </c>
      <c r="B403">
        <v>28.2</v>
      </c>
      <c r="C403">
        <v>-120</v>
      </c>
      <c r="D403">
        <v>-120</v>
      </c>
      <c r="E403">
        <v>240</v>
      </c>
      <c r="F403">
        <v>-108.5480769</v>
      </c>
      <c r="G403">
        <v>-114.2788462</v>
      </c>
      <c r="H403">
        <v>217.4038462</v>
      </c>
      <c r="I403">
        <v>-93</v>
      </c>
      <c r="J403">
        <v>-118</v>
      </c>
      <c r="K403">
        <v>222</v>
      </c>
      <c r="L403">
        <v>-5.5503554849999999</v>
      </c>
      <c r="M403">
        <v>-5.8433851490000004</v>
      </c>
      <c r="N403">
        <v>11.11644411</v>
      </c>
      <c r="O403">
        <v>-4.7553404419999996</v>
      </c>
      <c r="P403">
        <v>-6.0336577660000001</v>
      </c>
      <c r="Q403">
        <v>11.351457829999999</v>
      </c>
      <c r="R403">
        <v>-0.27751777399999999</v>
      </c>
      <c r="S403">
        <v>-0.29216925700000002</v>
      </c>
      <c r="T403">
        <v>0.55582220500000001</v>
      </c>
      <c r="U403">
        <v>-0.23776702199999999</v>
      </c>
      <c r="V403">
        <v>-0.30168288799999998</v>
      </c>
      <c r="W403">
        <v>0.56757289200000005</v>
      </c>
      <c r="X403">
        <v>-8.4590380000000003E-3</v>
      </c>
      <c r="Y403">
        <v>0.56044381399999998</v>
      </c>
      <c r="Z403">
        <v>2.4324256999999998E-2</v>
      </c>
      <c r="AA403">
        <v>-3.6901842999999997E-2</v>
      </c>
      <c r="AB403">
        <v>0.55819856400000001</v>
      </c>
      <c r="AC403">
        <v>-4.9338563000000002E-2</v>
      </c>
    </row>
    <row r="404" spans="1:29" x14ac:dyDescent="0.3">
      <c r="A404">
        <v>4.0199999999999996</v>
      </c>
      <c r="B404">
        <v>28.2</v>
      </c>
      <c r="C404">
        <v>-120</v>
      </c>
      <c r="D404">
        <v>-120</v>
      </c>
      <c r="E404">
        <v>240</v>
      </c>
      <c r="F404">
        <v>-110.3269231</v>
      </c>
      <c r="G404">
        <v>-114.75</v>
      </c>
      <c r="H404">
        <v>219.21153849999999</v>
      </c>
      <c r="I404">
        <v>-123</v>
      </c>
      <c r="J404">
        <v>-116</v>
      </c>
      <c r="K404">
        <v>214</v>
      </c>
      <c r="L404">
        <v>-5.6413126800000004</v>
      </c>
      <c r="M404">
        <v>-5.8674765139999998</v>
      </c>
      <c r="N404">
        <v>11.20887628</v>
      </c>
      <c r="O404">
        <v>-6.2893212299999997</v>
      </c>
      <c r="P404">
        <v>-5.9313923800000001</v>
      </c>
      <c r="Q404">
        <v>10.94239629</v>
      </c>
      <c r="R404">
        <v>-0.28206563400000001</v>
      </c>
      <c r="S404">
        <v>-0.293373826</v>
      </c>
      <c r="T404">
        <v>0.56044381399999998</v>
      </c>
      <c r="U404">
        <v>-0.31446606199999999</v>
      </c>
      <c r="V404">
        <v>-0.29656961900000001</v>
      </c>
      <c r="W404">
        <v>0.54711981399999998</v>
      </c>
      <c r="X404">
        <v>-6.5287879999999998E-3</v>
      </c>
      <c r="Y404">
        <v>0.56544236299999995</v>
      </c>
      <c r="Z404">
        <v>2.6308149999999999E-2</v>
      </c>
      <c r="AA404">
        <v>1.0332516E-2</v>
      </c>
      <c r="AB404">
        <v>0.56842510300000004</v>
      </c>
      <c r="AC404">
        <v>0.112133099</v>
      </c>
    </row>
    <row r="405" spans="1:29" x14ac:dyDescent="0.3">
      <c r="A405">
        <v>4.03</v>
      </c>
      <c r="B405">
        <v>28.2</v>
      </c>
      <c r="C405">
        <v>-120</v>
      </c>
      <c r="D405">
        <v>-120</v>
      </c>
      <c r="E405">
        <v>240</v>
      </c>
      <c r="F405">
        <v>-113.2596154</v>
      </c>
      <c r="G405">
        <v>-115.0192308</v>
      </c>
      <c r="H405">
        <v>220.7211538</v>
      </c>
      <c r="I405">
        <v>-120</v>
      </c>
      <c r="J405">
        <v>-117</v>
      </c>
      <c r="K405">
        <v>173</v>
      </c>
      <c r="L405">
        <v>-5.7912691350000003</v>
      </c>
      <c r="M405">
        <v>-5.8812430080000002</v>
      </c>
      <c r="N405">
        <v>11.286066979999999</v>
      </c>
      <c r="O405">
        <v>-6.1359231520000002</v>
      </c>
      <c r="P405">
        <v>-5.9825250729999997</v>
      </c>
      <c r="Q405">
        <v>8.8459558769999997</v>
      </c>
      <c r="R405">
        <v>-0.28956345700000002</v>
      </c>
      <c r="S405">
        <v>-0.29406215000000002</v>
      </c>
      <c r="T405">
        <v>0.56430334900000001</v>
      </c>
      <c r="U405">
        <v>-0.30679615799999999</v>
      </c>
      <c r="V405">
        <v>-0.29912625399999998</v>
      </c>
      <c r="W405">
        <v>0.44229779400000002</v>
      </c>
      <c r="X405">
        <v>-2.597322E-3</v>
      </c>
      <c r="Y405">
        <v>0.57074410200000003</v>
      </c>
      <c r="Z405">
        <v>3.3898697999999998E-2</v>
      </c>
      <c r="AA405">
        <v>4.4282210000000004E-3</v>
      </c>
      <c r="AB405">
        <v>0.49683933299999999</v>
      </c>
      <c r="AC405">
        <v>0.28706073199999999</v>
      </c>
    </row>
    <row r="406" spans="1:29" x14ac:dyDescent="0.3">
      <c r="A406">
        <v>4.04</v>
      </c>
      <c r="B406">
        <v>28.2</v>
      </c>
      <c r="C406">
        <v>-120</v>
      </c>
      <c r="D406">
        <v>-120</v>
      </c>
      <c r="E406">
        <v>240</v>
      </c>
      <c r="F406">
        <v>-115.8653846</v>
      </c>
      <c r="G406">
        <v>-115.3846154</v>
      </c>
      <c r="H406">
        <v>222.67307690000001</v>
      </c>
      <c r="I406">
        <v>-112</v>
      </c>
      <c r="J406">
        <v>-122</v>
      </c>
      <c r="K406">
        <v>220</v>
      </c>
      <c r="L406">
        <v>-5.9245091329999999</v>
      </c>
      <c r="M406">
        <v>-5.8999261069999998</v>
      </c>
      <c r="N406">
        <v>11.38587407</v>
      </c>
      <c r="O406">
        <v>-5.7268616080000001</v>
      </c>
      <c r="P406">
        <v>-6.2381885370000001</v>
      </c>
      <c r="Q406">
        <v>11.24919244</v>
      </c>
      <c r="R406">
        <v>-0.29622545700000003</v>
      </c>
      <c r="S406">
        <v>-0.29499630500000001</v>
      </c>
      <c r="T406">
        <v>0.56929370300000004</v>
      </c>
      <c r="U406">
        <v>-0.28634308000000003</v>
      </c>
      <c r="V406">
        <v>-0.31190942700000002</v>
      </c>
      <c r="W406">
        <v>0.56245962199999999</v>
      </c>
      <c r="X406">
        <v>7.0965100000000005E-4</v>
      </c>
      <c r="Y406">
        <v>0.57660305599999995</v>
      </c>
      <c r="Z406">
        <v>3.8470277999999997E-2</v>
      </c>
      <c r="AA406">
        <v>-1.4760736999999999E-2</v>
      </c>
      <c r="AB406">
        <v>0.57439058399999998</v>
      </c>
      <c r="AC406">
        <v>6.2794534999999999E-2</v>
      </c>
    </row>
    <row r="407" spans="1:29" x14ac:dyDescent="0.3">
      <c r="A407">
        <v>4.05</v>
      </c>
      <c r="B407">
        <v>28.2</v>
      </c>
      <c r="C407">
        <v>-120</v>
      </c>
      <c r="D407">
        <v>-120</v>
      </c>
      <c r="E407">
        <v>240</v>
      </c>
      <c r="F407">
        <v>-118.0576923</v>
      </c>
      <c r="G407">
        <v>-117.9711538</v>
      </c>
      <c r="H407">
        <v>223.41346150000001</v>
      </c>
      <c r="I407">
        <v>-113</v>
      </c>
      <c r="J407">
        <v>-98</v>
      </c>
      <c r="K407">
        <v>223</v>
      </c>
      <c r="L407">
        <v>-6.036607729</v>
      </c>
      <c r="M407">
        <v>-6.0321827839999997</v>
      </c>
      <c r="N407">
        <v>11.423731930000001</v>
      </c>
      <c r="O407">
        <v>-5.7779943009999997</v>
      </c>
      <c r="P407">
        <v>-5.0110039070000001</v>
      </c>
      <c r="Q407">
        <v>11.40259052</v>
      </c>
      <c r="R407">
        <v>-0.30183038600000001</v>
      </c>
      <c r="S407">
        <v>-0.30160913900000003</v>
      </c>
      <c r="T407">
        <v>0.57118659599999999</v>
      </c>
      <c r="U407">
        <v>-0.288899715</v>
      </c>
      <c r="V407">
        <v>-0.25055019499999998</v>
      </c>
      <c r="W407">
        <v>0.570129526</v>
      </c>
      <c r="X407">
        <v>1.27737E-4</v>
      </c>
      <c r="Y407">
        <v>0.58193757300000004</v>
      </c>
      <c r="Z407">
        <v>5.6584086999999998E-2</v>
      </c>
      <c r="AA407">
        <v>2.2141106000000001E-2</v>
      </c>
      <c r="AB407">
        <v>0.55990298800000005</v>
      </c>
      <c r="AC407">
        <v>-5.3823887000000001E-2</v>
      </c>
    </row>
    <row r="408" spans="1:29" x14ac:dyDescent="0.3">
      <c r="A408">
        <v>4.0599999999999996</v>
      </c>
      <c r="B408">
        <v>28.2</v>
      </c>
      <c r="C408">
        <v>-120</v>
      </c>
      <c r="D408">
        <v>-120</v>
      </c>
      <c r="E408">
        <v>240</v>
      </c>
      <c r="F408">
        <v>-119.4423077</v>
      </c>
      <c r="G408">
        <v>-119.3461538</v>
      </c>
      <c r="H408">
        <v>221.94230769999999</v>
      </c>
      <c r="I408">
        <v>-92</v>
      </c>
      <c r="J408">
        <v>-116</v>
      </c>
      <c r="K408">
        <v>215</v>
      </c>
      <c r="L408">
        <v>-6.1074068419999996</v>
      </c>
      <c r="M408">
        <v>-6.1024902369999996</v>
      </c>
      <c r="N408">
        <v>11.348507870000001</v>
      </c>
      <c r="O408">
        <v>-4.7042077500000001</v>
      </c>
      <c r="P408">
        <v>-5.9313923800000001</v>
      </c>
      <c r="Q408">
        <v>10.993528980000001</v>
      </c>
      <c r="R408">
        <v>-0.30537034200000002</v>
      </c>
      <c r="S408">
        <v>-0.30512451200000001</v>
      </c>
      <c r="T408">
        <v>0.56742539299999994</v>
      </c>
      <c r="U408">
        <v>-0.23521038699999999</v>
      </c>
      <c r="V408">
        <v>-0.29656961900000001</v>
      </c>
      <c r="W408">
        <v>0.54967644900000001</v>
      </c>
      <c r="X408">
        <v>1.4192999999999999E-4</v>
      </c>
      <c r="Y408">
        <v>0.58178187999999997</v>
      </c>
      <c r="Z408">
        <v>7.5560456999999998E-2</v>
      </c>
      <c r="AA408">
        <v>-3.5425769000000003E-2</v>
      </c>
      <c r="AB408">
        <v>0.54371096799999996</v>
      </c>
      <c r="AC408">
        <v>-3.1397267999999999E-2</v>
      </c>
    </row>
    <row r="409" spans="1:29" x14ac:dyDescent="0.3">
      <c r="A409">
        <v>4.07</v>
      </c>
      <c r="B409">
        <v>28.2</v>
      </c>
      <c r="C409">
        <v>-120</v>
      </c>
      <c r="D409">
        <v>-120</v>
      </c>
      <c r="E409">
        <v>240</v>
      </c>
      <c r="F409">
        <v>-120.0769231</v>
      </c>
      <c r="G409">
        <v>-120.6057692</v>
      </c>
      <c r="H409">
        <v>219.96153849999999</v>
      </c>
      <c r="I409">
        <v>-114</v>
      </c>
      <c r="J409">
        <v>-112</v>
      </c>
      <c r="K409">
        <v>219</v>
      </c>
      <c r="L409">
        <v>-6.1398564359999996</v>
      </c>
      <c r="M409">
        <v>-6.1668977639999998</v>
      </c>
      <c r="N409">
        <v>11.247225800000001</v>
      </c>
      <c r="O409">
        <v>-5.8291269940000001</v>
      </c>
      <c r="P409">
        <v>-5.7268616080000001</v>
      </c>
      <c r="Q409">
        <v>11.198059750000001</v>
      </c>
      <c r="R409">
        <v>-0.306992822</v>
      </c>
      <c r="S409">
        <v>-0.30834488799999998</v>
      </c>
      <c r="T409">
        <v>0.56236129000000001</v>
      </c>
      <c r="U409">
        <v>-0.29145634999999998</v>
      </c>
      <c r="V409">
        <v>-0.28634308000000003</v>
      </c>
      <c r="W409">
        <v>0.55990298800000005</v>
      </c>
      <c r="X409">
        <v>-7.8061600000000004E-4</v>
      </c>
      <c r="Y409">
        <v>0.58002009700000001</v>
      </c>
      <c r="Z409">
        <v>9.2941087000000006E-2</v>
      </c>
      <c r="AA409">
        <v>2.952147E-3</v>
      </c>
      <c r="AB409">
        <v>0.56586846800000001</v>
      </c>
      <c r="AC409">
        <v>3.1397267999999999E-2</v>
      </c>
    </row>
    <row r="410" spans="1:29" x14ac:dyDescent="0.3">
      <c r="A410">
        <v>4.08</v>
      </c>
      <c r="B410">
        <v>28.2</v>
      </c>
      <c r="C410">
        <v>-120</v>
      </c>
      <c r="D410">
        <v>-120</v>
      </c>
      <c r="E410">
        <v>240</v>
      </c>
      <c r="F410">
        <v>-120.4903846</v>
      </c>
      <c r="G410">
        <v>-121.4230769</v>
      </c>
      <c r="H410">
        <v>218.03846150000001</v>
      </c>
      <c r="I410">
        <v>-121</v>
      </c>
      <c r="J410">
        <v>-112</v>
      </c>
      <c r="K410">
        <v>217</v>
      </c>
      <c r="L410">
        <v>-6.160997837</v>
      </c>
      <c r="M410">
        <v>-6.208688907</v>
      </c>
      <c r="N410">
        <v>11.1488937</v>
      </c>
      <c r="O410">
        <v>-6.1870558439999996</v>
      </c>
      <c r="P410">
        <v>-5.7268616080000001</v>
      </c>
      <c r="Q410">
        <v>11.09579437</v>
      </c>
      <c r="R410">
        <v>-0.30804989199999999</v>
      </c>
      <c r="S410">
        <v>-0.310434445</v>
      </c>
      <c r="T410">
        <v>0.557444685</v>
      </c>
      <c r="U410">
        <v>-0.30935279199999999</v>
      </c>
      <c r="V410">
        <v>-0.28634308000000003</v>
      </c>
      <c r="W410">
        <v>0.55478971799999999</v>
      </c>
      <c r="X410">
        <v>-1.3767230000000001E-3</v>
      </c>
      <c r="Y410">
        <v>0.57779123600000004</v>
      </c>
      <c r="Z410">
        <v>0.107087109</v>
      </c>
      <c r="AA410">
        <v>1.3284663E-2</v>
      </c>
      <c r="AB410">
        <v>0.56842510300000004</v>
      </c>
      <c r="AC410">
        <v>7.1765182999999996E-2</v>
      </c>
    </row>
    <row r="411" spans="1:29" x14ac:dyDescent="0.3">
      <c r="A411">
        <v>4.09</v>
      </c>
      <c r="B411">
        <v>28.2</v>
      </c>
      <c r="C411">
        <v>-120</v>
      </c>
      <c r="D411">
        <v>-120</v>
      </c>
      <c r="E411">
        <v>240</v>
      </c>
      <c r="F411">
        <v>-120.6538462</v>
      </c>
      <c r="G411">
        <v>-120.7596154</v>
      </c>
      <c r="H411">
        <v>220.3653846</v>
      </c>
      <c r="I411">
        <v>-123</v>
      </c>
      <c r="J411">
        <v>-112</v>
      </c>
      <c r="K411">
        <v>172</v>
      </c>
      <c r="L411">
        <v>-6.1693560659999997</v>
      </c>
      <c r="M411">
        <v>-6.1747643319999996</v>
      </c>
      <c r="N411">
        <v>11.26787554</v>
      </c>
      <c r="O411">
        <v>-6.2893212299999997</v>
      </c>
      <c r="P411">
        <v>-5.7268616080000001</v>
      </c>
      <c r="Q411">
        <v>8.7948231840000002</v>
      </c>
      <c r="R411">
        <v>-0.30846780299999998</v>
      </c>
      <c r="S411">
        <v>-0.30873821699999998</v>
      </c>
      <c r="T411">
        <v>0.56339377700000004</v>
      </c>
      <c r="U411">
        <v>-0.31446606199999999</v>
      </c>
      <c r="V411">
        <v>-0.28634308000000003</v>
      </c>
      <c r="W411">
        <v>0.43974115899999999</v>
      </c>
      <c r="X411">
        <v>-1.5612300000000001E-4</v>
      </c>
      <c r="Y411">
        <v>0.58133119099999997</v>
      </c>
      <c r="Z411">
        <v>9.4407442999999994E-2</v>
      </c>
      <c r="AA411">
        <v>1.6236811E-2</v>
      </c>
      <c r="AB411">
        <v>0.49343048699999997</v>
      </c>
      <c r="AC411">
        <v>0.28257540799999997</v>
      </c>
    </row>
    <row r="412" spans="1:29" x14ac:dyDescent="0.3">
      <c r="A412">
        <v>4.0999999999999996</v>
      </c>
      <c r="B412">
        <v>28.2</v>
      </c>
      <c r="C412">
        <v>-120</v>
      </c>
      <c r="D412">
        <v>-120</v>
      </c>
      <c r="E412">
        <v>240</v>
      </c>
      <c r="F412">
        <v>-120.4615385</v>
      </c>
      <c r="G412">
        <v>-120.6442308</v>
      </c>
      <c r="H412">
        <v>222.7403846</v>
      </c>
      <c r="I412">
        <v>-209</v>
      </c>
      <c r="J412">
        <v>-213</v>
      </c>
      <c r="K412">
        <v>443</v>
      </c>
      <c r="L412">
        <v>-6.1595228559999997</v>
      </c>
      <c r="M412">
        <v>-6.168864406</v>
      </c>
      <c r="N412">
        <v>11.38931569</v>
      </c>
      <c r="O412">
        <v>-10.68673282</v>
      </c>
      <c r="P412">
        <v>-10.891263589999999</v>
      </c>
      <c r="Q412">
        <v>22.651782969999999</v>
      </c>
      <c r="R412">
        <v>-0.30797614299999998</v>
      </c>
      <c r="S412">
        <v>-0.30844322000000002</v>
      </c>
      <c r="T412">
        <v>0.56946578400000003</v>
      </c>
      <c r="U412">
        <v>-0.534336641</v>
      </c>
      <c r="V412">
        <v>-0.54456318000000004</v>
      </c>
      <c r="W412">
        <v>1.1325891480000001</v>
      </c>
      <c r="X412">
        <v>-2.6966700000000002E-4</v>
      </c>
      <c r="Y412">
        <v>0.58511697699999998</v>
      </c>
      <c r="Z412">
        <v>8.2374698999999996E-2</v>
      </c>
      <c r="AA412">
        <v>-5.9042950000000004E-3</v>
      </c>
      <c r="AB412">
        <v>1.114692706</v>
      </c>
      <c r="AC412">
        <v>-9.4191803000000004E-2</v>
      </c>
    </row>
    <row r="413" spans="1:29" x14ac:dyDescent="0.3">
      <c r="A413">
        <v>4.1100000000000003</v>
      </c>
      <c r="B413">
        <v>28.2</v>
      </c>
      <c r="C413">
        <v>-120</v>
      </c>
      <c r="D413">
        <v>-120</v>
      </c>
      <c r="E413">
        <v>240</v>
      </c>
      <c r="F413">
        <v>-120.1057692</v>
      </c>
      <c r="G413">
        <v>-121.1153846</v>
      </c>
      <c r="H413">
        <v>225.07692309999999</v>
      </c>
      <c r="I413">
        <v>-110</v>
      </c>
      <c r="J413">
        <v>0</v>
      </c>
      <c r="K413">
        <v>0</v>
      </c>
      <c r="L413">
        <v>-6.141331417</v>
      </c>
      <c r="M413">
        <v>-6.1929557710000003</v>
      </c>
      <c r="N413">
        <v>11.50878919</v>
      </c>
      <c r="O413">
        <v>-5.6245962220000001</v>
      </c>
      <c r="P413">
        <v>0</v>
      </c>
      <c r="Q413">
        <v>0</v>
      </c>
      <c r="R413">
        <v>-0.30706657100000001</v>
      </c>
      <c r="S413">
        <v>-0.30964778900000001</v>
      </c>
      <c r="T413">
        <v>0.57543946000000001</v>
      </c>
      <c r="U413">
        <v>-0.281229811</v>
      </c>
      <c r="V413">
        <v>0</v>
      </c>
      <c r="W413">
        <v>0</v>
      </c>
      <c r="X413">
        <v>-1.490267E-3</v>
      </c>
      <c r="Y413">
        <v>0.58919776000000001</v>
      </c>
      <c r="Z413">
        <v>7.2412105000000004E-2</v>
      </c>
      <c r="AA413">
        <v>0.16236810700000001</v>
      </c>
      <c r="AB413">
        <v>9.3743270000000004E-2</v>
      </c>
      <c r="AC413">
        <v>0.49338563400000002</v>
      </c>
    </row>
    <row r="414" spans="1:29" x14ac:dyDescent="0.3">
      <c r="A414">
        <v>4.12</v>
      </c>
      <c r="B414">
        <v>28.2</v>
      </c>
      <c r="C414">
        <v>-120</v>
      </c>
      <c r="D414">
        <v>-120</v>
      </c>
      <c r="E414">
        <v>240</v>
      </c>
      <c r="F414">
        <v>-120.1057692</v>
      </c>
      <c r="G414">
        <v>-121.5576923</v>
      </c>
      <c r="H414">
        <v>226.83653849999999</v>
      </c>
      <c r="I414">
        <v>-105</v>
      </c>
      <c r="J414">
        <v>-243</v>
      </c>
      <c r="K414">
        <v>428</v>
      </c>
      <c r="L414">
        <v>-6.141331417</v>
      </c>
      <c r="M414">
        <v>-6.2155721540000002</v>
      </c>
      <c r="N414">
        <v>11.59876307</v>
      </c>
      <c r="O414">
        <v>-5.3689327579999997</v>
      </c>
      <c r="P414">
        <v>-12.425244380000001</v>
      </c>
      <c r="Q414">
        <v>21.884792569999998</v>
      </c>
      <c r="R414">
        <v>-0.30706657100000001</v>
      </c>
      <c r="S414">
        <v>-0.31077860800000001</v>
      </c>
      <c r="T414">
        <v>0.57993815299999996</v>
      </c>
      <c r="U414">
        <v>-0.26844663800000002</v>
      </c>
      <c r="V414">
        <v>-0.621262219</v>
      </c>
      <c r="W414">
        <v>1.094239629</v>
      </c>
      <c r="X414">
        <v>-2.1431449999999999E-3</v>
      </c>
      <c r="Y414">
        <v>0.59257382800000002</v>
      </c>
      <c r="Z414">
        <v>6.6503553000000007E-2</v>
      </c>
      <c r="AA414">
        <v>-0.20369817100000001</v>
      </c>
      <c r="AB414">
        <v>1.026062705</v>
      </c>
      <c r="AC414">
        <v>-0.358825915</v>
      </c>
    </row>
    <row r="415" spans="1:29" x14ac:dyDescent="0.3">
      <c r="A415">
        <v>4.13</v>
      </c>
      <c r="B415">
        <v>28.2</v>
      </c>
      <c r="C415">
        <v>-120</v>
      </c>
      <c r="D415">
        <v>-120</v>
      </c>
      <c r="E415">
        <v>240</v>
      </c>
      <c r="F415">
        <v>-120.0480769</v>
      </c>
      <c r="G415">
        <v>-121.9326923</v>
      </c>
      <c r="H415">
        <v>226</v>
      </c>
      <c r="I415">
        <v>-118</v>
      </c>
      <c r="J415">
        <v>-116</v>
      </c>
      <c r="K415">
        <v>0</v>
      </c>
      <c r="L415">
        <v>-6.1383814540000001</v>
      </c>
      <c r="M415">
        <v>-6.2347469139999996</v>
      </c>
      <c r="N415">
        <v>11.555988599999999</v>
      </c>
      <c r="O415">
        <v>-6.0336577660000001</v>
      </c>
      <c r="P415">
        <v>-5.9313923800000001</v>
      </c>
      <c r="Q415">
        <v>0</v>
      </c>
      <c r="R415">
        <v>-0.30691907299999999</v>
      </c>
      <c r="S415">
        <v>-0.31173734600000003</v>
      </c>
      <c r="T415">
        <v>0.57779943</v>
      </c>
      <c r="U415">
        <v>-0.30168288799999998</v>
      </c>
      <c r="V415">
        <v>-0.29656961900000001</v>
      </c>
      <c r="W415">
        <v>0</v>
      </c>
      <c r="X415">
        <v>-2.7818309999999998E-3</v>
      </c>
      <c r="Y415">
        <v>0.59141842600000005</v>
      </c>
      <c r="Z415">
        <v>7.1678927000000003E-2</v>
      </c>
      <c r="AA415">
        <v>2.952147E-3</v>
      </c>
      <c r="AB415">
        <v>0.199417502</v>
      </c>
      <c r="AC415">
        <v>1.049565802</v>
      </c>
    </row>
    <row r="416" spans="1:29" x14ac:dyDescent="0.3">
      <c r="A416">
        <v>4.1399999999999997</v>
      </c>
      <c r="B416">
        <v>28.2</v>
      </c>
      <c r="C416">
        <v>-120</v>
      </c>
      <c r="D416">
        <v>-120</v>
      </c>
      <c r="E416">
        <v>240</v>
      </c>
      <c r="F416">
        <v>-119.7692308</v>
      </c>
      <c r="G416">
        <v>-122.0384615</v>
      </c>
      <c r="H416">
        <v>226.1153846</v>
      </c>
      <c r="I416">
        <v>-121</v>
      </c>
      <c r="J416">
        <v>-93</v>
      </c>
      <c r="K416">
        <v>394</v>
      </c>
      <c r="L416">
        <v>-6.1241232989999999</v>
      </c>
      <c r="M416">
        <v>-6.2401551790000003</v>
      </c>
      <c r="N416">
        <v>11.561888529999999</v>
      </c>
      <c r="O416">
        <v>-6.1870558439999996</v>
      </c>
      <c r="P416">
        <v>-4.7553404419999996</v>
      </c>
      <c r="Q416">
        <v>20.146281009999999</v>
      </c>
      <c r="R416">
        <v>-0.30620616499999997</v>
      </c>
      <c r="S416">
        <v>-0.312007759</v>
      </c>
      <c r="T416">
        <v>0.57809442600000005</v>
      </c>
      <c r="U416">
        <v>-0.30935279199999999</v>
      </c>
      <c r="V416">
        <v>-0.23776702199999999</v>
      </c>
      <c r="W416">
        <v>1.007314051</v>
      </c>
      <c r="X416">
        <v>-3.349552E-3</v>
      </c>
      <c r="Y416">
        <v>0.59146759199999999</v>
      </c>
      <c r="Z416">
        <v>7.0385083000000001E-2</v>
      </c>
      <c r="AA416">
        <v>4.1330064E-2</v>
      </c>
      <c r="AB416">
        <v>0.85391597200000002</v>
      </c>
      <c r="AC416">
        <v>-0.80735830900000005</v>
      </c>
    </row>
    <row r="417" spans="1:29" x14ac:dyDescent="0.3">
      <c r="A417">
        <v>4.1500000000000004</v>
      </c>
      <c r="B417">
        <v>28.2</v>
      </c>
      <c r="C417">
        <v>-120</v>
      </c>
      <c r="D417">
        <v>-120</v>
      </c>
      <c r="E417">
        <v>240</v>
      </c>
      <c r="F417">
        <v>-118.5480769</v>
      </c>
      <c r="G417">
        <v>-120.7884615</v>
      </c>
      <c r="H417">
        <v>224.9903846</v>
      </c>
      <c r="I417">
        <v>-123</v>
      </c>
      <c r="J417">
        <v>-115</v>
      </c>
      <c r="K417">
        <v>0</v>
      </c>
      <c r="L417">
        <v>-6.0616824149999999</v>
      </c>
      <c r="M417">
        <v>-6.176239313</v>
      </c>
      <c r="N417">
        <v>11.50436425</v>
      </c>
      <c r="O417">
        <v>-6.2893212299999997</v>
      </c>
      <c r="P417">
        <v>-5.8802596869999997</v>
      </c>
      <c r="Q417">
        <v>0</v>
      </c>
      <c r="R417">
        <v>-0.30308412099999998</v>
      </c>
      <c r="S417">
        <v>-0.30881196599999999</v>
      </c>
      <c r="T417">
        <v>0.57521821200000001</v>
      </c>
      <c r="U417">
        <v>-0.31446606199999999</v>
      </c>
      <c r="V417">
        <v>-0.29401298399999998</v>
      </c>
      <c r="W417">
        <v>0</v>
      </c>
      <c r="X417">
        <v>-3.3069729999999999E-3</v>
      </c>
      <c r="Y417">
        <v>0.58744417000000004</v>
      </c>
      <c r="Z417">
        <v>6.4347146999999993E-2</v>
      </c>
      <c r="AA417">
        <v>1.1808590000000001E-2</v>
      </c>
      <c r="AB417">
        <v>0.20282634899999999</v>
      </c>
      <c r="AC417">
        <v>1.0675070980000001</v>
      </c>
    </row>
    <row r="418" spans="1:29" x14ac:dyDescent="0.3">
      <c r="A418">
        <v>4.16</v>
      </c>
      <c r="B418">
        <v>28.2</v>
      </c>
      <c r="C418">
        <v>-120</v>
      </c>
      <c r="D418">
        <v>-120</v>
      </c>
      <c r="E418">
        <v>240</v>
      </c>
      <c r="F418">
        <v>-116.4423077</v>
      </c>
      <c r="G418">
        <v>-119.7403846</v>
      </c>
      <c r="H418">
        <v>223.375</v>
      </c>
      <c r="I418">
        <v>-95</v>
      </c>
      <c r="J418">
        <v>-110</v>
      </c>
      <c r="K418">
        <v>444</v>
      </c>
      <c r="L418">
        <v>-5.954008763</v>
      </c>
      <c r="M418">
        <v>-6.1226483180000004</v>
      </c>
      <c r="N418">
        <v>11.421765280000001</v>
      </c>
      <c r="O418">
        <v>-4.8576058279999996</v>
      </c>
      <c r="P418">
        <v>-5.6245962220000001</v>
      </c>
      <c r="Q418">
        <v>22.702915659999999</v>
      </c>
      <c r="R418">
        <v>-0.29770043800000001</v>
      </c>
      <c r="S418">
        <v>-0.30613241600000002</v>
      </c>
      <c r="T418">
        <v>0.57108826400000001</v>
      </c>
      <c r="U418">
        <v>-0.242880291</v>
      </c>
      <c r="V418">
        <v>-0.281229811</v>
      </c>
      <c r="W418">
        <v>1.135145783</v>
      </c>
      <c r="X418">
        <v>-4.8682049999999996E-3</v>
      </c>
      <c r="Y418">
        <v>0.58200312700000001</v>
      </c>
      <c r="Z418">
        <v>5.7446649000000002E-2</v>
      </c>
      <c r="AA418">
        <v>-2.2141106000000001E-2</v>
      </c>
      <c r="AB418">
        <v>0.93146722299999996</v>
      </c>
      <c r="AC418">
        <v>-1.0719924219999999</v>
      </c>
    </row>
    <row r="419" spans="1:29" x14ac:dyDescent="0.3">
      <c r="A419">
        <v>4.17</v>
      </c>
      <c r="B419">
        <v>28.2</v>
      </c>
      <c r="C419">
        <v>-120</v>
      </c>
      <c r="D419">
        <v>-120</v>
      </c>
      <c r="E419">
        <v>240</v>
      </c>
      <c r="F419">
        <v>-114.7019231</v>
      </c>
      <c r="G419">
        <v>-118.5096154</v>
      </c>
      <c r="H419">
        <v>221.42307690000001</v>
      </c>
      <c r="I419">
        <v>-115</v>
      </c>
      <c r="J419">
        <v>-122</v>
      </c>
      <c r="K419">
        <v>223</v>
      </c>
      <c r="L419">
        <v>-5.8650182109999998</v>
      </c>
      <c r="M419">
        <v>-6.0597157729999997</v>
      </c>
      <c r="N419">
        <v>11.321958199999999</v>
      </c>
      <c r="O419">
        <v>-5.8802596869999997</v>
      </c>
      <c r="P419">
        <v>-6.2381885370000001</v>
      </c>
      <c r="Q419">
        <v>11.40259052</v>
      </c>
      <c r="R419">
        <v>-0.293250911</v>
      </c>
      <c r="S419">
        <v>-0.30298578900000001</v>
      </c>
      <c r="T419">
        <v>0.56609790999999998</v>
      </c>
      <c r="U419">
        <v>-0.29401298399999998</v>
      </c>
      <c r="V419">
        <v>-0.31190942700000002</v>
      </c>
      <c r="W419">
        <v>0.570129526</v>
      </c>
      <c r="X419">
        <v>-5.6204339999999997E-3</v>
      </c>
      <c r="Y419">
        <v>0.57614417299999998</v>
      </c>
      <c r="Z419">
        <v>5.2875068999999997E-2</v>
      </c>
      <c r="AA419">
        <v>-1.0332516E-2</v>
      </c>
      <c r="AB419">
        <v>0.58206048799999999</v>
      </c>
      <c r="AC419">
        <v>6.2794534999999999E-2</v>
      </c>
    </row>
    <row r="420" spans="1:29" x14ac:dyDescent="0.3">
      <c r="A420">
        <v>4.18</v>
      </c>
      <c r="B420">
        <v>28.2</v>
      </c>
      <c r="C420">
        <v>-120</v>
      </c>
      <c r="D420">
        <v>-120</v>
      </c>
      <c r="E420">
        <v>240</v>
      </c>
      <c r="F420">
        <v>-112.8653846</v>
      </c>
      <c r="G420">
        <v>-115.9230769</v>
      </c>
      <c r="H420">
        <v>219.1057692</v>
      </c>
      <c r="I420">
        <v>-109</v>
      </c>
      <c r="J420">
        <v>-127</v>
      </c>
      <c r="K420">
        <v>178</v>
      </c>
      <c r="L420">
        <v>-5.7711110540000004</v>
      </c>
      <c r="M420">
        <v>-5.9274590959999998</v>
      </c>
      <c r="N420">
        <v>11.203468020000001</v>
      </c>
      <c r="O420">
        <v>-5.5734635289999996</v>
      </c>
      <c r="P420">
        <v>-6.4938520019999997</v>
      </c>
      <c r="Q420">
        <v>9.1016193409999993</v>
      </c>
      <c r="R420">
        <v>-0.28855555300000002</v>
      </c>
      <c r="S420">
        <v>-0.29637295499999999</v>
      </c>
      <c r="T420">
        <v>0.56017340100000002</v>
      </c>
      <c r="U420">
        <v>-0.27867317600000002</v>
      </c>
      <c r="V420">
        <v>-0.3246926</v>
      </c>
      <c r="W420">
        <v>0.455080967</v>
      </c>
      <c r="X420">
        <v>-4.5133789999999997E-3</v>
      </c>
      <c r="Y420">
        <v>0.56842510300000004</v>
      </c>
      <c r="Z420">
        <v>4.3430011999999997E-2</v>
      </c>
      <c r="AA420">
        <v>-2.6569327E-2</v>
      </c>
      <c r="AB420">
        <v>0.50450923700000005</v>
      </c>
      <c r="AC420">
        <v>0.26014878899999999</v>
      </c>
    </row>
    <row r="421" spans="1:29" x14ac:dyDescent="0.3">
      <c r="A421">
        <v>4.1900000000000004</v>
      </c>
      <c r="B421">
        <v>28.2</v>
      </c>
      <c r="C421">
        <v>-120</v>
      </c>
      <c r="D421">
        <v>-120</v>
      </c>
      <c r="E421">
        <v>240</v>
      </c>
      <c r="F421">
        <v>-111.3942308</v>
      </c>
      <c r="G421">
        <v>-114.6346154</v>
      </c>
      <c r="H421">
        <v>218.8653846</v>
      </c>
      <c r="I421">
        <v>-107</v>
      </c>
      <c r="J421">
        <v>-122</v>
      </c>
      <c r="K421">
        <v>214</v>
      </c>
      <c r="L421">
        <v>-5.6958869959999996</v>
      </c>
      <c r="M421">
        <v>-5.8615765880000001</v>
      </c>
      <c r="N421">
        <v>11.191176499999999</v>
      </c>
      <c r="O421">
        <v>-5.4711981429999996</v>
      </c>
      <c r="P421">
        <v>-6.2381885370000001</v>
      </c>
      <c r="Q421">
        <v>10.94239629</v>
      </c>
      <c r="R421">
        <v>-0.28479434999999997</v>
      </c>
      <c r="S421">
        <v>-0.29307882899999999</v>
      </c>
      <c r="T421">
        <v>0.55955882499999998</v>
      </c>
      <c r="U421">
        <v>-0.27355990699999999</v>
      </c>
      <c r="V421">
        <v>-0.31190942700000002</v>
      </c>
      <c r="W421">
        <v>0.54711981399999998</v>
      </c>
      <c r="X421">
        <v>-4.7830470000000003E-3</v>
      </c>
      <c r="Y421">
        <v>0.56566360999999998</v>
      </c>
      <c r="Z421">
        <v>3.2130446E-2</v>
      </c>
      <c r="AA421">
        <v>-2.2141106000000001E-2</v>
      </c>
      <c r="AB421">
        <v>0.55990298800000005</v>
      </c>
      <c r="AC421">
        <v>6.7279858999999997E-2</v>
      </c>
    </row>
    <row r="422" spans="1:29" x14ac:dyDescent="0.3">
      <c r="A422">
        <v>4.2</v>
      </c>
      <c r="B422">
        <v>28.2</v>
      </c>
      <c r="C422">
        <v>-120</v>
      </c>
      <c r="D422">
        <v>-120</v>
      </c>
      <c r="E422">
        <v>240</v>
      </c>
      <c r="F422">
        <v>-110.5</v>
      </c>
      <c r="G422">
        <v>-113.4807692</v>
      </c>
      <c r="H422">
        <v>219.4711538</v>
      </c>
      <c r="I422">
        <v>-111</v>
      </c>
      <c r="J422">
        <v>-95</v>
      </c>
      <c r="K422">
        <v>217</v>
      </c>
      <c r="L422">
        <v>-5.6501625689999999</v>
      </c>
      <c r="M422">
        <v>-5.8025773259999998</v>
      </c>
      <c r="N422">
        <v>11.222151119999999</v>
      </c>
      <c r="O422">
        <v>-5.6757289149999997</v>
      </c>
      <c r="P422">
        <v>-4.8576058279999996</v>
      </c>
      <c r="Q422">
        <v>11.09579437</v>
      </c>
      <c r="R422">
        <v>-0.28250812800000003</v>
      </c>
      <c r="S422">
        <v>-0.29012886599999999</v>
      </c>
      <c r="T422">
        <v>0.56110755599999995</v>
      </c>
      <c r="U422">
        <v>-0.28378644600000003</v>
      </c>
      <c r="V422">
        <v>-0.242880291</v>
      </c>
      <c r="W422">
        <v>0.55478971799999999</v>
      </c>
      <c r="X422">
        <v>-4.3998350000000004E-3</v>
      </c>
      <c r="Y422">
        <v>0.56495070199999997</v>
      </c>
      <c r="Z422">
        <v>2.0227085999999998E-2</v>
      </c>
      <c r="AA422">
        <v>2.3617178999999999E-2</v>
      </c>
      <c r="AB422">
        <v>0.54541539100000003</v>
      </c>
      <c r="AC422">
        <v>-4.9338563000000002E-2</v>
      </c>
    </row>
    <row r="423" spans="1:29" x14ac:dyDescent="0.3">
      <c r="A423">
        <v>4.21</v>
      </c>
      <c r="B423">
        <v>28.2</v>
      </c>
      <c r="C423">
        <v>-120</v>
      </c>
      <c r="D423">
        <v>-120</v>
      </c>
      <c r="E423">
        <v>240</v>
      </c>
      <c r="F423">
        <v>-109.6826923</v>
      </c>
      <c r="G423">
        <v>-112.7307692</v>
      </c>
      <c r="H423">
        <v>219.8461538</v>
      </c>
      <c r="I423">
        <v>-96</v>
      </c>
      <c r="J423">
        <v>-115</v>
      </c>
      <c r="K423">
        <v>223</v>
      </c>
      <c r="L423">
        <v>-5.6083714249999996</v>
      </c>
      <c r="M423">
        <v>-5.7642278070000001</v>
      </c>
      <c r="N423">
        <v>11.24132588</v>
      </c>
      <c r="O423">
        <v>-4.9087385210000001</v>
      </c>
      <c r="P423">
        <v>-5.8802596869999997</v>
      </c>
      <c r="Q423">
        <v>11.40259052</v>
      </c>
      <c r="R423">
        <v>-0.28041857100000001</v>
      </c>
      <c r="S423">
        <v>-0.28821139000000001</v>
      </c>
      <c r="T423">
        <v>0.56206629399999997</v>
      </c>
      <c r="U423">
        <v>-0.245436926</v>
      </c>
      <c r="V423">
        <v>-0.29401298399999998</v>
      </c>
      <c r="W423">
        <v>0.570129526</v>
      </c>
      <c r="X423">
        <v>-4.4991859999999996E-3</v>
      </c>
      <c r="Y423">
        <v>0.56425418299999996</v>
      </c>
      <c r="Z423">
        <v>1.1515207E-2</v>
      </c>
      <c r="AA423">
        <v>-2.8045400000000002E-2</v>
      </c>
      <c r="AB423">
        <v>0.55990298800000005</v>
      </c>
      <c r="AC423">
        <v>-5.3823887000000001E-2</v>
      </c>
    </row>
    <row r="424" spans="1:29" x14ac:dyDescent="0.3">
      <c r="A424">
        <v>4.22</v>
      </c>
      <c r="B424">
        <v>28.2</v>
      </c>
      <c r="C424">
        <v>-120</v>
      </c>
      <c r="D424">
        <v>-120</v>
      </c>
      <c r="E424">
        <v>240</v>
      </c>
      <c r="F424">
        <v>-109.4711538</v>
      </c>
      <c r="G424">
        <v>-113.1153846</v>
      </c>
      <c r="H424">
        <v>217.44230769999999</v>
      </c>
      <c r="I424">
        <v>-124</v>
      </c>
      <c r="J424">
        <v>-110</v>
      </c>
      <c r="K424">
        <v>223</v>
      </c>
      <c r="L424">
        <v>-5.5975548939999999</v>
      </c>
      <c r="M424">
        <v>-5.7838942270000002</v>
      </c>
      <c r="N424">
        <v>11.118410750000001</v>
      </c>
      <c r="O424">
        <v>-6.3404539230000001</v>
      </c>
      <c r="P424">
        <v>-5.6245962220000001</v>
      </c>
      <c r="Q424">
        <v>11.40259052</v>
      </c>
      <c r="R424">
        <v>-0.27987774500000001</v>
      </c>
      <c r="S424">
        <v>-0.28919471099999999</v>
      </c>
      <c r="T424">
        <v>0.55592053699999999</v>
      </c>
      <c r="U424">
        <v>-0.31702269599999999</v>
      </c>
      <c r="V424">
        <v>-0.281229811</v>
      </c>
      <c r="W424">
        <v>0.570129526</v>
      </c>
      <c r="X424">
        <v>-5.3791530000000002E-3</v>
      </c>
      <c r="Y424">
        <v>0.56030451000000003</v>
      </c>
      <c r="Z424">
        <v>2.3073540999999999E-2</v>
      </c>
      <c r="AA424">
        <v>2.0665032E-2</v>
      </c>
      <c r="AB424">
        <v>0.57950385299999996</v>
      </c>
      <c r="AC424">
        <v>4.9338563000000002E-2</v>
      </c>
    </row>
    <row r="425" spans="1:29" x14ac:dyDescent="0.3">
      <c r="A425">
        <v>4.2300000000000004</v>
      </c>
      <c r="B425">
        <v>28.2</v>
      </c>
      <c r="C425">
        <v>-120</v>
      </c>
      <c r="D425">
        <v>-120</v>
      </c>
      <c r="E425">
        <v>240</v>
      </c>
      <c r="F425">
        <v>-109.8653846</v>
      </c>
      <c r="G425">
        <v>-112.8173077</v>
      </c>
      <c r="H425">
        <v>215.0288462</v>
      </c>
      <c r="I425">
        <v>-121</v>
      </c>
      <c r="J425">
        <v>-109</v>
      </c>
      <c r="K425">
        <v>217</v>
      </c>
      <c r="L425">
        <v>-5.6177129749999999</v>
      </c>
      <c r="M425">
        <v>-5.7686527510000003</v>
      </c>
      <c r="N425">
        <v>10.99500396</v>
      </c>
      <c r="O425">
        <v>-6.1870558439999996</v>
      </c>
      <c r="P425">
        <v>-5.5734635289999996</v>
      </c>
      <c r="Q425">
        <v>11.09579437</v>
      </c>
      <c r="R425">
        <v>-0.28088564900000002</v>
      </c>
      <c r="S425">
        <v>-0.28843263800000002</v>
      </c>
      <c r="T425">
        <v>0.54975019800000002</v>
      </c>
      <c r="U425">
        <v>-0.30935279199999999</v>
      </c>
      <c r="V425">
        <v>-0.27867317600000002</v>
      </c>
      <c r="W425">
        <v>0.55478971799999999</v>
      </c>
      <c r="X425">
        <v>-4.3572560000000003E-3</v>
      </c>
      <c r="Y425">
        <v>0.55627289400000002</v>
      </c>
      <c r="Z425">
        <v>3.4329978999999997E-2</v>
      </c>
      <c r="AA425">
        <v>1.7712884000000002E-2</v>
      </c>
      <c r="AB425">
        <v>0.56586846800000001</v>
      </c>
      <c r="AC425">
        <v>5.8309211E-2</v>
      </c>
    </row>
    <row r="426" spans="1:29" x14ac:dyDescent="0.3">
      <c r="A426">
        <v>4.24</v>
      </c>
      <c r="B426">
        <v>28.2</v>
      </c>
      <c r="C426">
        <v>-120</v>
      </c>
      <c r="D426">
        <v>-120</v>
      </c>
      <c r="E426">
        <v>240</v>
      </c>
      <c r="F426">
        <v>-110.375</v>
      </c>
      <c r="G426">
        <v>-112.1153846</v>
      </c>
      <c r="H426">
        <v>212.7211538</v>
      </c>
      <c r="I426">
        <v>-118</v>
      </c>
      <c r="J426">
        <v>-114</v>
      </c>
      <c r="K426">
        <v>172</v>
      </c>
      <c r="L426">
        <v>-5.6437709820000004</v>
      </c>
      <c r="M426">
        <v>-5.7327615339999998</v>
      </c>
      <c r="N426">
        <v>10.87700544</v>
      </c>
      <c r="O426">
        <v>-6.0336577660000001</v>
      </c>
      <c r="P426">
        <v>-5.8291269940000001</v>
      </c>
      <c r="Q426">
        <v>8.7948231840000002</v>
      </c>
      <c r="R426">
        <v>-0.28218854900000001</v>
      </c>
      <c r="S426">
        <v>-0.28663807699999999</v>
      </c>
      <c r="T426">
        <v>0.54385027200000002</v>
      </c>
      <c r="U426">
        <v>-0.30168288799999998</v>
      </c>
      <c r="V426">
        <v>-0.29145634999999998</v>
      </c>
      <c r="W426">
        <v>0.43974115899999999</v>
      </c>
      <c r="X426">
        <v>-2.568936E-3</v>
      </c>
      <c r="Y426">
        <v>0.55217572299999995</v>
      </c>
      <c r="Z426">
        <v>4.3818164999999999E-2</v>
      </c>
      <c r="AA426">
        <v>5.9042950000000004E-3</v>
      </c>
      <c r="AB426">
        <v>0.490873852</v>
      </c>
      <c r="AC426">
        <v>0.26911943599999999</v>
      </c>
    </row>
    <row r="427" spans="1:29" x14ac:dyDescent="0.3">
      <c r="A427">
        <v>4.25</v>
      </c>
      <c r="B427">
        <v>28.2</v>
      </c>
      <c r="C427">
        <v>-120</v>
      </c>
      <c r="D427">
        <v>-120</v>
      </c>
      <c r="E427">
        <v>240</v>
      </c>
      <c r="F427">
        <v>-110.5288462</v>
      </c>
      <c r="G427">
        <v>-111.5096154</v>
      </c>
      <c r="H427">
        <v>211.05769230000001</v>
      </c>
      <c r="I427">
        <v>-107</v>
      </c>
      <c r="J427">
        <v>-96</v>
      </c>
      <c r="K427">
        <v>225</v>
      </c>
      <c r="L427">
        <v>-5.6516375500000002</v>
      </c>
      <c r="M427">
        <v>-5.7017869220000001</v>
      </c>
      <c r="N427">
        <v>10.79194817</v>
      </c>
      <c r="O427">
        <v>-5.4711981429999996</v>
      </c>
      <c r="P427">
        <v>-4.9087385210000001</v>
      </c>
      <c r="Q427">
        <v>11.50485591</v>
      </c>
      <c r="R427">
        <v>-0.28258187800000001</v>
      </c>
      <c r="S427">
        <v>-0.28508934600000002</v>
      </c>
      <c r="T427">
        <v>0.53959740899999997</v>
      </c>
      <c r="U427">
        <v>-0.27355990699999999</v>
      </c>
      <c r="V427">
        <v>-0.245436926</v>
      </c>
      <c r="W427">
        <v>0.57524279499999997</v>
      </c>
      <c r="X427">
        <v>-1.4476879999999999E-3</v>
      </c>
      <c r="Y427">
        <v>0.54895534700000004</v>
      </c>
      <c r="Z427">
        <v>4.9252307000000002E-2</v>
      </c>
      <c r="AA427">
        <v>1.6236811E-2</v>
      </c>
      <c r="AB427">
        <v>0.55649414100000005</v>
      </c>
      <c r="AC427">
        <v>-9.8677127000000003E-2</v>
      </c>
    </row>
    <row r="428" spans="1:29" x14ac:dyDescent="0.3">
      <c r="A428">
        <v>4.26</v>
      </c>
      <c r="B428">
        <v>28.2</v>
      </c>
      <c r="C428">
        <v>-120</v>
      </c>
      <c r="D428">
        <v>-120</v>
      </c>
      <c r="E428">
        <v>240</v>
      </c>
      <c r="F428">
        <v>-110.4903846</v>
      </c>
      <c r="G428">
        <v>-111.3557692</v>
      </c>
      <c r="H428">
        <v>211.53846150000001</v>
      </c>
      <c r="I428">
        <v>-82</v>
      </c>
      <c r="J428">
        <v>-123</v>
      </c>
      <c r="K428">
        <v>222</v>
      </c>
      <c r="L428">
        <v>-5.649670908</v>
      </c>
      <c r="M428">
        <v>-5.6939203540000003</v>
      </c>
      <c r="N428">
        <v>10.8165312</v>
      </c>
      <c r="O428">
        <v>-4.1928808200000001</v>
      </c>
      <c r="P428">
        <v>-6.2893212299999997</v>
      </c>
      <c r="Q428">
        <v>11.351457829999999</v>
      </c>
      <c r="R428">
        <v>-0.282483545</v>
      </c>
      <c r="S428">
        <v>-0.284696018</v>
      </c>
      <c r="T428">
        <v>0.54082655999999996</v>
      </c>
      <c r="U428">
        <v>-0.209644041</v>
      </c>
      <c r="V428">
        <v>-0.31446606199999999</v>
      </c>
      <c r="W428">
        <v>0.56757289200000005</v>
      </c>
      <c r="X428">
        <v>-1.277371E-3</v>
      </c>
      <c r="Y428">
        <v>0.54961089399999996</v>
      </c>
      <c r="Z428">
        <v>4.6233338999999998E-2</v>
      </c>
      <c r="AA428">
        <v>-6.0519021999999999E-2</v>
      </c>
      <c r="AB428">
        <v>0.55308529500000003</v>
      </c>
      <c r="AC428">
        <v>-7.6250506999999995E-2</v>
      </c>
    </row>
    <row r="429" spans="1:29" x14ac:dyDescent="0.3">
      <c r="A429">
        <v>4.2699999999999996</v>
      </c>
      <c r="B429">
        <v>28.2</v>
      </c>
      <c r="C429">
        <v>-120</v>
      </c>
      <c r="D429">
        <v>-120</v>
      </c>
      <c r="E429">
        <v>240</v>
      </c>
      <c r="F429">
        <v>-110.3653846</v>
      </c>
      <c r="G429">
        <v>-111.6538462</v>
      </c>
      <c r="H429">
        <v>211.07692309999999</v>
      </c>
      <c r="I429">
        <v>-108</v>
      </c>
      <c r="J429">
        <v>-115</v>
      </c>
      <c r="K429">
        <v>213</v>
      </c>
      <c r="L429">
        <v>-5.6432793219999997</v>
      </c>
      <c r="M429">
        <v>-5.7091618300000002</v>
      </c>
      <c r="N429">
        <v>10.792931490000001</v>
      </c>
      <c r="O429">
        <v>-5.5223308360000001</v>
      </c>
      <c r="P429">
        <v>-5.8802596869999997</v>
      </c>
      <c r="Q429">
        <v>10.891263589999999</v>
      </c>
      <c r="R429">
        <v>-0.28216396599999999</v>
      </c>
      <c r="S429">
        <v>-0.28545809100000002</v>
      </c>
      <c r="T429">
        <v>0.53964657500000002</v>
      </c>
      <c r="U429">
        <v>-0.27611654200000002</v>
      </c>
      <c r="V429">
        <v>-0.29401298399999998</v>
      </c>
      <c r="W429">
        <v>0.54456318000000004</v>
      </c>
      <c r="X429">
        <v>-1.9018640000000001E-3</v>
      </c>
      <c r="Y429">
        <v>0.54897173600000004</v>
      </c>
      <c r="Z429">
        <v>4.9079795000000002E-2</v>
      </c>
      <c r="AA429">
        <v>-1.0332516E-2</v>
      </c>
      <c r="AB429">
        <v>0.55308529500000003</v>
      </c>
      <c r="AC429">
        <v>4.4853239000000003E-2</v>
      </c>
    </row>
    <row r="430" spans="1:29" x14ac:dyDescent="0.3">
      <c r="A430">
        <v>4.28</v>
      </c>
      <c r="B430">
        <v>28.2</v>
      </c>
      <c r="C430">
        <v>-120</v>
      </c>
      <c r="D430">
        <v>-120</v>
      </c>
      <c r="E430">
        <v>240</v>
      </c>
      <c r="F430">
        <v>-110.2980769</v>
      </c>
      <c r="G430">
        <v>-112.0192308</v>
      </c>
      <c r="H430">
        <v>210.28846150000001</v>
      </c>
      <c r="I430">
        <v>-116</v>
      </c>
      <c r="J430">
        <v>-117</v>
      </c>
      <c r="K430">
        <v>215</v>
      </c>
      <c r="L430">
        <v>-5.639837698</v>
      </c>
      <c r="M430">
        <v>-5.7278449289999998</v>
      </c>
      <c r="N430">
        <v>10.752615329999999</v>
      </c>
      <c r="O430">
        <v>-5.9313923800000001</v>
      </c>
      <c r="P430">
        <v>-5.9825250729999997</v>
      </c>
      <c r="Q430">
        <v>10.993528980000001</v>
      </c>
      <c r="R430">
        <v>-0.281991885</v>
      </c>
      <c r="S430">
        <v>-0.28639224600000002</v>
      </c>
      <c r="T430">
        <v>0.53763076700000001</v>
      </c>
      <c r="U430">
        <v>-0.29656961900000001</v>
      </c>
      <c r="V430">
        <v>-0.29912625399999998</v>
      </c>
      <c r="W430">
        <v>0.54967644900000001</v>
      </c>
      <c r="X430">
        <v>-2.5405499999999999E-3</v>
      </c>
      <c r="Y430">
        <v>0.54788188800000004</v>
      </c>
      <c r="Z430">
        <v>5.3953271999999997E-2</v>
      </c>
      <c r="AA430">
        <v>-1.476074E-3</v>
      </c>
      <c r="AB430">
        <v>0.56501625700000002</v>
      </c>
      <c r="AC430">
        <v>8.0735830999999994E-2</v>
      </c>
    </row>
    <row r="431" spans="1:29" x14ac:dyDescent="0.3">
      <c r="A431">
        <v>4.29</v>
      </c>
      <c r="B431">
        <v>28.2</v>
      </c>
      <c r="C431">
        <v>-120</v>
      </c>
      <c r="D431">
        <v>-120</v>
      </c>
      <c r="E431">
        <v>240</v>
      </c>
      <c r="F431">
        <v>-111.375</v>
      </c>
      <c r="G431">
        <v>-112.0961538</v>
      </c>
      <c r="H431">
        <v>210.08653849999999</v>
      </c>
      <c r="I431">
        <v>-120</v>
      </c>
      <c r="J431">
        <v>-117</v>
      </c>
      <c r="K431">
        <v>174</v>
      </c>
      <c r="L431">
        <v>-5.6949036749999999</v>
      </c>
      <c r="M431">
        <v>-5.7317782130000001</v>
      </c>
      <c r="N431">
        <v>10.74229046</v>
      </c>
      <c r="O431">
        <v>-6.1359231520000002</v>
      </c>
      <c r="P431">
        <v>-5.9825250729999997</v>
      </c>
      <c r="Q431">
        <v>8.8970885699999993</v>
      </c>
      <c r="R431">
        <v>-0.28474518399999998</v>
      </c>
      <c r="S431">
        <v>-0.286588911</v>
      </c>
      <c r="T431">
        <v>0.53711452299999995</v>
      </c>
      <c r="U431">
        <v>-0.30679615799999999</v>
      </c>
      <c r="V431">
        <v>-0.29912625399999998</v>
      </c>
      <c r="W431">
        <v>0.44485442800000002</v>
      </c>
      <c r="X431">
        <v>-1.064476E-3</v>
      </c>
      <c r="Y431">
        <v>0.54852104700000004</v>
      </c>
      <c r="Z431">
        <v>6.0034336000000001E-2</v>
      </c>
      <c r="AA431">
        <v>4.4282210000000004E-3</v>
      </c>
      <c r="AB431">
        <v>0.498543756</v>
      </c>
      <c r="AC431">
        <v>0.28257540799999997</v>
      </c>
    </row>
    <row r="432" spans="1:29" x14ac:dyDescent="0.3">
      <c r="A432">
        <v>4.3</v>
      </c>
      <c r="B432">
        <v>28.2</v>
      </c>
      <c r="C432">
        <v>-120</v>
      </c>
      <c r="D432">
        <v>-120</v>
      </c>
      <c r="E432">
        <v>240</v>
      </c>
      <c r="F432">
        <v>-113.3269231</v>
      </c>
      <c r="G432">
        <v>-113.2596154</v>
      </c>
      <c r="H432">
        <v>212.8846154</v>
      </c>
      <c r="I432">
        <v>-119</v>
      </c>
      <c r="J432">
        <v>-93</v>
      </c>
      <c r="K432">
        <v>223</v>
      </c>
      <c r="L432">
        <v>-5.7947107579999999</v>
      </c>
      <c r="M432">
        <v>-5.7912691350000003</v>
      </c>
      <c r="N432">
        <v>10.88536367</v>
      </c>
      <c r="O432">
        <v>-6.0847904589999997</v>
      </c>
      <c r="P432">
        <v>-4.7553404419999996</v>
      </c>
      <c r="Q432">
        <v>11.40259052</v>
      </c>
      <c r="R432">
        <v>-0.28973553800000001</v>
      </c>
      <c r="S432">
        <v>-0.28956345700000002</v>
      </c>
      <c r="T432">
        <v>0.54426818300000002</v>
      </c>
      <c r="U432">
        <v>-0.30423952300000001</v>
      </c>
      <c r="V432">
        <v>-0.23776702199999999</v>
      </c>
      <c r="W432">
        <v>0.570129526</v>
      </c>
      <c r="X432" s="1">
        <v>9.9400000000000004E-5</v>
      </c>
      <c r="Y432">
        <v>0.55594511999999996</v>
      </c>
      <c r="Z432">
        <v>6.1457563999999999E-2</v>
      </c>
      <c r="AA432">
        <v>3.8377915999999998E-2</v>
      </c>
      <c r="AB432">
        <v>0.56075519900000004</v>
      </c>
      <c r="AC432">
        <v>-4.9338563000000002E-2</v>
      </c>
    </row>
    <row r="433" spans="1:29" x14ac:dyDescent="0.3">
      <c r="A433">
        <v>4.3099999999999996</v>
      </c>
      <c r="B433">
        <v>28.2</v>
      </c>
      <c r="C433">
        <v>-120</v>
      </c>
      <c r="D433">
        <v>-120</v>
      </c>
      <c r="E433">
        <v>240</v>
      </c>
      <c r="F433">
        <v>-115.5096154</v>
      </c>
      <c r="G433">
        <v>-114.4807692</v>
      </c>
      <c r="H433">
        <v>216.0961538</v>
      </c>
      <c r="I433">
        <v>-119</v>
      </c>
      <c r="J433">
        <v>-114</v>
      </c>
      <c r="K433">
        <v>218</v>
      </c>
      <c r="L433">
        <v>-5.9063176940000002</v>
      </c>
      <c r="M433">
        <v>-5.8537100190000002</v>
      </c>
      <c r="N433">
        <v>11.04957828</v>
      </c>
      <c r="O433">
        <v>-6.0847904589999997</v>
      </c>
      <c r="P433">
        <v>-5.8291269940000001</v>
      </c>
      <c r="Q433">
        <v>11.146927059999999</v>
      </c>
      <c r="R433">
        <v>-0.295315885</v>
      </c>
      <c r="S433">
        <v>-0.29268550100000001</v>
      </c>
      <c r="T433">
        <v>0.55247891400000004</v>
      </c>
      <c r="U433">
        <v>-0.30423952300000001</v>
      </c>
      <c r="V433">
        <v>-0.29145634999999998</v>
      </c>
      <c r="W433">
        <v>0.55734635300000002</v>
      </c>
      <c r="X433">
        <v>1.518653E-3</v>
      </c>
      <c r="Y433">
        <v>0.56431973800000002</v>
      </c>
      <c r="Z433">
        <v>6.2320126000000003E-2</v>
      </c>
      <c r="AA433">
        <v>7.3803690000000003E-3</v>
      </c>
      <c r="AB433">
        <v>0.570129526</v>
      </c>
      <c r="AC433">
        <v>6.7279858999999997E-2</v>
      </c>
    </row>
    <row r="434" spans="1:29" x14ac:dyDescent="0.3">
      <c r="A434">
        <v>4.32</v>
      </c>
      <c r="B434">
        <v>28.2</v>
      </c>
      <c r="C434">
        <v>-120</v>
      </c>
      <c r="D434">
        <v>-120</v>
      </c>
      <c r="E434">
        <v>240</v>
      </c>
      <c r="F434">
        <v>-117.9615385</v>
      </c>
      <c r="G434">
        <v>-115.4903846</v>
      </c>
      <c r="H434">
        <v>218.875</v>
      </c>
      <c r="I434">
        <v>-89</v>
      </c>
      <c r="J434">
        <v>-117</v>
      </c>
      <c r="K434">
        <v>219</v>
      </c>
      <c r="L434">
        <v>-6.031691124</v>
      </c>
      <c r="M434">
        <v>-5.9053343729999996</v>
      </c>
      <c r="N434">
        <v>11.191668160000001</v>
      </c>
      <c r="O434">
        <v>-4.5508096709999997</v>
      </c>
      <c r="P434">
        <v>-5.9825250729999997</v>
      </c>
      <c r="Q434">
        <v>11.198059750000001</v>
      </c>
      <c r="R434">
        <v>-0.301584556</v>
      </c>
      <c r="S434">
        <v>-0.29526671900000001</v>
      </c>
      <c r="T434">
        <v>0.55958340799999995</v>
      </c>
      <c r="U434">
        <v>-0.22754048399999999</v>
      </c>
      <c r="V434">
        <v>-0.29912625399999998</v>
      </c>
      <c r="W434">
        <v>0.55990298800000005</v>
      </c>
      <c r="X434">
        <v>3.6476049999999999E-3</v>
      </c>
      <c r="Y434">
        <v>0.57200603000000005</v>
      </c>
      <c r="Z434">
        <v>6.5382222000000004E-2</v>
      </c>
      <c r="AA434">
        <v>-4.1330064E-2</v>
      </c>
      <c r="AB434">
        <v>0.54882423700000005</v>
      </c>
      <c r="AC434">
        <v>-5.8309211E-2</v>
      </c>
    </row>
    <row r="435" spans="1:29" x14ac:dyDescent="0.3">
      <c r="A435">
        <v>4.33</v>
      </c>
      <c r="B435">
        <v>28.2</v>
      </c>
      <c r="C435">
        <v>-120</v>
      </c>
      <c r="D435">
        <v>-120</v>
      </c>
      <c r="E435">
        <v>240</v>
      </c>
      <c r="F435">
        <v>-119.4711538</v>
      </c>
      <c r="G435">
        <v>-117.4615385</v>
      </c>
      <c r="H435">
        <v>220.69230769999999</v>
      </c>
      <c r="I435">
        <v>-110</v>
      </c>
      <c r="J435">
        <v>-119</v>
      </c>
      <c r="K435">
        <v>224</v>
      </c>
      <c r="L435">
        <v>-6.108881824</v>
      </c>
      <c r="M435">
        <v>-6.0061247770000001</v>
      </c>
      <c r="N435">
        <v>11.284592</v>
      </c>
      <c r="O435">
        <v>-5.6245962220000001</v>
      </c>
      <c r="P435">
        <v>-6.0847904589999997</v>
      </c>
      <c r="Q435">
        <v>11.453723220000001</v>
      </c>
      <c r="R435">
        <v>-0.30544409099999997</v>
      </c>
      <c r="S435">
        <v>-0.30030623899999997</v>
      </c>
      <c r="T435">
        <v>0.5642296</v>
      </c>
      <c r="U435">
        <v>-0.281229811</v>
      </c>
      <c r="V435">
        <v>-0.30423952300000001</v>
      </c>
      <c r="W435">
        <v>0.57268616100000003</v>
      </c>
      <c r="X435">
        <v>2.96634E-3</v>
      </c>
      <c r="Y435">
        <v>0.57806984299999997</v>
      </c>
      <c r="Z435">
        <v>7.2843385999999996E-2</v>
      </c>
      <c r="AA435">
        <v>-1.3284663E-2</v>
      </c>
      <c r="AB435">
        <v>0.57694721900000001</v>
      </c>
      <c r="AC435">
        <v>2.2426620000000001E-2</v>
      </c>
    </row>
    <row r="436" spans="1:29" x14ac:dyDescent="0.3">
      <c r="A436">
        <v>4.34</v>
      </c>
      <c r="B436">
        <v>28.2</v>
      </c>
      <c r="C436">
        <v>-120</v>
      </c>
      <c r="D436">
        <v>-120</v>
      </c>
      <c r="E436">
        <v>240</v>
      </c>
      <c r="F436">
        <v>-119.7788462</v>
      </c>
      <c r="G436">
        <v>-118.1153846</v>
      </c>
      <c r="H436">
        <v>220.56730769999999</v>
      </c>
      <c r="I436">
        <v>-106</v>
      </c>
      <c r="J436">
        <v>-116</v>
      </c>
      <c r="K436">
        <v>169</v>
      </c>
      <c r="L436">
        <v>-6.1246149599999997</v>
      </c>
      <c r="M436">
        <v>-6.0395576919999998</v>
      </c>
      <c r="N436">
        <v>11.27820041</v>
      </c>
      <c r="O436">
        <v>-5.4200654510000001</v>
      </c>
      <c r="P436">
        <v>-5.9313923800000001</v>
      </c>
      <c r="Q436">
        <v>8.6414251049999997</v>
      </c>
      <c r="R436">
        <v>-0.306230748</v>
      </c>
      <c r="S436">
        <v>-0.301977885</v>
      </c>
      <c r="T436">
        <v>0.56391002099999998</v>
      </c>
      <c r="U436">
        <v>-0.27100327299999999</v>
      </c>
      <c r="V436">
        <v>-0.29656961900000001</v>
      </c>
      <c r="W436">
        <v>0.43207125499999999</v>
      </c>
      <c r="X436">
        <v>2.4553919999999998E-3</v>
      </c>
      <c r="Y436">
        <v>0.57867622500000004</v>
      </c>
      <c r="Z436">
        <v>7.7716862999999997E-2</v>
      </c>
      <c r="AA436">
        <v>-1.4760736999999999E-2</v>
      </c>
      <c r="AB436">
        <v>0.477238467</v>
      </c>
      <c r="AC436">
        <v>0.23772216900000001</v>
      </c>
    </row>
    <row r="437" spans="1:29" x14ac:dyDescent="0.3">
      <c r="A437">
        <v>4.3499999999999996</v>
      </c>
      <c r="B437">
        <v>28.2</v>
      </c>
      <c r="C437">
        <v>-120</v>
      </c>
      <c r="D437">
        <v>-120</v>
      </c>
      <c r="E437">
        <v>240</v>
      </c>
      <c r="F437">
        <v>-119.5384615</v>
      </c>
      <c r="G437">
        <v>-118.9134615</v>
      </c>
      <c r="H437">
        <v>221.1153846</v>
      </c>
      <c r="I437">
        <v>-119</v>
      </c>
      <c r="J437">
        <v>-114</v>
      </c>
      <c r="K437">
        <v>219</v>
      </c>
      <c r="L437">
        <v>-6.1123234469999996</v>
      </c>
      <c r="M437">
        <v>-6.0803655140000004</v>
      </c>
      <c r="N437">
        <v>11.306225059999999</v>
      </c>
      <c r="O437">
        <v>-6.0847904589999997</v>
      </c>
      <c r="P437">
        <v>-5.8291269940000001</v>
      </c>
      <c r="Q437">
        <v>11.198059750000001</v>
      </c>
      <c r="R437">
        <v>-0.30561617200000002</v>
      </c>
      <c r="S437">
        <v>-0.30401827599999998</v>
      </c>
      <c r="T437">
        <v>0.56531125299999996</v>
      </c>
      <c r="U437">
        <v>-0.30423952300000001</v>
      </c>
      <c r="V437">
        <v>-0.29145634999999998</v>
      </c>
      <c r="W437">
        <v>0.55990298800000005</v>
      </c>
      <c r="X437">
        <v>9.22546E-4</v>
      </c>
      <c r="Y437">
        <v>0.58008565099999998</v>
      </c>
      <c r="Z437">
        <v>7.7759991000000001E-2</v>
      </c>
      <c r="AA437">
        <v>7.3803690000000003E-3</v>
      </c>
      <c r="AB437">
        <v>0.57183394899999995</v>
      </c>
      <c r="AC437">
        <v>6.2794534999999999E-2</v>
      </c>
    </row>
    <row r="438" spans="1:29" x14ac:dyDescent="0.3">
      <c r="A438">
        <v>4.3600000000000003</v>
      </c>
      <c r="B438">
        <v>28.2</v>
      </c>
      <c r="C438">
        <v>-120</v>
      </c>
      <c r="D438">
        <v>-120</v>
      </c>
      <c r="E438">
        <v>240</v>
      </c>
      <c r="F438">
        <v>-118.9711538</v>
      </c>
      <c r="G438">
        <v>-120.3461538</v>
      </c>
      <c r="H438">
        <v>221.56730769999999</v>
      </c>
      <c r="I438">
        <v>-124</v>
      </c>
      <c r="J438">
        <v>-94</v>
      </c>
      <c r="K438">
        <v>232</v>
      </c>
      <c r="L438">
        <v>-6.0833154770000002</v>
      </c>
      <c r="M438">
        <v>-6.15362293</v>
      </c>
      <c r="N438">
        <v>11.32933311</v>
      </c>
      <c r="O438">
        <v>-6.3404539230000001</v>
      </c>
      <c r="P438">
        <v>-4.8064731350000001</v>
      </c>
      <c r="Q438">
        <v>11.86278476</v>
      </c>
      <c r="R438">
        <v>-0.304165774</v>
      </c>
      <c r="S438">
        <v>-0.30768114600000002</v>
      </c>
      <c r="T438">
        <v>0.56646665500000004</v>
      </c>
      <c r="U438">
        <v>-0.31702269599999999</v>
      </c>
      <c r="V438">
        <v>-0.240323657</v>
      </c>
      <c r="W438">
        <v>0.59313923800000001</v>
      </c>
      <c r="X438">
        <v>-2.0296009999999998E-3</v>
      </c>
      <c r="Y438">
        <v>0.58159340999999998</v>
      </c>
      <c r="Z438">
        <v>7.9614500000000005E-2</v>
      </c>
      <c r="AA438">
        <v>4.4282211000000002E-2</v>
      </c>
      <c r="AB438">
        <v>0.58120827600000002</v>
      </c>
      <c r="AC438">
        <v>-6.2794534999999999E-2</v>
      </c>
    </row>
    <row r="439" spans="1:29" x14ac:dyDescent="0.3">
      <c r="A439">
        <v>4.37</v>
      </c>
      <c r="B439">
        <v>28.2</v>
      </c>
      <c r="C439">
        <v>-120</v>
      </c>
      <c r="D439">
        <v>-120</v>
      </c>
      <c r="E439">
        <v>240</v>
      </c>
      <c r="F439">
        <v>-118.4711538</v>
      </c>
      <c r="G439">
        <v>-121.0673077</v>
      </c>
      <c r="H439">
        <v>223.92307690000001</v>
      </c>
      <c r="I439">
        <v>-215</v>
      </c>
      <c r="J439">
        <v>-118</v>
      </c>
      <c r="K439">
        <v>230</v>
      </c>
      <c r="L439">
        <v>-6.0577491309999996</v>
      </c>
      <c r="M439">
        <v>-6.1904974680000002</v>
      </c>
      <c r="N439">
        <v>11.44978993</v>
      </c>
      <c r="O439">
        <v>-10.993528980000001</v>
      </c>
      <c r="P439">
        <v>-6.0336577660000001</v>
      </c>
      <c r="Q439">
        <v>11.760519370000001</v>
      </c>
      <c r="R439">
        <v>-0.30288745700000003</v>
      </c>
      <c r="S439">
        <v>-0.30952487299999998</v>
      </c>
      <c r="T439">
        <v>0.57248949699999996</v>
      </c>
      <c r="U439">
        <v>-0.54967644900000001</v>
      </c>
      <c r="V439">
        <v>-0.30168288799999998</v>
      </c>
      <c r="W439">
        <v>0.58802596900000004</v>
      </c>
      <c r="X439">
        <v>-3.8321140000000002E-3</v>
      </c>
      <c r="Y439">
        <v>0.58579710799999996</v>
      </c>
      <c r="Z439">
        <v>7.0040058000000002E-2</v>
      </c>
      <c r="AA439">
        <v>0.14317914900000001</v>
      </c>
      <c r="AB439">
        <v>0.67580375800000003</v>
      </c>
      <c r="AC439">
        <v>0.46198836599999998</v>
      </c>
    </row>
    <row r="440" spans="1:29" x14ac:dyDescent="0.3">
      <c r="A440">
        <v>4.38</v>
      </c>
      <c r="B440">
        <v>28.2</v>
      </c>
      <c r="C440">
        <v>-120</v>
      </c>
      <c r="D440">
        <v>-120</v>
      </c>
      <c r="E440">
        <v>240</v>
      </c>
      <c r="F440">
        <v>-118.3173077</v>
      </c>
      <c r="G440">
        <v>-121.6057692</v>
      </c>
      <c r="H440">
        <v>225.5192308</v>
      </c>
      <c r="I440">
        <v>-110</v>
      </c>
      <c r="J440">
        <v>-230</v>
      </c>
      <c r="K440">
        <v>432</v>
      </c>
      <c r="L440">
        <v>-6.0498825619999996</v>
      </c>
      <c r="M440">
        <v>-6.2180304570000002</v>
      </c>
      <c r="N440">
        <v>11.531405579999999</v>
      </c>
      <c r="O440">
        <v>-5.6245962220000001</v>
      </c>
      <c r="P440">
        <v>-11.760519370000001</v>
      </c>
      <c r="Q440">
        <v>22.089323350000001</v>
      </c>
      <c r="R440">
        <v>-0.30249412799999997</v>
      </c>
      <c r="S440">
        <v>-0.31090152300000001</v>
      </c>
      <c r="T440">
        <v>0.57657027900000002</v>
      </c>
      <c r="U440">
        <v>-0.281229811</v>
      </c>
      <c r="V440">
        <v>-0.58802596900000004</v>
      </c>
      <c r="W440">
        <v>1.104466167</v>
      </c>
      <c r="X440">
        <v>-4.8540120000000004E-3</v>
      </c>
      <c r="Y440">
        <v>0.58884540299999999</v>
      </c>
      <c r="Z440">
        <v>6.4605915999999999E-2</v>
      </c>
      <c r="AA440">
        <v>-0.17712884400000001</v>
      </c>
      <c r="AB440">
        <v>1.026062705</v>
      </c>
      <c r="AC440">
        <v>-0.41264980299999998</v>
      </c>
    </row>
    <row r="441" spans="1:29" x14ac:dyDescent="0.3">
      <c r="A441">
        <v>4.3899999999999997</v>
      </c>
      <c r="B441">
        <v>28.2</v>
      </c>
      <c r="C441">
        <v>-120</v>
      </c>
      <c r="D441">
        <v>-120</v>
      </c>
      <c r="E441">
        <v>240</v>
      </c>
      <c r="F441">
        <v>-118.2211538</v>
      </c>
      <c r="G441">
        <v>-121.7211538</v>
      </c>
      <c r="H441">
        <v>227.07692309999999</v>
      </c>
      <c r="I441">
        <v>-108</v>
      </c>
      <c r="J441">
        <v>0</v>
      </c>
      <c r="K441">
        <v>0</v>
      </c>
      <c r="L441">
        <v>-6.0449659569999996</v>
      </c>
      <c r="M441">
        <v>-6.2239303829999999</v>
      </c>
      <c r="N441">
        <v>11.611054579999999</v>
      </c>
      <c r="O441">
        <v>-5.5223308360000001</v>
      </c>
      <c r="P441">
        <v>0</v>
      </c>
      <c r="Q441">
        <v>0</v>
      </c>
      <c r="R441">
        <v>-0.30224829800000003</v>
      </c>
      <c r="S441">
        <v>-0.311196519</v>
      </c>
      <c r="T441">
        <v>0.58055272899999999</v>
      </c>
      <c r="U441">
        <v>-0.27611654200000002</v>
      </c>
      <c r="V441">
        <v>0</v>
      </c>
      <c r="W441">
        <v>0</v>
      </c>
      <c r="X441">
        <v>-5.166258E-3</v>
      </c>
      <c r="Y441">
        <v>0.59151675800000003</v>
      </c>
      <c r="Z441">
        <v>5.7705418000000001E-2</v>
      </c>
      <c r="AA441">
        <v>0.15941596</v>
      </c>
      <c r="AB441">
        <v>9.2038846999999993E-2</v>
      </c>
      <c r="AC441">
        <v>0.48441498599999999</v>
      </c>
    </row>
    <row r="442" spans="1:29" x14ac:dyDescent="0.3">
      <c r="A442">
        <v>4.4000000000000004</v>
      </c>
      <c r="B442">
        <v>28.2</v>
      </c>
      <c r="C442">
        <v>-120</v>
      </c>
      <c r="D442">
        <v>-120</v>
      </c>
      <c r="E442">
        <v>240</v>
      </c>
      <c r="F442">
        <v>-118.0096154</v>
      </c>
      <c r="G442">
        <v>-121.6346154</v>
      </c>
      <c r="H442">
        <v>229.6153846</v>
      </c>
      <c r="I442">
        <v>-108</v>
      </c>
      <c r="J442">
        <v>-205</v>
      </c>
      <c r="K442">
        <v>401</v>
      </c>
      <c r="L442">
        <v>-6.0341494259999999</v>
      </c>
      <c r="M442">
        <v>-6.2195054379999997</v>
      </c>
      <c r="N442">
        <v>11.740852950000001</v>
      </c>
      <c r="O442">
        <v>-5.5223308360000001</v>
      </c>
      <c r="P442">
        <v>-10.48220205</v>
      </c>
      <c r="Q442">
        <v>20.50420986</v>
      </c>
      <c r="R442">
        <v>-0.301707471</v>
      </c>
      <c r="S442">
        <v>-0.31097527200000002</v>
      </c>
      <c r="T442">
        <v>0.58704264799999994</v>
      </c>
      <c r="U442">
        <v>-0.27611654200000002</v>
      </c>
      <c r="V442">
        <v>-0.52411010300000005</v>
      </c>
      <c r="W442">
        <v>1.0252104929999999</v>
      </c>
      <c r="X442">
        <v>-5.3507670000000002E-3</v>
      </c>
      <c r="Y442">
        <v>0.59558934600000002</v>
      </c>
      <c r="Z442">
        <v>4.4982623999999999E-2</v>
      </c>
      <c r="AA442">
        <v>-0.14317914900000001</v>
      </c>
      <c r="AB442">
        <v>0.95021587699999999</v>
      </c>
      <c r="AC442">
        <v>-0.39470850699999999</v>
      </c>
    </row>
    <row r="443" spans="1:29" x14ac:dyDescent="0.3">
      <c r="A443">
        <v>4.41</v>
      </c>
      <c r="B443">
        <v>28.2</v>
      </c>
      <c r="C443">
        <v>-120</v>
      </c>
      <c r="D443">
        <v>-120</v>
      </c>
      <c r="E443">
        <v>240</v>
      </c>
      <c r="F443">
        <v>-117.6634615</v>
      </c>
      <c r="G443">
        <v>-121.7211538</v>
      </c>
      <c r="H443">
        <v>230.46153849999999</v>
      </c>
      <c r="I443">
        <v>-118</v>
      </c>
      <c r="J443">
        <v>-116</v>
      </c>
      <c r="K443">
        <v>0</v>
      </c>
      <c r="L443">
        <v>-6.016449648</v>
      </c>
      <c r="M443">
        <v>-6.2239303829999999</v>
      </c>
      <c r="N443">
        <v>11.78411908</v>
      </c>
      <c r="O443">
        <v>-6.0336577660000001</v>
      </c>
      <c r="P443">
        <v>-5.9313923800000001</v>
      </c>
      <c r="Q443">
        <v>0</v>
      </c>
      <c r="R443">
        <v>-0.300822482</v>
      </c>
      <c r="S443">
        <v>-0.311196519</v>
      </c>
      <c r="T443">
        <v>0.58920595399999998</v>
      </c>
      <c r="U443">
        <v>-0.30168288799999998</v>
      </c>
      <c r="V443">
        <v>-0.29656961900000001</v>
      </c>
      <c r="W443">
        <v>0</v>
      </c>
      <c r="X443">
        <v>-5.9894529999999996E-3</v>
      </c>
      <c r="Y443">
        <v>0.59681030300000004</v>
      </c>
      <c r="Z443">
        <v>4.0022890999999998E-2</v>
      </c>
      <c r="AA443">
        <v>2.952147E-3</v>
      </c>
      <c r="AB443">
        <v>0.199417502</v>
      </c>
      <c r="AC443">
        <v>1.049565802</v>
      </c>
    </row>
    <row r="444" spans="1:29" x14ac:dyDescent="0.3">
      <c r="A444">
        <v>4.42</v>
      </c>
      <c r="B444">
        <v>28.2</v>
      </c>
      <c r="C444">
        <v>-120</v>
      </c>
      <c r="D444">
        <v>-120</v>
      </c>
      <c r="E444">
        <v>240</v>
      </c>
      <c r="F444">
        <v>-116.2403846</v>
      </c>
      <c r="G444">
        <v>-122.2692308</v>
      </c>
      <c r="H444">
        <v>230.9903846</v>
      </c>
      <c r="I444">
        <v>-93</v>
      </c>
      <c r="J444">
        <v>-119</v>
      </c>
      <c r="K444">
        <v>452</v>
      </c>
      <c r="L444">
        <v>-5.9436838930000002</v>
      </c>
      <c r="M444">
        <v>-6.2519550319999997</v>
      </c>
      <c r="N444">
        <v>11.811160409999999</v>
      </c>
      <c r="O444">
        <v>-4.7553404419999996</v>
      </c>
      <c r="P444">
        <v>-6.0847904589999997</v>
      </c>
      <c r="Q444">
        <v>23.111977199999998</v>
      </c>
      <c r="R444">
        <v>-0.29718419499999998</v>
      </c>
      <c r="S444">
        <v>-0.31259775200000001</v>
      </c>
      <c r="T444">
        <v>0.59055802000000002</v>
      </c>
      <c r="U444">
        <v>-0.23776702199999999</v>
      </c>
      <c r="V444">
        <v>-0.30423952300000001</v>
      </c>
      <c r="W444">
        <v>1.15559886</v>
      </c>
      <c r="X444">
        <v>-8.899021E-3</v>
      </c>
      <c r="Y444">
        <v>0.596965996</v>
      </c>
      <c r="Z444">
        <v>3.3726185999999998E-2</v>
      </c>
      <c r="AA444">
        <v>-3.8377915999999998E-2</v>
      </c>
      <c r="AB444">
        <v>0.95106808799999998</v>
      </c>
      <c r="AC444">
        <v>-1.0764777459999999</v>
      </c>
    </row>
    <row r="445" spans="1:29" x14ac:dyDescent="0.3">
      <c r="A445">
        <v>4.43</v>
      </c>
      <c r="B445">
        <v>28.2</v>
      </c>
      <c r="C445">
        <v>-120</v>
      </c>
      <c r="D445">
        <v>-120</v>
      </c>
      <c r="E445">
        <v>240</v>
      </c>
      <c r="F445">
        <v>-114.0673077</v>
      </c>
      <c r="G445">
        <v>-121.75</v>
      </c>
      <c r="H445">
        <v>228.67307690000001</v>
      </c>
      <c r="I445">
        <v>-118</v>
      </c>
      <c r="J445">
        <v>-117</v>
      </c>
      <c r="K445">
        <v>0</v>
      </c>
      <c r="L445">
        <v>-5.8325686179999998</v>
      </c>
      <c r="M445">
        <v>-6.2254053640000002</v>
      </c>
      <c r="N445">
        <v>11.69267022</v>
      </c>
      <c r="O445">
        <v>-6.0336577660000001</v>
      </c>
      <c r="P445">
        <v>-5.9825250729999997</v>
      </c>
      <c r="Q445">
        <v>0</v>
      </c>
      <c r="R445">
        <v>-0.29162843100000002</v>
      </c>
      <c r="S445">
        <v>-0.31127026800000002</v>
      </c>
      <c r="T445">
        <v>0.58463351100000005</v>
      </c>
      <c r="U445">
        <v>-0.30168288799999998</v>
      </c>
      <c r="V445">
        <v>-0.29912625399999998</v>
      </c>
      <c r="W445">
        <v>0</v>
      </c>
      <c r="X445">
        <v>-1.134022E-2</v>
      </c>
      <c r="Y445">
        <v>0.59072190700000005</v>
      </c>
      <c r="Z445">
        <v>3.2044189000000001E-2</v>
      </c>
      <c r="AA445">
        <v>1.476074E-3</v>
      </c>
      <c r="AB445">
        <v>0.20026971399999999</v>
      </c>
      <c r="AC445">
        <v>1.0540511260000001</v>
      </c>
    </row>
    <row r="446" spans="1:29" x14ac:dyDescent="0.3">
      <c r="A446">
        <v>4.4400000000000004</v>
      </c>
      <c r="B446">
        <v>28.2</v>
      </c>
      <c r="C446">
        <v>-120</v>
      </c>
      <c r="D446">
        <v>-120</v>
      </c>
      <c r="E446">
        <v>240</v>
      </c>
      <c r="F446">
        <v>-111.875</v>
      </c>
      <c r="G446">
        <v>-120.9615385</v>
      </c>
      <c r="H446">
        <v>225.96153849999999</v>
      </c>
      <c r="I446">
        <v>-112</v>
      </c>
      <c r="J446">
        <v>-123</v>
      </c>
      <c r="K446">
        <v>397</v>
      </c>
      <c r="L446">
        <v>-5.7204700209999997</v>
      </c>
      <c r="M446">
        <v>-6.1850892020000003</v>
      </c>
      <c r="N446">
        <v>11.55402196</v>
      </c>
      <c r="O446">
        <v>-5.7268616080000001</v>
      </c>
      <c r="P446">
        <v>-6.2893212299999997</v>
      </c>
      <c r="Q446">
        <v>20.299679090000001</v>
      </c>
      <c r="R446">
        <v>-0.28602350100000001</v>
      </c>
      <c r="S446">
        <v>-0.30925446000000001</v>
      </c>
      <c r="T446">
        <v>0.57770109800000002</v>
      </c>
      <c r="U446">
        <v>-0.28634308000000003</v>
      </c>
      <c r="V446">
        <v>-0.31446606199999999</v>
      </c>
      <c r="W446">
        <v>1.0149839549999999</v>
      </c>
      <c r="X446">
        <v>-1.34124E-2</v>
      </c>
      <c r="Y446">
        <v>0.58356005200000005</v>
      </c>
      <c r="Z446">
        <v>3.0836602000000001E-2</v>
      </c>
      <c r="AA446">
        <v>-1.6236811E-2</v>
      </c>
      <c r="AB446">
        <v>0.87692568400000004</v>
      </c>
      <c r="AC446">
        <v>-0.72662247800000002</v>
      </c>
    </row>
    <row r="447" spans="1:29" x14ac:dyDescent="0.3">
      <c r="A447">
        <v>4.45</v>
      </c>
      <c r="B447">
        <v>28.2</v>
      </c>
      <c r="C447">
        <v>-120</v>
      </c>
      <c r="D447">
        <v>-120</v>
      </c>
      <c r="E447">
        <v>240</v>
      </c>
      <c r="F447">
        <v>-109.5480769</v>
      </c>
      <c r="G447">
        <v>-120.0961538</v>
      </c>
      <c r="H447">
        <v>223.6057692</v>
      </c>
      <c r="I447">
        <v>-105</v>
      </c>
      <c r="J447">
        <v>-123</v>
      </c>
      <c r="K447">
        <v>211</v>
      </c>
      <c r="L447">
        <v>-5.6014881780000003</v>
      </c>
      <c r="M447">
        <v>-6.1408397570000002</v>
      </c>
      <c r="N447">
        <v>11.433565140000001</v>
      </c>
      <c r="O447">
        <v>-5.3689327579999997</v>
      </c>
      <c r="P447">
        <v>-6.2893212299999997</v>
      </c>
      <c r="Q447">
        <v>10.788998210000001</v>
      </c>
      <c r="R447">
        <v>-0.28007440900000002</v>
      </c>
      <c r="S447">
        <v>-0.30704198799999999</v>
      </c>
      <c r="T447">
        <v>0.57167825699999997</v>
      </c>
      <c r="U447">
        <v>-0.26844663800000002</v>
      </c>
      <c r="V447">
        <v>-0.31446606199999999</v>
      </c>
      <c r="W447">
        <v>0.53944990999999998</v>
      </c>
      <c r="X447">
        <v>-1.5569739000000001E-2</v>
      </c>
      <c r="Y447">
        <v>0.57682430299999998</v>
      </c>
      <c r="Z447">
        <v>2.7084456E-2</v>
      </c>
      <c r="AA447">
        <v>-2.6569327E-2</v>
      </c>
      <c r="AB447">
        <v>0.553937507</v>
      </c>
      <c r="AC447">
        <v>7.6250506999999995E-2</v>
      </c>
    </row>
    <row r="448" spans="1:29" x14ac:dyDescent="0.3">
      <c r="A448">
        <v>4.46</v>
      </c>
      <c r="B448">
        <v>28.2</v>
      </c>
      <c r="C448">
        <v>-120</v>
      </c>
      <c r="D448">
        <v>-120</v>
      </c>
      <c r="E448">
        <v>240</v>
      </c>
      <c r="F448">
        <v>-108.1538462</v>
      </c>
      <c r="G448">
        <v>-118.0769231</v>
      </c>
      <c r="H448">
        <v>222.03846150000001</v>
      </c>
      <c r="I448">
        <v>-105</v>
      </c>
      <c r="J448">
        <v>-95</v>
      </c>
      <c r="K448">
        <v>216</v>
      </c>
      <c r="L448">
        <v>-5.530197405</v>
      </c>
      <c r="M448">
        <v>-6.0375910499999996</v>
      </c>
      <c r="N448">
        <v>11.35342447</v>
      </c>
      <c r="O448">
        <v>-5.3689327579999997</v>
      </c>
      <c r="P448">
        <v>-4.8576058279999996</v>
      </c>
      <c r="Q448">
        <v>11.04466167</v>
      </c>
      <c r="R448">
        <v>-0.27650986999999999</v>
      </c>
      <c r="S448">
        <v>-0.301879552</v>
      </c>
      <c r="T448">
        <v>0.56767122400000003</v>
      </c>
      <c r="U448">
        <v>-0.26844663800000002</v>
      </c>
      <c r="V448">
        <v>-0.242880291</v>
      </c>
      <c r="W448">
        <v>0.55223308400000004</v>
      </c>
      <c r="X448">
        <v>-1.4647192999999999E-2</v>
      </c>
      <c r="Y448">
        <v>0.57124395699999997</v>
      </c>
      <c r="Z448">
        <v>1.8803858E-2</v>
      </c>
      <c r="AA448">
        <v>1.4760736999999999E-2</v>
      </c>
      <c r="AB448">
        <v>0.53859769899999999</v>
      </c>
      <c r="AC448">
        <v>-7.1765182999999996E-2</v>
      </c>
    </row>
    <row r="449" spans="1:29" x14ac:dyDescent="0.3">
      <c r="A449">
        <v>4.47</v>
      </c>
      <c r="B449">
        <v>28.2</v>
      </c>
      <c r="C449">
        <v>-120</v>
      </c>
      <c r="D449">
        <v>-120</v>
      </c>
      <c r="E449">
        <v>240</v>
      </c>
      <c r="F449">
        <v>-107.875</v>
      </c>
      <c r="G449">
        <v>-117.3269231</v>
      </c>
      <c r="H449">
        <v>222.2788462</v>
      </c>
      <c r="I449">
        <v>-89</v>
      </c>
      <c r="J449">
        <v>-122</v>
      </c>
      <c r="K449">
        <v>228</v>
      </c>
      <c r="L449">
        <v>-5.5159392499999997</v>
      </c>
      <c r="M449">
        <v>-5.9992415299999999</v>
      </c>
      <c r="N449">
        <v>11.36571599</v>
      </c>
      <c r="O449">
        <v>-4.5508096709999997</v>
      </c>
      <c r="P449">
        <v>-6.2381885370000001</v>
      </c>
      <c r="Q449">
        <v>11.65825399</v>
      </c>
      <c r="R449">
        <v>-0.27579696199999998</v>
      </c>
      <c r="S449">
        <v>-0.29996207699999999</v>
      </c>
      <c r="T449">
        <v>0.56828579899999998</v>
      </c>
      <c r="U449">
        <v>-0.22754048399999999</v>
      </c>
      <c r="V449">
        <v>-0.31190942700000002</v>
      </c>
      <c r="W449">
        <v>0.58291269899999998</v>
      </c>
      <c r="X449">
        <v>-1.3951735E-2</v>
      </c>
      <c r="Y449">
        <v>0.57077687899999996</v>
      </c>
      <c r="Z449">
        <v>1.3110947E-2</v>
      </c>
      <c r="AA449">
        <v>-4.8710431999999998E-2</v>
      </c>
      <c r="AB449">
        <v>0.56842510300000004</v>
      </c>
      <c r="AC449">
        <v>-7.6250506999999995E-2</v>
      </c>
    </row>
    <row r="450" spans="1:29" x14ac:dyDescent="0.3">
      <c r="A450">
        <v>4.4800000000000004</v>
      </c>
      <c r="B450">
        <v>28.2</v>
      </c>
      <c r="C450">
        <v>-120</v>
      </c>
      <c r="D450">
        <v>-120</v>
      </c>
      <c r="E450">
        <v>240</v>
      </c>
      <c r="F450">
        <v>-107.9615385</v>
      </c>
      <c r="G450">
        <v>-116.5480769</v>
      </c>
      <c r="H450">
        <v>221.875</v>
      </c>
      <c r="I450">
        <v>-116</v>
      </c>
      <c r="J450">
        <v>-120</v>
      </c>
      <c r="K450">
        <v>218</v>
      </c>
      <c r="L450">
        <v>-5.5203641939999999</v>
      </c>
      <c r="M450">
        <v>-5.9594170289999999</v>
      </c>
      <c r="N450">
        <v>11.34506624</v>
      </c>
      <c r="O450">
        <v>-5.9313923800000001</v>
      </c>
      <c r="P450">
        <v>-6.1359231520000002</v>
      </c>
      <c r="Q450">
        <v>11.146927059999999</v>
      </c>
      <c r="R450">
        <v>-0.27601820999999999</v>
      </c>
      <c r="S450">
        <v>-0.29797085099999998</v>
      </c>
      <c r="T450">
        <v>0.56725331199999995</v>
      </c>
      <c r="U450">
        <v>-0.29656961900000001</v>
      </c>
      <c r="V450">
        <v>-0.30679615799999999</v>
      </c>
      <c r="W450">
        <v>0.55734635300000002</v>
      </c>
      <c r="X450">
        <v>-1.2674364E-2</v>
      </c>
      <c r="Y450">
        <v>0.56949856200000004</v>
      </c>
      <c r="Z450">
        <v>1.1817103000000001E-2</v>
      </c>
      <c r="AA450">
        <v>-5.9042950000000004E-3</v>
      </c>
      <c r="AB450">
        <v>0.57268616100000003</v>
      </c>
      <c r="AC450">
        <v>8.0735830999999994E-2</v>
      </c>
    </row>
    <row r="451" spans="1:29" x14ac:dyDescent="0.3">
      <c r="A451">
        <v>4.49</v>
      </c>
      <c r="B451">
        <v>28.2</v>
      </c>
      <c r="C451">
        <v>-120</v>
      </c>
      <c r="D451">
        <v>-120</v>
      </c>
      <c r="E451">
        <v>240</v>
      </c>
      <c r="F451">
        <v>-108.1923077</v>
      </c>
      <c r="G451">
        <v>-115.3365385</v>
      </c>
      <c r="H451">
        <v>221.75</v>
      </c>
      <c r="I451">
        <v>-122</v>
      </c>
      <c r="J451">
        <v>-121</v>
      </c>
      <c r="K451">
        <v>228</v>
      </c>
      <c r="L451">
        <v>-5.5321640470000002</v>
      </c>
      <c r="M451">
        <v>-5.8974678049999998</v>
      </c>
      <c r="N451">
        <v>11.338674660000001</v>
      </c>
      <c r="O451">
        <v>-6.2381885370000001</v>
      </c>
      <c r="P451">
        <v>-6.1870558439999996</v>
      </c>
      <c r="Q451">
        <v>11.65825399</v>
      </c>
      <c r="R451">
        <v>-0.27660820200000003</v>
      </c>
      <c r="S451">
        <v>-0.29487339000000001</v>
      </c>
      <c r="T451">
        <v>0.56693373300000005</v>
      </c>
      <c r="U451">
        <v>-0.31190942700000002</v>
      </c>
      <c r="V451">
        <v>-0.30935279199999999</v>
      </c>
      <c r="W451">
        <v>0.58291269899999998</v>
      </c>
      <c r="X451">
        <v>-1.0545410999999999E-2</v>
      </c>
      <c r="Y451">
        <v>0.56844968600000001</v>
      </c>
      <c r="Z451">
        <v>7.9787009999999995E-3</v>
      </c>
      <c r="AA451">
        <v>1.476074E-3</v>
      </c>
      <c r="AB451">
        <v>0.59569587300000004</v>
      </c>
      <c r="AC451">
        <v>6.7279858999999997E-2</v>
      </c>
    </row>
    <row r="452" spans="1:29" x14ac:dyDescent="0.3">
      <c r="A452">
        <v>4.5</v>
      </c>
      <c r="B452">
        <v>28.2</v>
      </c>
      <c r="C452">
        <v>-120</v>
      </c>
      <c r="D452">
        <v>-120</v>
      </c>
      <c r="E452">
        <v>240</v>
      </c>
      <c r="F452">
        <v>-108.3653846</v>
      </c>
      <c r="G452">
        <v>-115.0192308</v>
      </c>
      <c r="H452">
        <v>219.96153849999999</v>
      </c>
      <c r="I452">
        <v>-116</v>
      </c>
      <c r="J452">
        <v>-121</v>
      </c>
      <c r="K452">
        <v>185</v>
      </c>
      <c r="L452">
        <v>-5.5410139359999997</v>
      </c>
      <c r="M452">
        <v>-5.8812430080000002</v>
      </c>
      <c r="N452">
        <v>11.247225800000001</v>
      </c>
      <c r="O452">
        <v>-5.9313923800000001</v>
      </c>
      <c r="P452">
        <v>-6.1870558439999996</v>
      </c>
      <c r="Q452">
        <v>9.4595481919999997</v>
      </c>
      <c r="R452">
        <v>-0.27705069700000001</v>
      </c>
      <c r="S452">
        <v>-0.29406215000000002</v>
      </c>
      <c r="T452">
        <v>0.56236129000000001</v>
      </c>
      <c r="U452">
        <v>-0.29656961900000001</v>
      </c>
      <c r="V452">
        <v>-0.30935279199999999</v>
      </c>
      <c r="W452">
        <v>0.47297740999999999</v>
      </c>
      <c r="X452">
        <v>-9.8215669999999998E-3</v>
      </c>
      <c r="Y452">
        <v>0.56527847600000003</v>
      </c>
      <c r="Z452">
        <v>1.5353609000000001E-2</v>
      </c>
      <c r="AA452">
        <v>-7.3803690000000003E-3</v>
      </c>
      <c r="AB452">
        <v>0.51729241000000004</v>
      </c>
      <c r="AC452">
        <v>0.233236845</v>
      </c>
    </row>
    <row r="453" spans="1:29" x14ac:dyDescent="0.3">
      <c r="A453">
        <v>4.51</v>
      </c>
      <c r="B453">
        <v>28.2</v>
      </c>
      <c r="C453">
        <v>-120</v>
      </c>
      <c r="D453">
        <v>-120</v>
      </c>
      <c r="E453">
        <v>240</v>
      </c>
      <c r="F453">
        <v>-108.3557692</v>
      </c>
      <c r="G453">
        <v>-114.9230769</v>
      </c>
      <c r="H453">
        <v>218.91346150000001</v>
      </c>
      <c r="I453">
        <v>-109</v>
      </c>
      <c r="J453">
        <v>-98</v>
      </c>
      <c r="K453">
        <v>232</v>
      </c>
      <c r="L453">
        <v>-5.5405222749999998</v>
      </c>
      <c r="M453">
        <v>-5.8763264030000002</v>
      </c>
      <c r="N453">
        <v>11.193634810000001</v>
      </c>
      <c r="O453">
        <v>-5.5734635289999996</v>
      </c>
      <c r="P453">
        <v>-5.0110039070000001</v>
      </c>
      <c r="Q453">
        <v>11.86278476</v>
      </c>
      <c r="R453">
        <v>-0.27702611399999999</v>
      </c>
      <c r="S453">
        <v>-0.29381632000000002</v>
      </c>
      <c r="T453">
        <v>0.55968174000000004</v>
      </c>
      <c r="U453">
        <v>-0.27867317600000002</v>
      </c>
      <c r="V453">
        <v>-0.25055019499999998</v>
      </c>
      <c r="W453">
        <v>0.59313923800000001</v>
      </c>
      <c r="X453">
        <v>-9.6938300000000005E-3</v>
      </c>
      <c r="Y453">
        <v>0.56340197199999997</v>
      </c>
      <c r="Z453">
        <v>1.9580164000000001E-2</v>
      </c>
      <c r="AA453">
        <v>1.6236811E-2</v>
      </c>
      <c r="AB453">
        <v>0.57183394899999995</v>
      </c>
      <c r="AC453">
        <v>-0.112133099</v>
      </c>
    </row>
    <row r="454" spans="1:29" x14ac:dyDescent="0.3">
      <c r="A454">
        <v>4.5199999999999996</v>
      </c>
      <c r="B454">
        <v>28.2</v>
      </c>
      <c r="C454">
        <v>-120</v>
      </c>
      <c r="D454">
        <v>-120</v>
      </c>
      <c r="E454">
        <v>240</v>
      </c>
      <c r="F454">
        <v>-108.5576923</v>
      </c>
      <c r="G454">
        <v>-115.1923077</v>
      </c>
      <c r="H454">
        <v>217.71153849999999</v>
      </c>
      <c r="I454">
        <v>-87</v>
      </c>
      <c r="J454">
        <v>-116</v>
      </c>
      <c r="K454">
        <v>217</v>
      </c>
      <c r="L454">
        <v>-5.5508471459999997</v>
      </c>
      <c r="M454">
        <v>-5.8900928969999997</v>
      </c>
      <c r="N454">
        <v>11.132177240000001</v>
      </c>
      <c r="O454">
        <v>-4.4485442849999997</v>
      </c>
      <c r="P454">
        <v>-5.9313923800000001</v>
      </c>
      <c r="Q454">
        <v>11.09579437</v>
      </c>
      <c r="R454">
        <v>-0.27754235700000002</v>
      </c>
      <c r="S454">
        <v>-0.29450464500000001</v>
      </c>
      <c r="T454">
        <v>0.55660886200000004</v>
      </c>
      <c r="U454">
        <v>-0.22242721400000001</v>
      </c>
      <c r="V454">
        <v>-0.29656961900000001</v>
      </c>
      <c r="W454">
        <v>0.55478971799999999</v>
      </c>
      <c r="X454">
        <v>-9.7931809999999998E-3</v>
      </c>
      <c r="Y454">
        <v>0.56175490900000002</v>
      </c>
      <c r="Z454">
        <v>2.7084456E-2</v>
      </c>
      <c r="AA454">
        <v>-4.2806137000000001E-2</v>
      </c>
      <c r="AB454">
        <v>0.54285875699999997</v>
      </c>
      <c r="AC454">
        <v>-6.2794534999999999E-2</v>
      </c>
    </row>
    <row r="455" spans="1:29" x14ac:dyDescent="0.3">
      <c r="A455">
        <v>4.53</v>
      </c>
      <c r="B455">
        <v>28.2</v>
      </c>
      <c r="C455">
        <v>-120</v>
      </c>
      <c r="D455">
        <v>-120</v>
      </c>
      <c r="E455">
        <v>240</v>
      </c>
      <c r="F455">
        <v>-109.0192308</v>
      </c>
      <c r="G455">
        <v>-115.6153846</v>
      </c>
      <c r="H455">
        <v>215.28846150000001</v>
      </c>
      <c r="I455">
        <v>-110</v>
      </c>
      <c r="J455">
        <v>-114</v>
      </c>
      <c r="K455">
        <v>216</v>
      </c>
      <c r="L455">
        <v>-5.5744468500000002</v>
      </c>
      <c r="M455">
        <v>-5.911725959</v>
      </c>
      <c r="N455">
        <v>11.008278799999999</v>
      </c>
      <c r="O455">
        <v>-5.6245962220000001</v>
      </c>
      <c r="P455">
        <v>-5.8291269940000001</v>
      </c>
      <c r="Q455">
        <v>11.04466167</v>
      </c>
      <c r="R455">
        <v>-0.27872234299999998</v>
      </c>
      <c r="S455">
        <v>-0.29558629800000003</v>
      </c>
      <c r="T455">
        <v>0.55041393999999999</v>
      </c>
      <c r="U455">
        <v>-0.281229811</v>
      </c>
      <c r="V455">
        <v>-0.29145634999999998</v>
      </c>
      <c r="W455">
        <v>0.55223308400000004</v>
      </c>
      <c r="X455">
        <v>-9.7364089999999997E-3</v>
      </c>
      <c r="Y455">
        <v>0.55837884000000004</v>
      </c>
      <c r="Z455">
        <v>4.1920527999999999E-2</v>
      </c>
      <c r="AA455">
        <v>-5.9042950000000004E-3</v>
      </c>
      <c r="AB455">
        <v>0.55905077599999997</v>
      </c>
      <c r="AC455">
        <v>3.5882591999999998E-2</v>
      </c>
    </row>
    <row r="456" spans="1:29" x14ac:dyDescent="0.3">
      <c r="A456">
        <v>4.54</v>
      </c>
      <c r="B456">
        <v>28.2</v>
      </c>
      <c r="C456">
        <v>-120</v>
      </c>
      <c r="D456">
        <v>-120</v>
      </c>
      <c r="E456">
        <v>240</v>
      </c>
      <c r="F456">
        <v>-109.4615385</v>
      </c>
      <c r="G456">
        <v>-115.7980769</v>
      </c>
      <c r="H456">
        <v>214.1153846</v>
      </c>
      <c r="I456">
        <v>-112</v>
      </c>
      <c r="J456">
        <v>-117</v>
      </c>
      <c r="K456">
        <v>218</v>
      </c>
      <c r="L456">
        <v>-5.5970632340000002</v>
      </c>
      <c r="M456">
        <v>-5.9210675090000002</v>
      </c>
      <c r="N456">
        <v>10.948296210000001</v>
      </c>
      <c r="O456">
        <v>-5.7268616080000001</v>
      </c>
      <c r="P456">
        <v>-5.9825250729999997</v>
      </c>
      <c r="Q456">
        <v>11.146927059999999</v>
      </c>
      <c r="R456">
        <v>-0.27985316199999999</v>
      </c>
      <c r="S456">
        <v>-0.29605337500000001</v>
      </c>
      <c r="T456">
        <v>0.547414811</v>
      </c>
      <c r="U456">
        <v>-0.28634308000000003</v>
      </c>
      <c r="V456">
        <v>-0.29912625399999998</v>
      </c>
      <c r="W456">
        <v>0.55734635300000002</v>
      </c>
      <c r="X456">
        <v>-9.3531980000000001E-3</v>
      </c>
      <c r="Y456">
        <v>0.55691205300000002</v>
      </c>
      <c r="Z456">
        <v>4.9985485000000003E-2</v>
      </c>
      <c r="AA456">
        <v>-7.3803690000000003E-3</v>
      </c>
      <c r="AB456">
        <v>0.56672067999999998</v>
      </c>
      <c r="AC456">
        <v>4.9338563000000002E-2</v>
      </c>
    </row>
    <row r="457" spans="1:29" x14ac:dyDescent="0.3">
      <c r="A457">
        <v>4.55</v>
      </c>
      <c r="B457">
        <v>28.2</v>
      </c>
      <c r="C457">
        <v>-120</v>
      </c>
      <c r="D457">
        <v>-120</v>
      </c>
      <c r="E457">
        <v>240</v>
      </c>
      <c r="F457">
        <v>-110.7884615</v>
      </c>
      <c r="G457">
        <v>-115.5192308</v>
      </c>
      <c r="H457">
        <v>213.1057692</v>
      </c>
      <c r="I457">
        <v>-115</v>
      </c>
      <c r="J457">
        <v>-121</v>
      </c>
      <c r="K457">
        <v>177</v>
      </c>
      <c r="L457">
        <v>-5.664912384</v>
      </c>
      <c r="M457">
        <v>-5.906809354</v>
      </c>
      <c r="N457">
        <v>10.89667186</v>
      </c>
      <c r="O457">
        <v>-5.8802596869999997</v>
      </c>
      <c r="P457">
        <v>-6.1870558439999996</v>
      </c>
      <c r="Q457">
        <v>9.0504866489999998</v>
      </c>
      <c r="R457">
        <v>-0.283245619</v>
      </c>
      <c r="S457">
        <v>-0.29534046800000002</v>
      </c>
      <c r="T457">
        <v>0.544833593</v>
      </c>
      <c r="U457">
        <v>-0.29401298399999998</v>
      </c>
      <c r="V457">
        <v>-0.30935279199999999</v>
      </c>
      <c r="W457">
        <v>0.45252433199999997</v>
      </c>
      <c r="X457">
        <v>-6.9829640000000004E-3</v>
      </c>
      <c r="Y457">
        <v>0.55608442400000002</v>
      </c>
      <c r="Z457">
        <v>5.9214902E-2</v>
      </c>
      <c r="AA457">
        <v>-8.8564420000000008E-3</v>
      </c>
      <c r="AB457">
        <v>0.50280481399999999</v>
      </c>
      <c r="AC457">
        <v>0.264634113</v>
      </c>
    </row>
    <row r="458" spans="1:29" x14ac:dyDescent="0.3">
      <c r="A458">
        <v>4.5599999999999996</v>
      </c>
      <c r="B458">
        <v>28.2</v>
      </c>
      <c r="C458">
        <v>-120</v>
      </c>
      <c r="D458">
        <v>-120</v>
      </c>
      <c r="E458">
        <v>240</v>
      </c>
      <c r="F458">
        <v>-111.6153846</v>
      </c>
      <c r="G458">
        <v>-115.3269231</v>
      </c>
      <c r="H458">
        <v>213.18269230000001</v>
      </c>
      <c r="I458">
        <v>-112</v>
      </c>
      <c r="J458">
        <v>-96</v>
      </c>
      <c r="K458">
        <v>225</v>
      </c>
      <c r="L458">
        <v>-5.707195188</v>
      </c>
      <c r="M458">
        <v>-5.8969761439999999</v>
      </c>
      <c r="N458">
        <v>10.90060514</v>
      </c>
      <c r="O458">
        <v>-5.7268616080000001</v>
      </c>
      <c r="P458">
        <v>-4.9087385210000001</v>
      </c>
      <c r="Q458">
        <v>11.50485591</v>
      </c>
      <c r="R458">
        <v>-0.28535975899999999</v>
      </c>
      <c r="S458">
        <v>-0.29484880699999999</v>
      </c>
      <c r="T458">
        <v>0.54503025699999996</v>
      </c>
      <c r="U458">
        <v>-0.28634308000000003</v>
      </c>
      <c r="V458">
        <v>-0.245436926</v>
      </c>
      <c r="W458">
        <v>0.57524279499999997</v>
      </c>
      <c r="X458">
        <v>-5.4785040000000004E-3</v>
      </c>
      <c r="Y458">
        <v>0.55675635999999995</v>
      </c>
      <c r="Z458">
        <v>6.1716331999999999E-2</v>
      </c>
      <c r="AA458">
        <v>2.3617178999999999E-2</v>
      </c>
      <c r="AB458">
        <v>0.56075519900000004</v>
      </c>
      <c r="AC458">
        <v>-7.6250506999999995E-2</v>
      </c>
    </row>
    <row r="459" spans="1:29" x14ac:dyDescent="0.3">
      <c r="A459">
        <v>4.57</v>
      </c>
      <c r="B459">
        <v>28.2</v>
      </c>
      <c r="C459">
        <v>-120</v>
      </c>
      <c r="D459">
        <v>-120</v>
      </c>
      <c r="E459">
        <v>240</v>
      </c>
      <c r="F459">
        <v>-112.5961538</v>
      </c>
      <c r="G459">
        <v>-115.4807692</v>
      </c>
      <c r="H459">
        <v>214.0192308</v>
      </c>
      <c r="I459">
        <v>-114</v>
      </c>
      <c r="J459">
        <v>-124</v>
      </c>
      <c r="K459">
        <v>233</v>
      </c>
      <c r="L459">
        <v>-5.7573445599999999</v>
      </c>
      <c r="M459">
        <v>-5.9048427119999998</v>
      </c>
      <c r="N459">
        <v>10.943379609999999</v>
      </c>
      <c r="O459">
        <v>-5.8291269940000001</v>
      </c>
      <c r="P459">
        <v>-6.3404539230000001</v>
      </c>
      <c r="Q459">
        <v>11.91391745</v>
      </c>
      <c r="R459">
        <v>-0.28786722799999998</v>
      </c>
      <c r="S459">
        <v>-0.29524213599999999</v>
      </c>
      <c r="T459">
        <v>0.54716898000000003</v>
      </c>
      <c r="U459">
        <v>-0.29145634999999998</v>
      </c>
      <c r="V459">
        <v>-0.31702269599999999</v>
      </c>
      <c r="W459">
        <v>0.59569587300000004</v>
      </c>
      <c r="X459">
        <v>-4.2579050000000002E-3</v>
      </c>
      <c r="Y459">
        <v>0.55914910799999995</v>
      </c>
      <c r="Z459">
        <v>6.3053304000000004E-2</v>
      </c>
      <c r="AA459">
        <v>-1.4760736999999999E-2</v>
      </c>
      <c r="AB459">
        <v>0.59995693000000005</v>
      </c>
      <c r="AC459">
        <v>2.2426620000000001E-2</v>
      </c>
    </row>
    <row r="460" spans="1:29" x14ac:dyDescent="0.3">
      <c r="A460">
        <v>4.58</v>
      </c>
      <c r="B460">
        <v>28.2</v>
      </c>
      <c r="C460">
        <v>-120</v>
      </c>
      <c r="D460">
        <v>-120</v>
      </c>
      <c r="E460">
        <v>240</v>
      </c>
      <c r="F460">
        <v>-114.0576923</v>
      </c>
      <c r="G460">
        <v>-115.875</v>
      </c>
      <c r="H460">
        <v>214.6057692</v>
      </c>
      <c r="I460">
        <v>-93</v>
      </c>
      <c r="J460">
        <v>-125</v>
      </c>
      <c r="K460">
        <v>235</v>
      </c>
      <c r="L460">
        <v>-5.832076957</v>
      </c>
      <c r="M460">
        <v>-5.9250007929999997</v>
      </c>
      <c r="N460">
        <v>10.973370900000001</v>
      </c>
      <c r="O460">
        <v>-4.7553404419999996</v>
      </c>
      <c r="P460">
        <v>-6.3915866159999997</v>
      </c>
      <c r="Q460">
        <v>12.016182840000001</v>
      </c>
      <c r="R460">
        <v>-0.291603848</v>
      </c>
      <c r="S460">
        <v>-0.29625003999999999</v>
      </c>
      <c r="T460">
        <v>0.54866854499999995</v>
      </c>
      <c r="U460">
        <v>-0.23776702199999999</v>
      </c>
      <c r="V460">
        <v>-0.31957933100000002</v>
      </c>
      <c r="W460">
        <v>0.60080914200000002</v>
      </c>
      <c r="X460">
        <v>-2.6824800000000001E-3</v>
      </c>
      <c r="Y460">
        <v>0.56173032599999995</v>
      </c>
      <c r="Z460">
        <v>6.8746214999999999E-2</v>
      </c>
      <c r="AA460">
        <v>-4.7234357999999997E-2</v>
      </c>
      <c r="AB460">
        <v>0.58632154599999997</v>
      </c>
      <c r="AC460">
        <v>-7.6250506999999995E-2</v>
      </c>
    </row>
    <row r="461" spans="1:29" x14ac:dyDescent="0.3">
      <c r="A461">
        <v>4.59</v>
      </c>
      <c r="B461">
        <v>28.2</v>
      </c>
      <c r="C461">
        <v>-120</v>
      </c>
      <c r="D461">
        <v>-120</v>
      </c>
      <c r="E461">
        <v>240</v>
      </c>
      <c r="F461">
        <v>-114.5</v>
      </c>
      <c r="G461">
        <v>-117.2788462</v>
      </c>
      <c r="H461">
        <v>214.30769230000001</v>
      </c>
      <c r="I461">
        <v>-114</v>
      </c>
      <c r="J461">
        <v>-119</v>
      </c>
      <c r="K461">
        <v>212</v>
      </c>
      <c r="L461">
        <v>-5.8546933399999999</v>
      </c>
      <c r="M461">
        <v>-5.996783228</v>
      </c>
      <c r="N461">
        <v>10.958129420000001</v>
      </c>
      <c r="O461">
        <v>-5.8291269940000001</v>
      </c>
      <c r="P461">
        <v>-6.0847904589999997</v>
      </c>
      <c r="Q461">
        <v>10.8401309</v>
      </c>
      <c r="R461">
        <v>-0.292734667</v>
      </c>
      <c r="S461">
        <v>-0.29983916100000002</v>
      </c>
      <c r="T461">
        <v>0.54790647100000001</v>
      </c>
      <c r="U461">
        <v>-0.29145634999999998</v>
      </c>
      <c r="V461">
        <v>-0.30423952300000001</v>
      </c>
      <c r="W461">
        <v>0.54200654500000001</v>
      </c>
      <c r="X461">
        <v>-4.101782E-3</v>
      </c>
      <c r="Y461">
        <v>0.56279559000000001</v>
      </c>
      <c r="Z461">
        <v>7.8363785000000005E-2</v>
      </c>
      <c r="AA461">
        <v>-7.3803690000000003E-3</v>
      </c>
      <c r="AB461">
        <v>0.55990298800000005</v>
      </c>
      <c r="AC461">
        <v>9.4191803000000004E-2</v>
      </c>
    </row>
    <row r="462" spans="1:29" x14ac:dyDescent="0.3">
      <c r="A462">
        <v>4.5999999999999996</v>
      </c>
      <c r="B462">
        <v>28.2</v>
      </c>
      <c r="C462">
        <v>-120</v>
      </c>
      <c r="D462">
        <v>-120</v>
      </c>
      <c r="E462">
        <v>240</v>
      </c>
      <c r="F462">
        <v>-114.8653846</v>
      </c>
      <c r="G462">
        <v>-118.0673077</v>
      </c>
      <c r="H462">
        <v>213.8557692</v>
      </c>
      <c r="I462">
        <v>-118</v>
      </c>
      <c r="J462">
        <v>-117</v>
      </c>
      <c r="K462">
        <v>166</v>
      </c>
      <c r="L462">
        <v>-5.8733764400000004</v>
      </c>
      <c r="M462">
        <v>-6.0370993889999998</v>
      </c>
      <c r="N462">
        <v>10.93502138</v>
      </c>
      <c r="O462">
        <v>-6.0336577660000001</v>
      </c>
      <c r="P462">
        <v>-5.9825250729999997</v>
      </c>
      <c r="Q462">
        <v>8.4880270259999993</v>
      </c>
      <c r="R462">
        <v>-0.293668822</v>
      </c>
      <c r="S462">
        <v>-0.30185496899999997</v>
      </c>
      <c r="T462">
        <v>0.54675106900000003</v>
      </c>
      <c r="U462">
        <v>-0.30168288799999998</v>
      </c>
      <c r="V462">
        <v>-0.29912625399999998</v>
      </c>
      <c r="W462">
        <v>0.42440135099999998</v>
      </c>
      <c r="X462">
        <v>-4.7262739999999999E-3</v>
      </c>
      <c r="Y462">
        <v>0.56300864299999998</v>
      </c>
      <c r="Z462">
        <v>8.5566180000000006E-2</v>
      </c>
      <c r="AA462">
        <v>1.476074E-3</v>
      </c>
      <c r="AB462">
        <v>0.48320394799999999</v>
      </c>
      <c r="AC462">
        <v>0.30948735199999999</v>
      </c>
    </row>
    <row r="463" spans="1:29" x14ac:dyDescent="0.3">
      <c r="A463">
        <v>4.6100000000000003</v>
      </c>
      <c r="B463">
        <v>28.2</v>
      </c>
      <c r="C463">
        <v>-120</v>
      </c>
      <c r="D463">
        <v>-120</v>
      </c>
      <c r="E463">
        <v>240</v>
      </c>
      <c r="F463">
        <v>-114.9519231</v>
      </c>
      <c r="G463">
        <v>-118.8365385</v>
      </c>
      <c r="H463">
        <v>213.71153849999999</v>
      </c>
      <c r="I463">
        <v>-110</v>
      </c>
      <c r="J463">
        <v>-121</v>
      </c>
      <c r="K463">
        <v>214</v>
      </c>
      <c r="L463">
        <v>-5.8778013839999996</v>
      </c>
      <c r="M463">
        <v>-6.07643223</v>
      </c>
      <c r="N463">
        <v>10.927646469999999</v>
      </c>
      <c r="O463">
        <v>-5.6245962220000001</v>
      </c>
      <c r="P463">
        <v>-6.1870558439999996</v>
      </c>
      <c r="Q463">
        <v>10.94239629</v>
      </c>
      <c r="R463">
        <v>-0.29389006899999998</v>
      </c>
      <c r="S463">
        <v>-0.30382161099999999</v>
      </c>
      <c r="T463">
        <v>0.54638232399999997</v>
      </c>
      <c r="U463">
        <v>-0.281229811</v>
      </c>
      <c r="V463">
        <v>-0.30935279199999999</v>
      </c>
      <c r="W463">
        <v>0.54711981399999998</v>
      </c>
      <c r="X463">
        <v>-5.7339790000000002E-3</v>
      </c>
      <c r="Y463">
        <v>0.56349210900000002</v>
      </c>
      <c r="Z463">
        <v>9.0051504000000004E-2</v>
      </c>
      <c r="AA463">
        <v>-1.6236811E-2</v>
      </c>
      <c r="AB463">
        <v>0.561607411</v>
      </c>
      <c r="AC463">
        <v>7.6250506999999995E-2</v>
      </c>
    </row>
    <row r="464" spans="1:29" x14ac:dyDescent="0.3">
      <c r="A464">
        <v>4.62</v>
      </c>
      <c r="B464">
        <v>28.2</v>
      </c>
      <c r="C464">
        <v>-120</v>
      </c>
      <c r="D464">
        <v>-120</v>
      </c>
      <c r="E464">
        <v>240</v>
      </c>
      <c r="F464">
        <v>-115.9134615</v>
      </c>
      <c r="G464">
        <v>-121.0480769</v>
      </c>
      <c r="H464">
        <v>215.7307692</v>
      </c>
      <c r="I464">
        <v>-116</v>
      </c>
      <c r="J464">
        <v>-98</v>
      </c>
      <c r="K464">
        <v>222</v>
      </c>
      <c r="L464">
        <v>-5.9269674349999999</v>
      </c>
      <c r="M464">
        <v>-6.1895141469999997</v>
      </c>
      <c r="N464">
        <v>11.03089518</v>
      </c>
      <c r="O464">
        <v>-5.9313923800000001</v>
      </c>
      <c r="P464">
        <v>-5.0110039070000001</v>
      </c>
      <c r="Q464">
        <v>11.351457829999999</v>
      </c>
      <c r="R464">
        <v>-0.29634837200000003</v>
      </c>
      <c r="S464">
        <v>-0.30947570699999999</v>
      </c>
      <c r="T464">
        <v>0.551544759</v>
      </c>
      <c r="U464">
        <v>-0.29656961900000001</v>
      </c>
      <c r="V464">
        <v>-0.25055019499999998</v>
      </c>
      <c r="W464">
        <v>0.56757289200000005</v>
      </c>
      <c r="X464">
        <v>-7.5790709999999997E-3</v>
      </c>
      <c r="Y464">
        <v>0.56963786599999999</v>
      </c>
      <c r="Z464">
        <v>9.5226878000000001E-2</v>
      </c>
      <c r="AA464">
        <v>2.6569327E-2</v>
      </c>
      <c r="AB464">
        <v>0.56075519900000004</v>
      </c>
      <c r="AC464">
        <v>-3.5882591999999998E-2</v>
      </c>
    </row>
    <row r="465" spans="1:29" x14ac:dyDescent="0.3">
      <c r="A465">
        <v>4.63</v>
      </c>
      <c r="B465">
        <v>28.2</v>
      </c>
      <c r="C465">
        <v>-120</v>
      </c>
      <c r="D465">
        <v>-120</v>
      </c>
      <c r="E465">
        <v>240</v>
      </c>
      <c r="F465">
        <v>-117.3269231</v>
      </c>
      <c r="G465">
        <v>-122.2403846</v>
      </c>
      <c r="H465">
        <v>219.9711538</v>
      </c>
      <c r="I465">
        <v>-211</v>
      </c>
      <c r="J465">
        <v>-122</v>
      </c>
      <c r="K465">
        <v>228</v>
      </c>
      <c r="L465">
        <v>-5.9992415299999999</v>
      </c>
      <c r="M465">
        <v>-6.2504800500000002</v>
      </c>
      <c r="N465">
        <v>11.247717460000001</v>
      </c>
      <c r="O465">
        <v>-10.788998210000001</v>
      </c>
      <c r="P465">
        <v>-6.2381885370000001</v>
      </c>
      <c r="Q465">
        <v>11.65825399</v>
      </c>
      <c r="R465">
        <v>-0.29996207699999999</v>
      </c>
      <c r="S465">
        <v>-0.31252400299999999</v>
      </c>
      <c r="T465">
        <v>0.56238587299999998</v>
      </c>
      <c r="U465">
        <v>-0.53944990999999998</v>
      </c>
      <c r="V465">
        <v>-0.31190942700000002</v>
      </c>
      <c r="W465">
        <v>0.58291269899999998</v>
      </c>
      <c r="X465">
        <v>-7.2526309999999998E-3</v>
      </c>
      <c r="Y465">
        <v>0.57908594199999996</v>
      </c>
      <c r="Z465">
        <v>8.7895098000000005E-2</v>
      </c>
      <c r="AA465">
        <v>0.131370559</v>
      </c>
      <c r="AB465">
        <v>0.67239491200000001</v>
      </c>
      <c r="AC465">
        <v>0.47095901400000001</v>
      </c>
    </row>
    <row r="466" spans="1:29" x14ac:dyDescent="0.3">
      <c r="A466">
        <v>4.6399999999999997</v>
      </c>
      <c r="B466">
        <v>28.2</v>
      </c>
      <c r="C466">
        <v>-120</v>
      </c>
      <c r="D466">
        <v>-120</v>
      </c>
      <c r="E466">
        <v>240</v>
      </c>
      <c r="F466">
        <v>-119.2403846</v>
      </c>
      <c r="G466">
        <v>-123.4807692</v>
      </c>
      <c r="H466">
        <v>223.8557692</v>
      </c>
      <c r="I466">
        <v>0</v>
      </c>
      <c r="J466">
        <v>-125</v>
      </c>
      <c r="K466">
        <v>236</v>
      </c>
      <c r="L466">
        <v>-6.0970819709999997</v>
      </c>
      <c r="M466">
        <v>-6.3139042559999998</v>
      </c>
      <c r="N466">
        <v>11.446348309999999</v>
      </c>
      <c r="O466">
        <v>0</v>
      </c>
      <c r="P466">
        <v>-6.3915866159999997</v>
      </c>
      <c r="Q466">
        <v>12.06731553</v>
      </c>
      <c r="R466">
        <v>-0.30485409899999999</v>
      </c>
      <c r="S466">
        <v>-0.31569521299999997</v>
      </c>
      <c r="T466">
        <v>0.572317415</v>
      </c>
      <c r="U466">
        <v>0</v>
      </c>
      <c r="V466">
        <v>-0.31957933100000002</v>
      </c>
      <c r="W466">
        <v>0.60336577700000005</v>
      </c>
      <c r="X466">
        <v>-6.25912E-3</v>
      </c>
      <c r="Y466">
        <v>0.58839471399999999</v>
      </c>
      <c r="Z466">
        <v>8.4617361000000002E-2</v>
      </c>
      <c r="AA466">
        <v>-0.18450921300000001</v>
      </c>
      <c r="AB466">
        <v>0.50877029500000004</v>
      </c>
      <c r="AC466">
        <v>-0.497870957</v>
      </c>
    </row>
    <row r="467" spans="1:29" x14ac:dyDescent="0.3">
      <c r="A467">
        <v>4.6500000000000004</v>
      </c>
      <c r="B467">
        <v>28.2</v>
      </c>
      <c r="C467">
        <v>-120</v>
      </c>
      <c r="D467">
        <v>-120</v>
      </c>
      <c r="E467">
        <v>240</v>
      </c>
      <c r="F467">
        <v>-120.8653846</v>
      </c>
      <c r="G467">
        <v>-124.2980769</v>
      </c>
      <c r="H467">
        <v>227.69230769999999</v>
      </c>
      <c r="I467">
        <v>-235</v>
      </c>
      <c r="J467">
        <v>-121</v>
      </c>
      <c r="K467">
        <v>226</v>
      </c>
      <c r="L467">
        <v>-6.1801725970000003</v>
      </c>
      <c r="M467">
        <v>-6.355695399</v>
      </c>
      <c r="N467">
        <v>11.64252085</v>
      </c>
      <c r="O467">
        <v>-12.016182840000001</v>
      </c>
      <c r="P467">
        <v>-6.1870558439999996</v>
      </c>
      <c r="Q467">
        <v>11.555988599999999</v>
      </c>
      <c r="R467">
        <v>-0.30900863000000001</v>
      </c>
      <c r="S467">
        <v>-0.31778476999999999</v>
      </c>
      <c r="T467">
        <v>0.58212604300000004</v>
      </c>
      <c r="U467">
        <v>-0.60080914200000002</v>
      </c>
      <c r="V467">
        <v>-0.30935279199999999</v>
      </c>
      <c r="W467">
        <v>0.57779943</v>
      </c>
      <c r="X467">
        <v>-5.0669069999999998E-3</v>
      </c>
      <c r="Y467">
        <v>0.59701516200000004</v>
      </c>
      <c r="Z467">
        <v>7.8363785000000005E-2</v>
      </c>
      <c r="AA467">
        <v>0.16827240199999999</v>
      </c>
      <c r="AB467">
        <v>0.68858693100000001</v>
      </c>
      <c r="AC467">
        <v>0.583092112</v>
      </c>
    </row>
    <row r="468" spans="1:29" x14ac:dyDescent="0.3">
      <c r="A468">
        <v>4.66</v>
      </c>
      <c r="B468">
        <v>28.2</v>
      </c>
      <c r="C468">
        <v>-120</v>
      </c>
      <c r="D468">
        <v>-120</v>
      </c>
      <c r="E468">
        <v>240</v>
      </c>
      <c r="F468">
        <v>-121.1153846</v>
      </c>
      <c r="G468">
        <v>-123.5288462</v>
      </c>
      <c r="H468">
        <v>230.06730769999999</v>
      </c>
      <c r="I468">
        <v>0</v>
      </c>
      <c r="J468">
        <v>-112</v>
      </c>
      <c r="K468">
        <v>171</v>
      </c>
      <c r="L468">
        <v>-6.1929557710000003</v>
      </c>
      <c r="M468">
        <v>-6.3163625579999998</v>
      </c>
      <c r="N468">
        <v>11.763961</v>
      </c>
      <c r="O468">
        <v>0</v>
      </c>
      <c r="P468">
        <v>-5.7268616080000001</v>
      </c>
      <c r="Q468">
        <v>8.7436904910000006</v>
      </c>
      <c r="R468">
        <v>-0.30964778900000001</v>
      </c>
      <c r="S468">
        <v>-0.31581812799999998</v>
      </c>
      <c r="T468">
        <v>0.58819805000000003</v>
      </c>
      <c r="U468">
        <v>0</v>
      </c>
      <c r="V468">
        <v>-0.28634308000000003</v>
      </c>
      <c r="W468">
        <v>0.43718452499999999</v>
      </c>
      <c r="X468">
        <v>-3.5624469999999998E-3</v>
      </c>
      <c r="Y468">
        <v>0.60062067200000002</v>
      </c>
      <c r="Z468">
        <v>6.5382222000000004E-2</v>
      </c>
      <c r="AA468">
        <v>-0.165320255</v>
      </c>
      <c r="AB468">
        <v>0.38690404299999998</v>
      </c>
      <c r="AC468">
        <v>-0.264634113</v>
      </c>
    </row>
    <row r="469" spans="1:29" x14ac:dyDescent="0.3">
      <c r="A469">
        <v>4.67</v>
      </c>
      <c r="B469">
        <v>28.2</v>
      </c>
      <c r="C469">
        <v>-120</v>
      </c>
      <c r="D469">
        <v>-120</v>
      </c>
      <c r="E469">
        <v>240</v>
      </c>
      <c r="F469">
        <v>-121.2596154</v>
      </c>
      <c r="G469">
        <v>-123.1730769</v>
      </c>
      <c r="H469">
        <v>230.3846154</v>
      </c>
      <c r="I469">
        <v>-205</v>
      </c>
      <c r="J469">
        <v>-202</v>
      </c>
      <c r="K469">
        <v>208</v>
      </c>
      <c r="L469">
        <v>-6.2003306780000003</v>
      </c>
      <c r="M469">
        <v>-6.298171119</v>
      </c>
      <c r="N469">
        <v>11.780185790000001</v>
      </c>
      <c r="O469">
        <v>-10.48220205</v>
      </c>
      <c r="P469">
        <v>-10.328803969999999</v>
      </c>
      <c r="Q469">
        <v>10.63560013</v>
      </c>
      <c r="R469">
        <v>-0.31001653400000001</v>
      </c>
      <c r="S469">
        <v>-0.31490855600000001</v>
      </c>
      <c r="T469">
        <v>0.58900929000000002</v>
      </c>
      <c r="U469">
        <v>-0.52411010300000005</v>
      </c>
      <c r="V469">
        <v>-0.51644019900000004</v>
      </c>
      <c r="W469">
        <v>0.53178000599999997</v>
      </c>
      <c r="X469">
        <v>-2.8244099999999999E-3</v>
      </c>
      <c r="Y469">
        <v>0.60098122300000001</v>
      </c>
      <c r="Z469">
        <v>6.3010176000000001E-2</v>
      </c>
      <c r="AA469">
        <v>4.4282210000000004E-3</v>
      </c>
      <c r="AB469">
        <v>0.70137010499999997</v>
      </c>
      <c r="AC469">
        <v>0.89257946399999999</v>
      </c>
    </row>
    <row r="470" spans="1:29" x14ac:dyDescent="0.3">
      <c r="A470">
        <v>4.68</v>
      </c>
      <c r="B470">
        <v>28.2</v>
      </c>
      <c r="C470">
        <v>-120</v>
      </c>
      <c r="D470">
        <v>-120</v>
      </c>
      <c r="E470">
        <v>240</v>
      </c>
      <c r="F470">
        <v>-120.2980769</v>
      </c>
      <c r="G470">
        <v>-123.375</v>
      </c>
      <c r="H470">
        <v>230.3846154</v>
      </c>
      <c r="I470">
        <v>0</v>
      </c>
      <c r="J470">
        <v>0</v>
      </c>
      <c r="K470">
        <v>218</v>
      </c>
      <c r="L470">
        <v>-6.151164627</v>
      </c>
      <c r="M470">
        <v>-6.3084959899999999</v>
      </c>
      <c r="N470">
        <v>11.780185790000001</v>
      </c>
      <c r="O470">
        <v>0</v>
      </c>
      <c r="P470">
        <v>0</v>
      </c>
      <c r="Q470">
        <v>11.146927059999999</v>
      </c>
      <c r="R470">
        <v>-0.30755823100000002</v>
      </c>
      <c r="S470">
        <v>-0.31542480000000001</v>
      </c>
      <c r="T470">
        <v>0.58900929000000002</v>
      </c>
      <c r="U470">
        <v>0</v>
      </c>
      <c r="V470">
        <v>0</v>
      </c>
      <c r="W470">
        <v>0.55734635300000002</v>
      </c>
      <c r="X470">
        <v>-4.5417649999999997E-3</v>
      </c>
      <c r="Y470">
        <v>0.60033387000000005</v>
      </c>
      <c r="Z470">
        <v>5.9603055000000002E-2</v>
      </c>
      <c r="AA470">
        <v>0</v>
      </c>
      <c r="AB470">
        <v>0.37156423500000002</v>
      </c>
      <c r="AC470">
        <v>-0.97780061900000004</v>
      </c>
    </row>
    <row r="471" spans="1:29" x14ac:dyDescent="0.3">
      <c r="A471">
        <v>4.6900000000000004</v>
      </c>
      <c r="B471">
        <v>28.2</v>
      </c>
      <c r="C471">
        <v>-120</v>
      </c>
      <c r="D471">
        <v>-120</v>
      </c>
      <c r="E471">
        <v>240</v>
      </c>
      <c r="F471">
        <v>-119.7692308</v>
      </c>
      <c r="G471">
        <v>-123.4903846</v>
      </c>
      <c r="H471">
        <v>229.91346150000001</v>
      </c>
      <c r="I471">
        <v>-237</v>
      </c>
      <c r="J471">
        <v>-247</v>
      </c>
      <c r="K471">
        <v>229</v>
      </c>
      <c r="L471">
        <v>-6.1241232989999999</v>
      </c>
      <c r="M471">
        <v>-6.3143959159999996</v>
      </c>
      <c r="N471">
        <v>11.756094429999999</v>
      </c>
      <c r="O471">
        <v>-12.118448219999999</v>
      </c>
      <c r="P471">
        <v>-12.62977515</v>
      </c>
      <c r="Q471">
        <v>11.70938668</v>
      </c>
      <c r="R471">
        <v>-0.30620616499999997</v>
      </c>
      <c r="S471">
        <v>-0.315719796</v>
      </c>
      <c r="T471">
        <v>0.58780472100000003</v>
      </c>
      <c r="U471">
        <v>-0.60592241099999999</v>
      </c>
      <c r="V471">
        <v>-0.63148875800000004</v>
      </c>
      <c r="W471">
        <v>0.58546933400000001</v>
      </c>
      <c r="X471">
        <v>-5.4926970000000004E-3</v>
      </c>
      <c r="Y471">
        <v>0.59917846799999996</v>
      </c>
      <c r="Z471">
        <v>5.9861823000000002E-2</v>
      </c>
      <c r="AA471">
        <v>-1.4760736999999999E-2</v>
      </c>
      <c r="AB471">
        <v>0.80278327900000002</v>
      </c>
      <c r="AC471">
        <v>1.143757605</v>
      </c>
    </row>
    <row r="472" spans="1:29" x14ac:dyDescent="0.3">
      <c r="A472">
        <v>4.7</v>
      </c>
      <c r="B472">
        <v>28.2</v>
      </c>
      <c r="C472">
        <v>-120</v>
      </c>
      <c r="D472">
        <v>-120</v>
      </c>
      <c r="E472">
        <v>240</v>
      </c>
      <c r="F472">
        <v>-119.1538462</v>
      </c>
      <c r="G472">
        <v>-123.5</v>
      </c>
      <c r="H472">
        <v>228.93269230000001</v>
      </c>
      <c r="I472">
        <v>-118</v>
      </c>
      <c r="J472">
        <v>-126</v>
      </c>
      <c r="K472">
        <v>418</v>
      </c>
      <c r="L472">
        <v>-6.0926570269999996</v>
      </c>
      <c r="M472">
        <v>-6.3148875770000004</v>
      </c>
      <c r="N472">
        <v>11.705945059999999</v>
      </c>
      <c r="O472">
        <v>-6.0336577660000001</v>
      </c>
      <c r="P472">
        <v>-6.4427193090000001</v>
      </c>
      <c r="Q472">
        <v>21.373465639999999</v>
      </c>
      <c r="R472">
        <v>-0.30463285099999998</v>
      </c>
      <c r="S472">
        <v>-0.31574437900000002</v>
      </c>
      <c r="T472">
        <v>0.58529725300000002</v>
      </c>
      <c r="U472">
        <v>-0.30168288799999998</v>
      </c>
      <c r="V472">
        <v>-0.32213596500000002</v>
      </c>
      <c r="W472">
        <v>1.068673282</v>
      </c>
      <c r="X472">
        <v>-6.4152430000000002E-3</v>
      </c>
      <c r="Y472">
        <v>0.59699057899999997</v>
      </c>
      <c r="Z472">
        <v>6.1543819999999999E-2</v>
      </c>
      <c r="AA472">
        <v>-1.1808590000000001E-2</v>
      </c>
      <c r="AB472">
        <v>0.92038847300000004</v>
      </c>
      <c r="AC472">
        <v>-0.78044636599999995</v>
      </c>
    </row>
    <row r="473" spans="1:29" x14ac:dyDescent="0.3">
      <c r="A473">
        <v>4.71</v>
      </c>
      <c r="B473">
        <v>28.2</v>
      </c>
      <c r="C473">
        <v>-120</v>
      </c>
      <c r="D473">
        <v>-120</v>
      </c>
      <c r="E473">
        <v>240</v>
      </c>
      <c r="F473">
        <v>-118.0961538</v>
      </c>
      <c r="G473">
        <v>-123.4519231</v>
      </c>
      <c r="H473">
        <v>228.6057692</v>
      </c>
      <c r="I473">
        <v>-119</v>
      </c>
      <c r="J473">
        <v>-100</v>
      </c>
      <c r="K473">
        <v>226</v>
      </c>
      <c r="L473">
        <v>-6.0385743710000002</v>
      </c>
      <c r="M473">
        <v>-6.3124292740000003</v>
      </c>
      <c r="N473">
        <v>11.6892286</v>
      </c>
      <c r="O473">
        <v>-6.0847904589999997</v>
      </c>
      <c r="P473">
        <v>-5.1132692930000001</v>
      </c>
      <c r="Q473">
        <v>11.555988599999999</v>
      </c>
      <c r="R473">
        <v>-0.30192871900000001</v>
      </c>
      <c r="S473">
        <v>-0.31562146400000002</v>
      </c>
      <c r="T473">
        <v>0.58446142999999995</v>
      </c>
      <c r="U473">
        <v>-0.30423952300000001</v>
      </c>
      <c r="V473">
        <v>-0.25566346499999998</v>
      </c>
      <c r="W473">
        <v>0.57779943</v>
      </c>
      <c r="X473">
        <v>-7.9055099999999993E-3</v>
      </c>
      <c r="Y473">
        <v>0.59549101400000004</v>
      </c>
      <c r="Z473">
        <v>5.8050443E-2</v>
      </c>
      <c r="AA473">
        <v>2.8045400000000002E-2</v>
      </c>
      <c r="AB473">
        <v>0.57183394899999995</v>
      </c>
      <c r="AC473">
        <v>-3.1397267999999999E-2</v>
      </c>
    </row>
    <row r="474" spans="1:29" x14ac:dyDescent="0.3">
      <c r="A474">
        <v>4.72</v>
      </c>
      <c r="B474">
        <v>28.2</v>
      </c>
      <c r="C474">
        <v>-120</v>
      </c>
      <c r="D474">
        <v>-120</v>
      </c>
      <c r="E474">
        <v>240</v>
      </c>
      <c r="F474">
        <v>-118.0865385</v>
      </c>
      <c r="G474">
        <v>-122.4326923</v>
      </c>
      <c r="H474">
        <v>228.9807692</v>
      </c>
      <c r="I474">
        <v>-118</v>
      </c>
      <c r="J474">
        <v>-113</v>
      </c>
      <c r="K474">
        <v>215</v>
      </c>
      <c r="L474">
        <v>-6.0380827100000003</v>
      </c>
      <c r="M474">
        <v>-6.2603132600000002</v>
      </c>
      <c r="N474">
        <v>11.70840336</v>
      </c>
      <c r="O474">
        <v>-6.0336577660000001</v>
      </c>
      <c r="P474">
        <v>-5.7779943009999997</v>
      </c>
      <c r="Q474">
        <v>10.993528980000001</v>
      </c>
      <c r="R474">
        <v>-0.30190413599999999</v>
      </c>
      <c r="S474">
        <v>-0.313015663</v>
      </c>
      <c r="T474">
        <v>0.58542016799999996</v>
      </c>
      <c r="U474">
        <v>-0.30168288799999998</v>
      </c>
      <c r="V474">
        <v>-0.288899715</v>
      </c>
      <c r="W474">
        <v>0.54967644900000001</v>
      </c>
      <c r="X474">
        <v>-6.4152430000000002E-3</v>
      </c>
      <c r="Y474">
        <v>0.595253378</v>
      </c>
      <c r="Z474">
        <v>5.1753738000000001E-2</v>
      </c>
      <c r="AA474">
        <v>7.3803690000000003E-3</v>
      </c>
      <c r="AB474">
        <v>0.56331183399999996</v>
      </c>
      <c r="AC474">
        <v>7.1765182999999996E-2</v>
      </c>
    </row>
    <row r="475" spans="1:29" x14ac:dyDescent="0.3">
      <c r="A475">
        <v>4.7300000000000004</v>
      </c>
      <c r="B475">
        <v>28.2</v>
      </c>
      <c r="C475">
        <v>-120</v>
      </c>
      <c r="D475">
        <v>-120</v>
      </c>
      <c r="E475">
        <v>240</v>
      </c>
      <c r="F475">
        <v>-118.0769231</v>
      </c>
      <c r="G475">
        <v>-121.8942308</v>
      </c>
      <c r="H475">
        <v>228.8942308</v>
      </c>
      <c r="I475">
        <v>-94</v>
      </c>
      <c r="J475">
        <v>-109</v>
      </c>
      <c r="K475">
        <v>203</v>
      </c>
      <c r="L475">
        <v>-6.0375910499999996</v>
      </c>
      <c r="M475">
        <v>-6.2327802720000003</v>
      </c>
      <c r="N475">
        <v>11.70397842</v>
      </c>
      <c r="O475">
        <v>-4.8064731350000001</v>
      </c>
      <c r="P475">
        <v>-5.5734635289999996</v>
      </c>
      <c r="Q475">
        <v>10.37993666</v>
      </c>
      <c r="R475">
        <v>-0.301879552</v>
      </c>
      <c r="S475">
        <v>-0.31163901399999999</v>
      </c>
      <c r="T475">
        <v>0.58519892100000004</v>
      </c>
      <c r="U475">
        <v>-0.240323657</v>
      </c>
      <c r="V475">
        <v>-0.27867317600000002</v>
      </c>
      <c r="W475">
        <v>0.51899683299999999</v>
      </c>
      <c r="X475">
        <v>-5.6346269999999997E-3</v>
      </c>
      <c r="Y475">
        <v>0.59463880300000005</v>
      </c>
      <c r="Z475">
        <v>4.9683588000000001E-2</v>
      </c>
      <c r="AA475">
        <v>-2.2141106000000001E-2</v>
      </c>
      <c r="AB475">
        <v>0.51899683299999999</v>
      </c>
      <c r="AC475">
        <v>0</v>
      </c>
    </row>
    <row r="476" spans="1:29" x14ac:dyDescent="0.3">
      <c r="A476">
        <v>4.74</v>
      </c>
      <c r="B476">
        <v>28.2</v>
      </c>
      <c r="C476">
        <v>-120</v>
      </c>
      <c r="D476">
        <v>-120</v>
      </c>
      <c r="E476">
        <v>240</v>
      </c>
      <c r="F476">
        <v>-118.2884615</v>
      </c>
      <c r="G476">
        <v>-121.1730769</v>
      </c>
      <c r="H476">
        <v>228.3942308</v>
      </c>
      <c r="I476">
        <v>-120</v>
      </c>
      <c r="J476">
        <v>-117</v>
      </c>
      <c r="K476">
        <v>214</v>
      </c>
      <c r="L476">
        <v>-6.0484075810000002</v>
      </c>
      <c r="M476">
        <v>-6.1959057340000001</v>
      </c>
      <c r="N476">
        <v>11.67841207</v>
      </c>
      <c r="O476">
        <v>-6.1359231520000002</v>
      </c>
      <c r="P476">
        <v>-5.9825250729999997</v>
      </c>
      <c r="Q476">
        <v>10.94239629</v>
      </c>
      <c r="R476">
        <v>-0.30242037900000002</v>
      </c>
      <c r="S476">
        <v>-0.30979528699999997</v>
      </c>
      <c r="T476">
        <v>0.58392060300000004</v>
      </c>
      <c r="U476">
        <v>-0.30679615799999999</v>
      </c>
      <c r="V476">
        <v>-0.29912625399999998</v>
      </c>
      <c r="W476">
        <v>0.54711981399999998</v>
      </c>
      <c r="X476">
        <v>-4.2579050000000002E-3</v>
      </c>
      <c r="Y476">
        <v>0.59335229099999998</v>
      </c>
      <c r="Z476">
        <v>4.9640459999999997E-2</v>
      </c>
      <c r="AA476">
        <v>4.4282210000000004E-3</v>
      </c>
      <c r="AB476">
        <v>0.56672067999999998</v>
      </c>
      <c r="AC476">
        <v>0.103162451</v>
      </c>
    </row>
    <row r="477" spans="1:29" x14ac:dyDescent="0.3">
      <c r="A477">
        <v>4.75</v>
      </c>
      <c r="B477">
        <v>28.2</v>
      </c>
      <c r="C477">
        <v>-120</v>
      </c>
      <c r="D477">
        <v>-120</v>
      </c>
      <c r="E477">
        <v>240</v>
      </c>
      <c r="F477">
        <v>-117.4423077</v>
      </c>
      <c r="G477">
        <v>-118.7980769</v>
      </c>
      <c r="H477">
        <v>225.7788462</v>
      </c>
      <c r="I477">
        <v>-125</v>
      </c>
      <c r="J477">
        <v>-122</v>
      </c>
      <c r="K477">
        <v>184</v>
      </c>
      <c r="L477">
        <v>-6.0051414559999996</v>
      </c>
      <c r="M477">
        <v>-6.0744655879999998</v>
      </c>
      <c r="N477">
        <v>11.54468041</v>
      </c>
      <c r="O477">
        <v>-6.3915866159999997</v>
      </c>
      <c r="P477">
        <v>-6.2381885370000001</v>
      </c>
      <c r="Q477">
        <v>9.4084154990000002</v>
      </c>
      <c r="R477">
        <v>-0.30025707299999999</v>
      </c>
      <c r="S477">
        <v>-0.30372327900000001</v>
      </c>
      <c r="T477">
        <v>0.57723402099999999</v>
      </c>
      <c r="U477">
        <v>-0.31957933100000002</v>
      </c>
      <c r="V477">
        <v>-0.31190942700000002</v>
      </c>
      <c r="W477">
        <v>0.47042077500000001</v>
      </c>
      <c r="X477">
        <v>-2.0012150000000002E-3</v>
      </c>
      <c r="Y477">
        <v>0.58614946400000001</v>
      </c>
      <c r="Z477">
        <v>4.6923389000000003E-2</v>
      </c>
      <c r="AA477">
        <v>4.4282210000000004E-3</v>
      </c>
      <c r="AB477">
        <v>0.52411010300000005</v>
      </c>
      <c r="AC477">
        <v>0.28257540799999997</v>
      </c>
    </row>
    <row r="478" spans="1:29" x14ac:dyDescent="0.3">
      <c r="A478">
        <v>4.76</v>
      </c>
      <c r="B478">
        <v>28.2</v>
      </c>
      <c r="C478">
        <v>-120</v>
      </c>
      <c r="D478">
        <v>-120</v>
      </c>
      <c r="E478">
        <v>240</v>
      </c>
      <c r="F478">
        <v>-116.1538462</v>
      </c>
      <c r="G478">
        <v>-117.3461538</v>
      </c>
      <c r="H478">
        <v>220.96153849999999</v>
      </c>
      <c r="I478">
        <v>-117</v>
      </c>
      <c r="J478">
        <v>-125</v>
      </c>
      <c r="K478">
        <v>227</v>
      </c>
      <c r="L478">
        <v>-5.939258948</v>
      </c>
      <c r="M478">
        <v>-6.0002248509999996</v>
      </c>
      <c r="N478">
        <v>11.298358500000001</v>
      </c>
      <c r="O478">
        <v>-5.9825250729999997</v>
      </c>
      <c r="P478">
        <v>-6.3915866159999997</v>
      </c>
      <c r="Q478">
        <v>11.607121299999999</v>
      </c>
      <c r="R478">
        <v>-0.29696294699999998</v>
      </c>
      <c r="S478">
        <v>-0.30001124299999998</v>
      </c>
      <c r="T478">
        <v>0.56491792500000004</v>
      </c>
      <c r="U478">
        <v>-0.29912625399999998</v>
      </c>
      <c r="V478">
        <v>-0.31957933100000002</v>
      </c>
      <c r="W478">
        <v>0.58035606500000003</v>
      </c>
      <c r="X478">
        <v>-1.7599340000000001E-3</v>
      </c>
      <c r="Y478">
        <v>0.57560334599999996</v>
      </c>
      <c r="Z478">
        <v>5.6239061999999999E-2</v>
      </c>
      <c r="AA478">
        <v>-1.1808590000000001E-2</v>
      </c>
      <c r="AB478">
        <v>0.59313923800000001</v>
      </c>
      <c r="AC478">
        <v>6.7279858999999997E-2</v>
      </c>
    </row>
    <row r="479" spans="1:29" x14ac:dyDescent="0.3">
      <c r="A479">
        <v>4.7699999999999996</v>
      </c>
      <c r="B479">
        <v>28.2</v>
      </c>
      <c r="C479">
        <v>-120</v>
      </c>
      <c r="D479">
        <v>-120</v>
      </c>
      <c r="E479">
        <v>240</v>
      </c>
      <c r="F479">
        <v>-114.5769231</v>
      </c>
      <c r="G479">
        <v>-116.0384615</v>
      </c>
      <c r="H479">
        <v>216.55769230000001</v>
      </c>
      <c r="I479">
        <v>-119</v>
      </c>
      <c r="J479">
        <v>-99</v>
      </c>
      <c r="K479">
        <v>228</v>
      </c>
      <c r="L479">
        <v>-5.8586266250000003</v>
      </c>
      <c r="M479">
        <v>-5.9333590220000003</v>
      </c>
      <c r="N479">
        <v>11.073177980000001</v>
      </c>
      <c r="O479">
        <v>-6.0847904589999997</v>
      </c>
      <c r="P479">
        <v>-5.0621365999999997</v>
      </c>
      <c r="Q479">
        <v>11.65825399</v>
      </c>
      <c r="R479">
        <v>-0.29293133100000002</v>
      </c>
      <c r="S479">
        <v>-0.29666795099999999</v>
      </c>
      <c r="T479">
        <v>0.55365889899999998</v>
      </c>
      <c r="U479">
        <v>-0.30423952300000001</v>
      </c>
      <c r="V479">
        <v>-0.25310683</v>
      </c>
      <c r="W479">
        <v>0.58291269899999998</v>
      </c>
      <c r="X479">
        <v>-2.157338E-3</v>
      </c>
      <c r="Y479">
        <v>0.56563902700000002</v>
      </c>
      <c r="Z479">
        <v>6.3053304000000004E-2</v>
      </c>
      <c r="AA479">
        <v>2.9521473999999999E-2</v>
      </c>
      <c r="AB479">
        <v>0.57439058399999998</v>
      </c>
      <c r="AC479">
        <v>-4.4853239000000003E-2</v>
      </c>
    </row>
    <row r="480" spans="1:29" x14ac:dyDescent="0.3">
      <c r="A480">
        <v>4.78</v>
      </c>
      <c r="B480">
        <v>28.2</v>
      </c>
      <c r="C480">
        <v>-120</v>
      </c>
      <c r="D480">
        <v>-120</v>
      </c>
      <c r="E480">
        <v>240</v>
      </c>
      <c r="F480">
        <v>-114.2884615</v>
      </c>
      <c r="G480">
        <v>-116.2884615</v>
      </c>
      <c r="H480">
        <v>212.31730769999999</v>
      </c>
      <c r="I480">
        <v>-93</v>
      </c>
      <c r="J480">
        <v>-124</v>
      </c>
      <c r="K480">
        <v>218</v>
      </c>
      <c r="L480">
        <v>-5.8438768090000002</v>
      </c>
      <c r="M480">
        <v>-5.9461421950000002</v>
      </c>
      <c r="N480">
        <v>10.8563557</v>
      </c>
      <c r="O480">
        <v>-4.7553404419999996</v>
      </c>
      <c r="P480">
        <v>-6.3404539230000001</v>
      </c>
      <c r="Q480">
        <v>11.146927059999999</v>
      </c>
      <c r="R480">
        <v>-0.29219383999999998</v>
      </c>
      <c r="S480">
        <v>-0.29730710999999999</v>
      </c>
      <c r="T480">
        <v>0.542817785</v>
      </c>
      <c r="U480">
        <v>-0.23776702199999999</v>
      </c>
      <c r="V480">
        <v>-0.31702269599999999</v>
      </c>
      <c r="W480">
        <v>0.55734635300000002</v>
      </c>
      <c r="X480">
        <v>-2.952147E-3</v>
      </c>
      <c r="Y480">
        <v>0.55837884000000004</v>
      </c>
      <c r="Z480">
        <v>8.1900290000000001E-2</v>
      </c>
      <c r="AA480">
        <v>-4.5758285000000003E-2</v>
      </c>
      <c r="AB480">
        <v>0.55649414100000005</v>
      </c>
      <c r="AC480">
        <v>-4.4853239999999997E-3</v>
      </c>
    </row>
    <row r="481" spans="1:29" x14ac:dyDescent="0.3">
      <c r="A481">
        <v>4.79</v>
      </c>
      <c r="B481">
        <v>28.2</v>
      </c>
      <c r="C481">
        <v>-120</v>
      </c>
      <c r="D481">
        <v>-120</v>
      </c>
      <c r="E481">
        <v>240</v>
      </c>
      <c r="F481">
        <v>-115.4903846</v>
      </c>
      <c r="G481">
        <v>-117.9326923</v>
      </c>
      <c r="H481">
        <v>209.5</v>
      </c>
      <c r="I481">
        <v>-115</v>
      </c>
      <c r="J481">
        <v>-123</v>
      </c>
      <c r="K481">
        <v>209</v>
      </c>
      <c r="L481">
        <v>-5.9053343729999996</v>
      </c>
      <c r="M481">
        <v>-6.0302161419999996</v>
      </c>
      <c r="N481">
        <v>10.71229917</v>
      </c>
      <c r="O481">
        <v>-5.8802596869999997</v>
      </c>
      <c r="P481">
        <v>-6.2893212299999997</v>
      </c>
      <c r="Q481">
        <v>10.68673282</v>
      </c>
      <c r="R481">
        <v>-0.29526671900000001</v>
      </c>
      <c r="S481">
        <v>-0.30151080699999999</v>
      </c>
      <c r="T481">
        <v>0.53561495800000003</v>
      </c>
      <c r="U481">
        <v>-0.29401298399999998</v>
      </c>
      <c r="V481">
        <v>-0.31446606199999999</v>
      </c>
      <c r="W481">
        <v>0.534336641</v>
      </c>
      <c r="X481">
        <v>-3.6050259999999999E-3</v>
      </c>
      <c r="Y481">
        <v>0.55600248100000005</v>
      </c>
      <c r="Z481">
        <v>0.10730275</v>
      </c>
      <c r="AA481">
        <v>-1.1808590000000001E-2</v>
      </c>
      <c r="AB481">
        <v>0.55905077599999997</v>
      </c>
      <c r="AC481">
        <v>0.13007439400000001</v>
      </c>
    </row>
    <row r="482" spans="1:29" x14ac:dyDescent="0.3">
      <c r="A482">
        <v>4.8</v>
      </c>
      <c r="B482">
        <v>28.2</v>
      </c>
      <c r="C482">
        <v>-120</v>
      </c>
      <c r="D482">
        <v>-120</v>
      </c>
      <c r="E482">
        <v>240</v>
      </c>
      <c r="F482">
        <v>-116.7115385</v>
      </c>
      <c r="G482">
        <v>-119.2980769</v>
      </c>
      <c r="H482">
        <v>210.875</v>
      </c>
      <c r="I482">
        <v>-114</v>
      </c>
      <c r="J482">
        <v>-117</v>
      </c>
      <c r="K482">
        <v>204</v>
      </c>
      <c r="L482">
        <v>-5.9677752569999996</v>
      </c>
      <c r="M482">
        <v>-6.1000319340000004</v>
      </c>
      <c r="N482">
        <v>10.782606619999999</v>
      </c>
      <c r="O482">
        <v>-5.8291269940000001</v>
      </c>
      <c r="P482">
        <v>-5.9825250729999997</v>
      </c>
      <c r="Q482">
        <v>10.43106936</v>
      </c>
      <c r="R482">
        <v>-0.298388763</v>
      </c>
      <c r="S482">
        <v>-0.30500159700000001</v>
      </c>
      <c r="T482">
        <v>0.53913033099999996</v>
      </c>
      <c r="U482">
        <v>-0.29145634999999998</v>
      </c>
      <c r="V482">
        <v>-0.29912625399999998</v>
      </c>
      <c r="W482">
        <v>0.52155346800000002</v>
      </c>
      <c r="X482">
        <v>-3.8179210000000002E-3</v>
      </c>
      <c r="Y482">
        <v>0.56055034100000001</v>
      </c>
      <c r="Z482">
        <v>0.11273689200000001</v>
      </c>
      <c r="AA482">
        <v>-4.4282210000000004E-3</v>
      </c>
      <c r="AB482">
        <v>0.54456318000000004</v>
      </c>
      <c r="AC482">
        <v>0.121103746</v>
      </c>
    </row>
    <row r="483" spans="1:29" x14ac:dyDescent="0.3">
      <c r="A483">
        <v>4.8099999999999996</v>
      </c>
      <c r="B483">
        <v>28.2</v>
      </c>
      <c r="C483">
        <v>-120</v>
      </c>
      <c r="D483">
        <v>-120</v>
      </c>
      <c r="E483">
        <v>240</v>
      </c>
      <c r="F483">
        <v>-118.9423077</v>
      </c>
      <c r="G483">
        <v>-120.1153846</v>
      </c>
      <c r="H483">
        <v>212.54807690000001</v>
      </c>
      <c r="I483">
        <v>-116</v>
      </c>
      <c r="J483">
        <v>-112</v>
      </c>
      <c r="K483">
        <v>165</v>
      </c>
      <c r="L483">
        <v>-6.0818404959999999</v>
      </c>
      <c r="M483">
        <v>-6.1418230779999998</v>
      </c>
      <c r="N483">
        <v>10.868155550000001</v>
      </c>
      <c r="O483">
        <v>-5.9313923800000001</v>
      </c>
      <c r="P483">
        <v>-5.7268616080000001</v>
      </c>
      <c r="Q483">
        <v>8.4368943329999997</v>
      </c>
      <c r="R483">
        <v>-0.30409202499999999</v>
      </c>
      <c r="S483">
        <v>-0.30709115399999998</v>
      </c>
      <c r="T483">
        <v>0.54340777799999995</v>
      </c>
      <c r="U483">
        <v>-0.29656961900000001</v>
      </c>
      <c r="V483">
        <v>-0.28634308000000003</v>
      </c>
      <c r="W483">
        <v>0.42184471699999998</v>
      </c>
      <c r="X483">
        <v>-1.7315480000000001E-3</v>
      </c>
      <c r="Y483">
        <v>0.565999578</v>
      </c>
      <c r="Z483">
        <v>0.11890421299999999</v>
      </c>
      <c r="AA483">
        <v>5.9042950000000004E-3</v>
      </c>
      <c r="AB483">
        <v>0.47553404399999999</v>
      </c>
      <c r="AC483">
        <v>0.28257540799999997</v>
      </c>
    </row>
    <row r="484" spans="1:29" x14ac:dyDescent="0.3">
      <c r="A484">
        <v>4.82</v>
      </c>
      <c r="B484">
        <v>28.2</v>
      </c>
      <c r="C484">
        <v>-120</v>
      </c>
      <c r="D484">
        <v>-120</v>
      </c>
      <c r="E484">
        <v>240</v>
      </c>
      <c r="F484">
        <v>-119.8076923</v>
      </c>
      <c r="G484">
        <v>-120.0096154</v>
      </c>
      <c r="H484">
        <v>214.0288462</v>
      </c>
      <c r="I484">
        <v>-121</v>
      </c>
      <c r="J484">
        <v>-93</v>
      </c>
      <c r="K484">
        <v>223</v>
      </c>
      <c r="L484">
        <v>-6.126089941</v>
      </c>
      <c r="M484">
        <v>-6.1364148119999999</v>
      </c>
      <c r="N484">
        <v>10.943871270000001</v>
      </c>
      <c r="O484">
        <v>-6.1870558439999996</v>
      </c>
      <c r="P484">
        <v>-4.7553404419999996</v>
      </c>
      <c r="Q484">
        <v>11.40259052</v>
      </c>
      <c r="R484">
        <v>-0.30630449700000001</v>
      </c>
      <c r="S484">
        <v>-0.30682074100000001</v>
      </c>
      <c r="T484">
        <v>0.54719356299999999</v>
      </c>
      <c r="U484">
        <v>-0.30935279199999999</v>
      </c>
      <c r="V484">
        <v>-0.23776702199999999</v>
      </c>
      <c r="W484">
        <v>0.570129526</v>
      </c>
      <c r="X484">
        <v>-2.98053E-4</v>
      </c>
      <c r="Y484">
        <v>0.56917078799999998</v>
      </c>
      <c r="Z484">
        <v>0.115669604</v>
      </c>
      <c r="AA484">
        <v>4.1330064E-2</v>
      </c>
      <c r="AB484">
        <v>0.56245962199999999</v>
      </c>
      <c r="AC484">
        <v>-4.0367914999999997E-2</v>
      </c>
    </row>
    <row r="485" spans="1:29" x14ac:dyDescent="0.3">
      <c r="A485">
        <v>4.83</v>
      </c>
      <c r="B485">
        <v>28.2</v>
      </c>
      <c r="C485">
        <v>-120</v>
      </c>
      <c r="D485">
        <v>-120</v>
      </c>
      <c r="E485">
        <v>240</v>
      </c>
      <c r="F485">
        <v>-120.6057692</v>
      </c>
      <c r="G485">
        <v>-120.2692308</v>
      </c>
      <c r="H485">
        <v>215.4038462</v>
      </c>
      <c r="I485">
        <v>-97</v>
      </c>
      <c r="J485">
        <v>-122</v>
      </c>
      <c r="K485">
        <v>234</v>
      </c>
      <c r="L485">
        <v>-6.1668977639999998</v>
      </c>
      <c r="M485">
        <v>-6.1496896459999997</v>
      </c>
      <c r="N485">
        <v>11.01417872</v>
      </c>
      <c r="O485">
        <v>-4.9598712139999996</v>
      </c>
      <c r="P485">
        <v>-6.2381885370000001</v>
      </c>
      <c r="Q485">
        <v>11.96505015</v>
      </c>
      <c r="R485">
        <v>-0.30834488799999998</v>
      </c>
      <c r="S485">
        <v>-0.307484482</v>
      </c>
      <c r="T485">
        <v>0.55070893600000004</v>
      </c>
      <c r="U485">
        <v>-0.247993561</v>
      </c>
      <c r="V485">
        <v>-0.31190942700000002</v>
      </c>
      <c r="W485">
        <v>0.59825250699999999</v>
      </c>
      <c r="X485">
        <v>4.96756E-4</v>
      </c>
      <c r="Y485">
        <v>0.57241574799999995</v>
      </c>
      <c r="Z485">
        <v>0.114246376</v>
      </c>
      <c r="AA485">
        <v>-3.6901842999999997E-2</v>
      </c>
      <c r="AB485">
        <v>0.58546933400000001</v>
      </c>
      <c r="AC485">
        <v>-6.7279858999999997E-2</v>
      </c>
    </row>
    <row r="486" spans="1:29" x14ac:dyDescent="0.3">
      <c r="A486">
        <v>4.84</v>
      </c>
      <c r="B486">
        <v>28.2</v>
      </c>
      <c r="C486">
        <v>-120</v>
      </c>
      <c r="D486">
        <v>-120</v>
      </c>
      <c r="E486">
        <v>240</v>
      </c>
      <c r="F486">
        <v>-121.7596154</v>
      </c>
      <c r="G486">
        <v>-120.2980769</v>
      </c>
      <c r="H486">
        <v>214.4038462</v>
      </c>
      <c r="I486">
        <v>-118</v>
      </c>
      <c r="J486">
        <v>-126</v>
      </c>
      <c r="K486">
        <v>215</v>
      </c>
      <c r="L486">
        <v>-6.2258970250000001</v>
      </c>
      <c r="M486">
        <v>-6.151164627</v>
      </c>
      <c r="N486">
        <v>10.963046029999999</v>
      </c>
      <c r="O486">
        <v>-6.0336577660000001</v>
      </c>
      <c r="P486">
        <v>-6.4427193090000001</v>
      </c>
      <c r="Q486">
        <v>10.993528980000001</v>
      </c>
      <c r="R486">
        <v>-0.31129485099999998</v>
      </c>
      <c r="S486">
        <v>-0.30755823100000002</v>
      </c>
      <c r="T486">
        <v>0.54815230100000001</v>
      </c>
      <c r="U486">
        <v>-0.30168288799999998</v>
      </c>
      <c r="V486">
        <v>-0.32213596500000002</v>
      </c>
      <c r="W486">
        <v>0.54967644900000001</v>
      </c>
      <c r="X486">
        <v>2.157338E-3</v>
      </c>
      <c r="Y486">
        <v>0.57171922799999997</v>
      </c>
      <c r="Z486">
        <v>0.124036458</v>
      </c>
      <c r="AA486">
        <v>-1.1808590000000001E-2</v>
      </c>
      <c r="AB486">
        <v>0.57439058399999998</v>
      </c>
      <c r="AC486">
        <v>0.13007439400000001</v>
      </c>
    </row>
    <row r="487" spans="1:29" x14ac:dyDescent="0.3">
      <c r="A487">
        <v>4.8499999999999996</v>
      </c>
      <c r="B487">
        <v>28.2</v>
      </c>
      <c r="C487">
        <v>-120</v>
      </c>
      <c r="D487">
        <v>-120</v>
      </c>
      <c r="E487">
        <v>240</v>
      </c>
      <c r="F487">
        <v>-121.7403846</v>
      </c>
      <c r="G487">
        <v>-121.2403846</v>
      </c>
      <c r="H487">
        <v>213.31730769999999</v>
      </c>
      <c r="I487">
        <v>-114</v>
      </c>
      <c r="J487">
        <v>-129</v>
      </c>
      <c r="K487">
        <v>212</v>
      </c>
      <c r="L487">
        <v>-6.2249137040000004</v>
      </c>
      <c r="M487">
        <v>-6.1993473569999997</v>
      </c>
      <c r="N487">
        <v>10.907488389999999</v>
      </c>
      <c r="O487">
        <v>-5.8291269940000001</v>
      </c>
      <c r="P487">
        <v>-6.5961173879999997</v>
      </c>
      <c r="Q487">
        <v>10.8401309</v>
      </c>
      <c r="R487">
        <v>-0.31124568499999999</v>
      </c>
      <c r="S487">
        <v>-0.30996736800000002</v>
      </c>
      <c r="T487">
        <v>0.54537442000000003</v>
      </c>
      <c r="U487">
        <v>-0.29145634999999998</v>
      </c>
      <c r="V487">
        <v>-0.32980586899999997</v>
      </c>
      <c r="W487">
        <v>0.54200654500000001</v>
      </c>
      <c r="X487">
        <v>7.3803699999999998E-4</v>
      </c>
      <c r="Y487">
        <v>0.57065396400000001</v>
      </c>
      <c r="Z487">
        <v>0.13305023399999999</v>
      </c>
      <c r="AA487">
        <v>-2.2141106000000001E-2</v>
      </c>
      <c r="AB487">
        <v>0.56842510300000004</v>
      </c>
      <c r="AC487">
        <v>0.13904504200000001</v>
      </c>
    </row>
    <row r="488" spans="1:29" x14ac:dyDescent="0.3">
      <c r="A488">
        <v>4.8600000000000003</v>
      </c>
      <c r="B488">
        <v>28.2</v>
      </c>
      <c r="C488">
        <v>-120</v>
      </c>
      <c r="D488">
        <v>-120</v>
      </c>
      <c r="E488">
        <v>240</v>
      </c>
      <c r="F488">
        <v>-121.6634615</v>
      </c>
      <c r="G488">
        <v>-121.7788462</v>
      </c>
      <c r="H488">
        <v>213.3461538</v>
      </c>
      <c r="I488">
        <v>-232</v>
      </c>
      <c r="J488">
        <v>-213</v>
      </c>
      <c r="K488">
        <v>164</v>
      </c>
      <c r="L488">
        <v>-6.2209804200000001</v>
      </c>
      <c r="M488">
        <v>-6.2268803459999997</v>
      </c>
      <c r="N488">
        <v>10.90896337</v>
      </c>
      <c r="O488">
        <v>-11.86278476</v>
      </c>
      <c r="P488">
        <v>-10.891263589999999</v>
      </c>
      <c r="Q488">
        <v>8.3857616400000001</v>
      </c>
      <c r="R488">
        <v>-0.31104902099999998</v>
      </c>
      <c r="S488">
        <v>-0.31134401699999997</v>
      </c>
      <c r="T488">
        <v>0.54544816900000004</v>
      </c>
      <c r="U488">
        <v>-0.59313923800000001</v>
      </c>
      <c r="V488">
        <v>-0.54456318000000004</v>
      </c>
      <c r="W488">
        <v>0.41928808200000001</v>
      </c>
      <c r="X488">
        <v>-1.70316E-4</v>
      </c>
      <c r="Y488">
        <v>0.57109645799999997</v>
      </c>
      <c r="Z488">
        <v>0.134990999</v>
      </c>
      <c r="AA488">
        <v>2.8045400000000002E-2</v>
      </c>
      <c r="AB488">
        <v>0.65875952699999996</v>
      </c>
      <c r="AC488">
        <v>1.260376027</v>
      </c>
    </row>
    <row r="489" spans="1:29" x14ac:dyDescent="0.3">
      <c r="A489">
        <v>4.87</v>
      </c>
      <c r="B489">
        <v>28.2</v>
      </c>
      <c r="C489">
        <v>-120</v>
      </c>
      <c r="D489">
        <v>-120</v>
      </c>
      <c r="E489">
        <v>240</v>
      </c>
      <c r="F489">
        <v>-121.5673077</v>
      </c>
      <c r="G489">
        <v>-122.1826923</v>
      </c>
      <c r="H489">
        <v>214.2211538</v>
      </c>
      <c r="I489">
        <v>0</v>
      </c>
      <c r="J489">
        <v>0</v>
      </c>
      <c r="K489">
        <v>211</v>
      </c>
      <c r="L489">
        <v>-6.216063814</v>
      </c>
      <c r="M489">
        <v>-6.2475300870000003</v>
      </c>
      <c r="N489">
        <v>10.953704480000001</v>
      </c>
      <c r="O489">
        <v>0</v>
      </c>
      <c r="P489">
        <v>0</v>
      </c>
      <c r="Q489">
        <v>10.788998210000001</v>
      </c>
      <c r="R489">
        <v>-0.31080319099999998</v>
      </c>
      <c r="S489">
        <v>-0.312376504</v>
      </c>
      <c r="T489">
        <v>0.54768522399999997</v>
      </c>
      <c r="U489">
        <v>0</v>
      </c>
      <c r="V489">
        <v>0</v>
      </c>
      <c r="W489">
        <v>0.53944990999999998</v>
      </c>
      <c r="X489">
        <v>-9.0835299999999998E-4</v>
      </c>
      <c r="Y489">
        <v>0.57285004799999995</v>
      </c>
      <c r="Z489">
        <v>0.132446441</v>
      </c>
      <c r="AA489">
        <v>0</v>
      </c>
      <c r="AB489">
        <v>0.359633274</v>
      </c>
      <c r="AC489">
        <v>-0.94640335200000003</v>
      </c>
    </row>
    <row r="490" spans="1:29" x14ac:dyDescent="0.3">
      <c r="A490">
        <v>4.88</v>
      </c>
      <c r="B490">
        <v>28.2</v>
      </c>
      <c r="C490">
        <v>-120</v>
      </c>
      <c r="D490">
        <v>-120</v>
      </c>
      <c r="E490">
        <v>240</v>
      </c>
      <c r="F490">
        <v>-121.5288462</v>
      </c>
      <c r="G490">
        <v>-123.0288462</v>
      </c>
      <c r="H490">
        <v>214.55769230000001</v>
      </c>
      <c r="I490">
        <v>-225</v>
      </c>
      <c r="J490">
        <v>-232</v>
      </c>
      <c r="K490">
        <v>428</v>
      </c>
      <c r="L490">
        <v>-6.2140971719999998</v>
      </c>
      <c r="M490">
        <v>-6.2907962120000001</v>
      </c>
      <c r="N490">
        <v>10.9709126</v>
      </c>
      <c r="O490">
        <v>-11.50485591</v>
      </c>
      <c r="P490">
        <v>-11.86278476</v>
      </c>
      <c r="Q490">
        <v>21.884792569999998</v>
      </c>
      <c r="R490">
        <v>-0.310704859</v>
      </c>
      <c r="S490">
        <v>-0.314539811</v>
      </c>
      <c r="T490">
        <v>0.54854563000000001</v>
      </c>
      <c r="U490">
        <v>-0.57524279499999997</v>
      </c>
      <c r="V490">
        <v>-0.59313923800000001</v>
      </c>
      <c r="W490">
        <v>1.094239629</v>
      </c>
      <c r="X490">
        <v>-2.2141109999999999E-3</v>
      </c>
      <c r="Y490">
        <v>0.57411197599999997</v>
      </c>
      <c r="Z490">
        <v>0.13455971799999999</v>
      </c>
      <c r="AA490">
        <v>-1.0332516E-2</v>
      </c>
      <c r="AB490">
        <v>1.118953764</v>
      </c>
      <c r="AC490">
        <v>0.13007439400000001</v>
      </c>
    </row>
    <row r="491" spans="1:29" x14ac:dyDescent="0.3">
      <c r="A491">
        <v>4.8899999999999997</v>
      </c>
      <c r="B491">
        <v>28.2</v>
      </c>
      <c r="C491">
        <v>-120</v>
      </c>
      <c r="D491">
        <v>-120</v>
      </c>
      <c r="E491">
        <v>240</v>
      </c>
      <c r="F491">
        <v>-121.7980769</v>
      </c>
      <c r="G491">
        <v>-122.875</v>
      </c>
      <c r="H491">
        <v>216.5</v>
      </c>
      <c r="I491">
        <v>-117</v>
      </c>
      <c r="J491">
        <v>0</v>
      </c>
      <c r="K491">
        <v>0</v>
      </c>
      <c r="L491">
        <v>-6.2278636670000003</v>
      </c>
      <c r="M491">
        <v>-6.2829296440000002</v>
      </c>
      <c r="N491">
        <v>11.07022802</v>
      </c>
      <c r="O491">
        <v>-5.9825250729999997</v>
      </c>
      <c r="P491">
        <v>0</v>
      </c>
      <c r="Q491">
        <v>0</v>
      </c>
      <c r="R491">
        <v>-0.31139318300000002</v>
      </c>
      <c r="S491">
        <v>-0.314146482</v>
      </c>
      <c r="T491">
        <v>0.55351140099999996</v>
      </c>
      <c r="U491">
        <v>-0.29912625399999998</v>
      </c>
      <c r="V491">
        <v>0</v>
      </c>
      <c r="W491">
        <v>0</v>
      </c>
      <c r="X491">
        <v>-1.5896180000000001E-3</v>
      </c>
      <c r="Y491">
        <v>0.57752082199999999</v>
      </c>
      <c r="Z491">
        <v>0.126365376</v>
      </c>
      <c r="AA491">
        <v>0.172700623</v>
      </c>
      <c r="AB491">
        <v>9.9708750999999998E-2</v>
      </c>
      <c r="AC491">
        <v>0.52478290100000002</v>
      </c>
    </row>
    <row r="492" spans="1:29" x14ac:dyDescent="0.3">
      <c r="A492">
        <v>4.9000000000000004</v>
      </c>
      <c r="B492">
        <v>28.2</v>
      </c>
      <c r="C492">
        <v>-120</v>
      </c>
      <c r="D492">
        <v>-120</v>
      </c>
      <c r="E492">
        <v>240</v>
      </c>
      <c r="F492">
        <v>-121.8076923</v>
      </c>
      <c r="G492">
        <v>-122.5961538</v>
      </c>
      <c r="H492">
        <v>218.0961538</v>
      </c>
      <c r="I492">
        <v>-111</v>
      </c>
      <c r="J492">
        <v>-248</v>
      </c>
      <c r="K492">
        <v>393</v>
      </c>
      <c r="L492">
        <v>-6.2283553270000001</v>
      </c>
      <c r="M492">
        <v>-6.2686714889999999</v>
      </c>
      <c r="N492">
        <v>11.151843660000001</v>
      </c>
      <c r="O492">
        <v>-5.6757289149999997</v>
      </c>
      <c r="P492">
        <v>-12.680907850000001</v>
      </c>
      <c r="Q492">
        <v>20.09514832</v>
      </c>
      <c r="R492">
        <v>-0.31141776599999998</v>
      </c>
      <c r="S492">
        <v>-0.31343357399999999</v>
      </c>
      <c r="T492">
        <v>0.55759218300000002</v>
      </c>
      <c r="U492">
        <v>-0.28378644600000003</v>
      </c>
      <c r="V492">
        <v>-0.63404539199999999</v>
      </c>
      <c r="W492">
        <v>1.0047574159999999</v>
      </c>
      <c r="X492">
        <v>-1.1638270000000001E-3</v>
      </c>
      <c r="Y492">
        <v>0.58001190199999997</v>
      </c>
      <c r="Z492">
        <v>0.11799852199999999</v>
      </c>
      <c r="AA492">
        <v>-0.20222209699999999</v>
      </c>
      <c r="AB492">
        <v>0.97578222299999995</v>
      </c>
      <c r="AC492">
        <v>-0.15250101399999999</v>
      </c>
    </row>
    <row r="493" spans="1:29" x14ac:dyDescent="0.3">
      <c r="A493">
        <v>4.91</v>
      </c>
      <c r="B493">
        <v>28.2</v>
      </c>
      <c r="C493">
        <v>-120</v>
      </c>
      <c r="D493">
        <v>-120</v>
      </c>
      <c r="E493">
        <v>240</v>
      </c>
      <c r="F493">
        <v>-120.25</v>
      </c>
      <c r="G493">
        <v>-121.1826923</v>
      </c>
      <c r="H493">
        <v>219.9038462</v>
      </c>
      <c r="I493">
        <v>-112</v>
      </c>
      <c r="J493">
        <v>0</v>
      </c>
      <c r="K493">
        <v>0</v>
      </c>
      <c r="L493">
        <v>-6.148706325</v>
      </c>
      <c r="M493">
        <v>-6.1963973939999999</v>
      </c>
      <c r="N493">
        <v>11.24427584</v>
      </c>
      <c r="O493">
        <v>-5.7268616080000001</v>
      </c>
      <c r="P493">
        <v>0</v>
      </c>
      <c r="Q493">
        <v>0</v>
      </c>
      <c r="R493">
        <v>-0.30743531600000001</v>
      </c>
      <c r="S493">
        <v>-0.30981987</v>
      </c>
      <c r="T493">
        <v>0.56221379199999999</v>
      </c>
      <c r="U493">
        <v>-0.28634308000000003</v>
      </c>
      <c r="V493">
        <v>0</v>
      </c>
      <c r="W493">
        <v>0</v>
      </c>
      <c r="X493">
        <v>-1.3767230000000001E-3</v>
      </c>
      <c r="Y493">
        <v>0.58056092299999995</v>
      </c>
      <c r="Z493">
        <v>9.6563848999999993E-2</v>
      </c>
      <c r="AA493">
        <v>0.165320255</v>
      </c>
      <c r="AB493">
        <v>9.5447693E-2</v>
      </c>
      <c r="AC493">
        <v>0.50235628099999996</v>
      </c>
    </row>
    <row r="494" spans="1:29" x14ac:dyDescent="0.3">
      <c r="A494">
        <v>4.92</v>
      </c>
      <c r="B494">
        <v>28.2</v>
      </c>
      <c r="C494">
        <v>-120</v>
      </c>
      <c r="D494">
        <v>-120</v>
      </c>
      <c r="E494">
        <v>240</v>
      </c>
      <c r="F494">
        <v>-118.3846154</v>
      </c>
      <c r="G494">
        <v>-119.7115385</v>
      </c>
      <c r="H494">
        <v>222.875</v>
      </c>
      <c r="I494">
        <v>-113</v>
      </c>
      <c r="J494">
        <v>-216</v>
      </c>
      <c r="K494">
        <v>421</v>
      </c>
      <c r="L494">
        <v>-6.0533241860000002</v>
      </c>
      <c r="M494">
        <v>-6.121173336</v>
      </c>
      <c r="N494">
        <v>11.39619894</v>
      </c>
      <c r="O494">
        <v>-5.7779943009999997</v>
      </c>
      <c r="P494">
        <v>-11.04466167</v>
      </c>
      <c r="Q494">
        <v>21.526863720000001</v>
      </c>
      <c r="R494">
        <v>-0.30266620900000002</v>
      </c>
      <c r="S494">
        <v>-0.30605866700000001</v>
      </c>
      <c r="T494">
        <v>0.56980994699999998</v>
      </c>
      <c r="U494">
        <v>-0.288899715</v>
      </c>
      <c r="V494">
        <v>-0.55223308400000004</v>
      </c>
      <c r="W494">
        <v>1.0763431859999999</v>
      </c>
      <c r="X494">
        <v>-1.9586360000000001E-3</v>
      </c>
      <c r="Y494">
        <v>0.58278158999999996</v>
      </c>
      <c r="Z494">
        <v>6.8271806000000004E-2</v>
      </c>
      <c r="AA494">
        <v>-0.152035591</v>
      </c>
      <c r="AB494">
        <v>0.99793972399999997</v>
      </c>
      <c r="AC494">
        <v>-0.41264980299999998</v>
      </c>
    </row>
    <row r="495" spans="1:29" x14ac:dyDescent="0.3">
      <c r="A495">
        <v>4.93</v>
      </c>
      <c r="B495">
        <v>28.2</v>
      </c>
      <c r="C495">
        <v>-120</v>
      </c>
      <c r="D495">
        <v>-120</v>
      </c>
      <c r="E495">
        <v>240</v>
      </c>
      <c r="F495">
        <v>-116.5480769</v>
      </c>
      <c r="G495">
        <v>-118.3269231</v>
      </c>
      <c r="H495">
        <v>221.8461538</v>
      </c>
      <c r="I495">
        <v>-94</v>
      </c>
      <c r="J495">
        <v>-104</v>
      </c>
      <c r="K495">
        <v>0</v>
      </c>
      <c r="L495">
        <v>-5.9594170289999999</v>
      </c>
      <c r="M495">
        <v>-6.0503742230000004</v>
      </c>
      <c r="N495">
        <v>11.34359126</v>
      </c>
      <c r="O495">
        <v>-4.8064731350000001</v>
      </c>
      <c r="P495">
        <v>-5.3178000650000001</v>
      </c>
      <c r="Q495">
        <v>0</v>
      </c>
      <c r="R495">
        <v>-0.29797085099999998</v>
      </c>
      <c r="S495">
        <v>-0.302518711</v>
      </c>
      <c r="T495">
        <v>0.56717956300000005</v>
      </c>
      <c r="U495">
        <v>-0.240323657</v>
      </c>
      <c r="V495">
        <v>-0.26589000299999999</v>
      </c>
      <c r="W495">
        <v>0</v>
      </c>
      <c r="X495">
        <v>-2.625708E-3</v>
      </c>
      <c r="Y495">
        <v>0.57828289600000005</v>
      </c>
      <c r="Z495">
        <v>5.8438596000000002E-2</v>
      </c>
      <c r="AA495">
        <v>-1.4760736999999999E-2</v>
      </c>
      <c r="AB495">
        <v>0.168737887</v>
      </c>
      <c r="AC495">
        <v>0.88809413999999998</v>
      </c>
    </row>
    <row r="496" spans="1:29" x14ac:dyDescent="0.3">
      <c r="A496">
        <v>4.9400000000000004</v>
      </c>
      <c r="B496">
        <v>28.2</v>
      </c>
      <c r="C496">
        <v>-120</v>
      </c>
      <c r="D496">
        <v>-120</v>
      </c>
      <c r="E496">
        <v>240</v>
      </c>
      <c r="F496">
        <v>-114.2307692</v>
      </c>
      <c r="G496">
        <v>-116.9230769</v>
      </c>
      <c r="H496">
        <v>220.3846154</v>
      </c>
      <c r="I496">
        <v>-122</v>
      </c>
      <c r="J496">
        <v>-107</v>
      </c>
      <c r="K496">
        <v>423</v>
      </c>
      <c r="L496">
        <v>-5.8409268460000003</v>
      </c>
      <c r="M496">
        <v>-5.9785917890000002</v>
      </c>
      <c r="N496">
        <v>11.26885886</v>
      </c>
      <c r="O496">
        <v>-6.2381885370000001</v>
      </c>
      <c r="P496">
        <v>-5.4711981429999996</v>
      </c>
      <c r="Q496">
        <v>21.629129110000001</v>
      </c>
      <c r="R496">
        <v>-0.29204634200000001</v>
      </c>
      <c r="S496">
        <v>-0.298929589</v>
      </c>
      <c r="T496">
        <v>0.56344294299999997</v>
      </c>
      <c r="U496">
        <v>-0.31190942700000002</v>
      </c>
      <c r="V496">
        <v>-0.27355990699999999</v>
      </c>
      <c r="W496">
        <v>1.0814564550000001</v>
      </c>
      <c r="X496">
        <v>-3.9740449999999998E-3</v>
      </c>
      <c r="Y496">
        <v>0.57262060599999998</v>
      </c>
      <c r="Z496">
        <v>4.8303488999999998E-2</v>
      </c>
      <c r="AA496">
        <v>2.2141106000000001E-2</v>
      </c>
      <c r="AB496">
        <v>0.91612741499999994</v>
      </c>
      <c r="AC496">
        <v>-0.87015284500000001</v>
      </c>
    </row>
    <row r="497" spans="1:29" x14ac:dyDescent="0.3">
      <c r="A497">
        <v>4.95</v>
      </c>
      <c r="B497">
        <v>28.2</v>
      </c>
      <c r="C497">
        <v>-120</v>
      </c>
      <c r="D497">
        <v>-120</v>
      </c>
      <c r="E497">
        <v>240</v>
      </c>
      <c r="F497">
        <v>-113.625</v>
      </c>
      <c r="G497">
        <v>-116.1730769</v>
      </c>
      <c r="H497">
        <v>218.8653846</v>
      </c>
      <c r="I497">
        <v>-124</v>
      </c>
      <c r="J497">
        <v>-109</v>
      </c>
      <c r="K497">
        <v>0</v>
      </c>
      <c r="L497">
        <v>-5.8099522339999998</v>
      </c>
      <c r="M497">
        <v>-5.9402422689999996</v>
      </c>
      <c r="N497">
        <v>11.191176499999999</v>
      </c>
      <c r="O497">
        <v>-6.3404539230000001</v>
      </c>
      <c r="P497">
        <v>-5.5734635289999996</v>
      </c>
      <c r="Q497">
        <v>0</v>
      </c>
      <c r="R497">
        <v>-0.29049761200000002</v>
      </c>
      <c r="S497">
        <v>-0.29701211300000002</v>
      </c>
      <c r="T497">
        <v>0.55955882499999998</v>
      </c>
      <c r="U497">
        <v>-0.31702269599999999</v>
      </c>
      <c r="V497">
        <v>-0.27867317600000002</v>
      </c>
      <c r="W497">
        <v>0</v>
      </c>
      <c r="X497">
        <v>-3.7611490000000001E-3</v>
      </c>
      <c r="Y497">
        <v>0.56887579200000005</v>
      </c>
      <c r="Z497">
        <v>4.9036666999999999E-2</v>
      </c>
      <c r="AA497">
        <v>2.2141106000000001E-2</v>
      </c>
      <c r="AB497">
        <v>0.198565291</v>
      </c>
      <c r="AC497">
        <v>1.045080478</v>
      </c>
    </row>
    <row r="498" spans="1:29" x14ac:dyDescent="0.3">
      <c r="A498">
        <v>4.96</v>
      </c>
      <c r="B498">
        <v>28.2</v>
      </c>
      <c r="C498">
        <v>-120</v>
      </c>
      <c r="D498">
        <v>-120</v>
      </c>
      <c r="E498">
        <v>240</v>
      </c>
      <c r="F498">
        <v>-112.9903846</v>
      </c>
      <c r="G498">
        <v>-115.2884615</v>
      </c>
      <c r="H498">
        <v>217.32692309999999</v>
      </c>
      <c r="I498">
        <v>-117</v>
      </c>
      <c r="J498">
        <v>-121</v>
      </c>
      <c r="K498">
        <v>395</v>
      </c>
      <c r="L498">
        <v>-5.7775026409999999</v>
      </c>
      <c r="M498">
        <v>-5.8950095019999997</v>
      </c>
      <c r="N498">
        <v>11.112510820000001</v>
      </c>
      <c r="O498">
        <v>-5.9825250729999997</v>
      </c>
      <c r="P498">
        <v>-6.1870558439999996</v>
      </c>
      <c r="Q498">
        <v>20.197413709999999</v>
      </c>
      <c r="R498">
        <v>-0.28887513199999998</v>
      </c>
      <c r="S498">
        <v>-0.29475047500000001</v>
      </c>
      <c r="T498">
        <v>0.55562554099999995</v>
      </c>
      <c r="U498">
        <v>-0.29912625399999998</v>
      </c>
      <c r="V498">
        <v>-0.30935279199999999</v>
      </c>
      <c r="W498">
        <v>1.0098706850000001</v>
      </c>
      <c r="X498">
        <v>-3.3921310000000001E-3</v>
      </c>
      <c r="Y498">
        <v>0.56495889600000004</v>
      </c>
      <c r="Z498">
        <v>4.9122922999999999E-2</v>
      </c>
      <c r="AA498">
        <v>-5.9042950000000004E-3</v>
      </c>
      <c r="AB498">
        <v>0.87607347199999996</v>
      </c>
      <c r="AC498">
        <v>-0.70419585900000004</v>
      </c>
    </row>
    <row r="499" spans="1:29" x14ac:dyDescent="0.3">
      <c r="A499">
        <v>4.97</v>
      </c>
      <c r="B499">
        <v>28.2</v>
      </c>
      <c r="C499">
        <v>-120</v>
      </c>
      <c r="D499">
        <v>-120</v>
      </c>
      <c r="E499">
        <v>240</v>
      </c>
      <c r="F499">
        <v>-111.9134615</v>
      </c>
      <c r="G499">
        <v>-114.8653846</v>
      </c>
      <c r="H499">
        <v>218.29807690000001</v>
      </c>
      <c r="I499">
        <v>-108</v>
      </c>
      <c r="J499">
        <v>-103</v>
      </c>
      <c r="K499">
        <v>229</v>
      </c>
      <c r="L499">
        <v>-5.722436664</v>
      </c>
      <c r="M499">
        <v>-5.8733764400000004</v>
      </c>
      <c r="N499">
        <v>11.162168530000001</v>
      </c>
      <c r="O499">
        <v>-5.5223308360000001</v>
      </c>
      <c r="P499">
        <v>-5.2666673719999997</v>
      </c>
      <c r="Q499">
        <v>11.70938668</v>
      </c>
      <c r="R499">
        <v>-0.28612183299999999</v>
      </c>
      <c r="S499">
        <v>-0.293668822</v>
      </c>
      <c r="T499">
        <v>0.55810842699999996</v>
      </c>
      <c r="U499">
        <v>-0.27611654200000002</v>
      </c>
      <c r="V499">
        <v>-0.26333336899999998</v>
      </c>
      <c r="W499">
        <v>0.58546933400000001</v>
      </c>
      <c r="X499">
        <v>-4.3572560000000003E-3</v>
      </c>
      <c r="Y499">
        <v>0.56533583600000004</v>
      </c>
      <c r="Z499">
        <v>3.8038996999999998E-2</v>
      </c>
      <c r="AA499">
        <v>7.3803690000000003E-3</v>
      </c>
      <c r="AB499">
        <v>0.570129526</v>
      </c>
      <c r="AC499">
        <v>-8.0735830999999994E-2</v>
      </c>
    </row>
    <row r="500" spans="1:29" x14ac:dyDescent="0.3">
      <c r="A500">
        <v>4.9800000000000004</v>
      </c>
      <c r="B500">
        <v>28.2</v>
      </c>
      <c r="C500">
        <v>-120</v>
      </c>
      <c r="D500">
        <v>-120</v>
      </c>
      <c r="E500">
        <v>240</v>
      </c>
      <c r="F500">
        <v>-111.7307692</v>
      </c>
      <c r="G500">
        <v>-114.0192308</v>
      </c>
      <c r="H500">
        <v>219.1346154</v>
      </c>
      <c r="I500">
        <v>-83</v>
      </c>
      <c r="J500">
        <v>-121</v>
      </c>
      <c r="K500">
        <v>216</v>
      </c>
      <c r="L500">
        <v>-5.7130951139999997</v>
      </c>
      <c r="M500">
        <v>-5.8301103149999998</v>
      </c>
      <c r="N500">
        <v>11.204943</v>
      </c>
      <c r="O500">
        <v>-4.2440135129999996</v>
      </c>
      <c r="P500">
        <v>-6.1870558439999996</v>
      </c>
      <c r="Q500">
        <v>11.04466167</v>
      </c>
      <c r="R500">
        <v>-0.28565475600000001</v>
      </c>
      <c r="S500">
        <v>-0.29150551600000002</v>
      </c>
      <c r="T500">
        <v>0.56024715000000003</v>
      </c>
      <c r="U500">
        <v>-0.212200676</v>
      </c>
      <c r="V500">
        <v>-0.30935279199999999</v>
      </c>
      <c r="W500">
        <v>0.55223308400000004</v>
      </c>
      <c r="X500">
        <v>-3.377938E-3</v>
      </c>
      <c r="Y500">
        <v>0.56588485700000002</v>
      </c>
      <c r="Z500">
        <v>2.9672143000000002E-2</v>
      </c>
      <c r="AA500">
        <v>-5.6090801000000003E-2</v>
      </c>
      <c r="AB500">
        <v>0.54200654500000001</v>
      </c>
      <c r="AC500">
        <v>-5.3823887000000001E-2</v>
      </c>
    </row>
    <row r="501" spans="1:29" x14ac:dyDescent="0.3">
      <c r="A501">
        <v>4.99</v>
      </c>
      <c r="B501">
        <v>28.2</v>
      </c>
      <c r="C501">
        <v>-120</v>
      </c>
      <c r="D501">
        <v>-120</v>
      </c>
      <c r="E501">
        <v>240</v>
      </c>
      <c r="F501">
        <v>-111.3269231</v>
      </c>
      <c r="G501">
        <v>-113.7403846</v>
      </c>
      <c r="H501">
        <v>219.0192308</v>
      </c>
      <c r="I501">
        <v>-109</v>
      </c>
      <c r="J501">
        <v>-114</v>
      </c>
      <c r="K501">
        <v>217</v>
      </c>
      <c r="L501">
        <v>-5.6924453719999999</v>
      </c>
      <c r="M501">
        <v>-5.8158521600000004</v>
      </c>
      <c r="N501">
        <v>11.19904307</v>
      </c>
      <c r="O501">
        <v>-5.5734635289999996</v>
      </c>
      <c r="P501">
        <v>-5.8291269940000001</v>
      </c>
      <c r="Q501">
        <v>11.09579437</v>
      </c>
      <c r="R501">
        <v>-0.28462226899999998</v>
      </c>
      <c r="S501">
        <v>-0.29079260800000001</v>
      </c>
      <c r="T501">
        <v>0.55995215399999998</v>
      </c>
      <c r="U501">
        <v>-0.27867317600000002</v>
      </c>
      <c r="V501">
        <v>-0.29145634999999998</v>
      </c>
      <c r="W501">
        <v>0.55478971799999999</v>
      </c>
      <c r="X501">
        <v>-3.5624469999999998E-3</v>
      </c>
      <c r="Y501">
        <v>0.56510639500000004</v>
      </c>
      <c r="Z501">
        <v>2.7127584E-2</v>
      </c>
      <c r="AA501">
        <v>-7.3803690000000003E-3</v>
      </c>
      <c r="AB501">
        <v>0.55990298800000005</v>
      </c>
      <c r="AC501">
        <v>2.6911944E-2</v>
      </c>
    </row>
    <row r="502" spans="1:29" x14ac:dyDescent="0.3">
      <c r="A502">
        <v>5</v>
      </c>
      <c r="B502">
        <v>28.2</v>
      </c>
      <c r="C502">
        <v>-120</v>
      </c>
      <c r="D502">
        <v>-120</v>
      </c>
      <c r="E502">
        <v>240</v>
      </c>
      <c r="F502">
        <v>-110.9423077</v>
      </c>
      <c r="G502">
        <v>-113.3653846</v>
      </c>
      <c r="H502">
        <v>218.46153849999999</v>
      </c>
      <c r="I502">
        <v>-114</v>
      </c>
      <c r="J502">
        <v>-108</v>
      </c>
      <c r="K502">
        <v>217</v>
      </c>
      <c r="L502">
        <v>-5.6727789519999998</v>
      </c>
      <c r="M502">
        <v>-5.7966774000000001</v>
      </c>
      <c r="N502">
        <v>11.17052676</v>
      </c>
      <c r="O502">
        <v>-5.8291269940000001</v>
      </c>
      <c r="P502">
        <v>-5.5223308360000001</v>
      </c>
      <c r="Q502">
        <v>11.09579437</v>
      </c>
      <c r="R502">
        <v>-0.283638948</v>
      </c>
      <c r="S502">
        <v>-0.28983386999999999</v>
      </c>
      <c r="T502">
        <v>0.55852633799999996</v>
      </c>
      <c r="U502">
        <v>-0.29145634999999998</v>
      </c>
      <c r="V502">
        <v>-0.27611654200000002</v>
      </c>
      <c r="W502">
        <v>0.55478971799999999</v>
      </c>
      <c r="X502">
        <v>-3.5766399999999999E-3</v>
      </c>
      <c r="Y502">
        <v>0.56350849800000002</v>
      </c>
      <c r="Z502">
        <v>2.6221893999999999E-2</v>
      </c>
      <c r="AA502">
        <v>8.8564420000000008E-3</v>
      </c>
      <c r="AB502">
        <v>0.55905077599999997</v>
      </c>
      <c r="AC502">
        <v>2.2426620000000001E-2</v>
      </c>
    </row>
    <row r="503" spans="1:29" x14ac:dyDescent="0.3">
      <c r="A503">
        <v>5.01</v>
      </c>
      <c r="B503">
        <v>28.2</v>
      </c>
      <c r="C503">
        <v>-120</v>
      </c>
      <c r="D503">
        <v>-120</v>
      </c>
      <c r="E503">
        <v>240</v>
      </c>
      <c r="F503">
        <v>-110.6923077</v>
      </c>
      <c r="G503">
        <v>-112.3846154</v>
      </c>
      <c r="H503">
        <v>218.31730769999999</v>
      </c>
      <c r="I503">
        <v>-124</v>
      </c>
      <c r="J503">
        <v>-109</v>
      </c>
      <c r="K503">
        <v>181</v>
      </c>
      <c r="L503">
        <v>-5.6599957789999999</v>
      </c>
      <c r="M503">
        <v>-5.7465280280000002</v>
      </c>
      <c r="N503">
        <v>11.163151859999999</v>
      </c>
      <c r="O503">
        <v>-6.3404539230000001</v>
      </c>
      <c r="P503">
        <v>-5.5734635289999996</v>
      </c>
      <c r="Q503">
        <v>9.2550174199999997</v>
      </c>
      <c r="R503">
        <v>-0.282999789</v>
      </c>
      <c r="S503">
        <v>-0.28732640100000001</v>
      </c>
      <c r="T503">
        <v>0.55815759300000001</v>
      </c>
      <c r="U503">
        <v>-0.31702269599999999</v>
      </c>
      <c r="V503">
        <v>-0.27867317600000002</v>
      </c>
      <c r="W503">
        <v>0.46275087100000001</v>
      </c>
      <c r="X503">
        <v>-2.4979709999999999E-3</v>
      </c>
      <c r="Y503">
        <v>0.56221379199999999</v>
      </c>
      <c r="Z503">
        <v>2.1348417000000001E-2</v>
      </c>
      <c r="AA503">
        <v>2.2141106000000001E-2</v>
      </c>
      <c r="AB503">
        <v>0.50706587199999997</v>
      </c>
      <c r="AC503">
        <v>0.233236845</v>
      </c>
    </row>
    <row r="504" spans="1:29" x14ac:dyDescent="0.3">
      <c r="A504">
        <v>5.0199999999999996</v>
      </c>
      <c r="B504">
        <v>28.2</v>
      </c>
      <c r="C504">
        <v>-120</v>
      </c>
      <c r="D504">
        <v>-120</v>
      </c>
      <c r="E504">
        <v>240</v>
      </c>
      <c r="F504">
        <v>-110.3846154</v>
      </c>
      <c r="G504">
        <v>-112.1826923</v>
      </c>
      <c r="H504">
        <v>216.95192309999999</v>
      </c>
      <c r="I504">
        <v>-127</v>
      </c>
      <c r="J504">
        <v>-90</v>
      </c>
      <c r="K504">
        <v>220</v>
      </c>
      <c r="L504">
        <v>-5.6442626430000002</v>
      </c>
      <c r="M504">
        <v>-5.7362031580000004</v>
      </c>
      <c r="N504">
        <v>11.09333606</v>
      </c>
      <c r="O504">
        <v>-6.4938520019999997</v>
      </c>
      <c r="P504">
        <v>-4.6019423640000001</v>
      </c>
      <c r="Q504">
        <v>11.24919244</v>
      </c>
      <c r="R504">
        <v>-0.28221313199999998</v>
      </c>
      <c r="S504">
        <v>-0.28681015799999998</v>
      </c>
      <c r="T504">
        <v>0.55466680300000004</v>
      </c>
      <c r="U504">
        <v>-0.3246926</v>
      </c>
      <c r="V504">
        <v>-0.23009711799999999</v>
      </c>
      <c r="W504">
        <v>0.56245962199999999</v>
      </c>
      <c r="X504">
        <v>-2.6540940000000001E-3</v>
      </c>
      <c r="Y504">
        <v>0.55945229900000004</v>
      </c>
      <c r="Z504">
        <v>2.5186818999999999E-2</v>
      </c>
      <c r="AA504">
        <v>5.4614727000000002E-2</v>
      </c>
      <c r="AB504">
        <v>0.55990298800000005</v>
      </c>
      <c r="AC504">
        <v>-1.3455972E-2</v>
      </c>
    </row>
    <row r="505" spans="1:29" x14ac:dyDescent="0.3">
      <c r="A505">
        <v>5.03</v>
      </c>
      <c r="B505">
        <v>28.2</v>
      </c>
      <c r="C505">
        <v>-120</v>
      </c>
      <c r="D505">
        <v>-120</v>
      </c>
      <c r="E505">
        <v>240</v>
      </c>
      <c r="F505">
        <v>-110.4807692</v>
      </c>
      <c r="G505">
        <v>-111.9807692</v>
      </c>
      <c r="H505">
        <v>216.07692309999999</v>
      </c>
      <c r="I505">
        <v>-125</v>
      </c>
      <c r="J505">
        <v>-119</v>
      </c>
      <c r="K505">
        <v>224</v>
      </c>
      <c r="L505">
        <v>-5.6491792480000003</v>
      </c>
      <c r="M505">
        <v>-5.7258782869999996</v>
      </c>
      <c r="N505">
        <v>11.048594960000001</v>
      </c>
      <c r="O505">
        <v>-6.3915866159999997</v>
      </c>
      <c r="P505">
        <v>-6.0847904589999997</v>
      </c>
      <c r="Q505">
        <v>11.453723220000001</v>
      </c>
      <c r="R505">
        <v>-0.28245896199999998</v>
      </c>
      <c r="S505">
        <v>-0.28629391399999998</v>
      </c>
      <c r="T505">
        <v>0.552429748</v>
      </c>
      <c r="U505">
        <v>-0.31957933100000002</v>
      </c>
      <c r="V505">
        <v>-0.30423952300000001</v>
      </c>
      <c r="W505">
        <v>0.57268616100000003</v>
      </c>
      <c r="X505">
        <v>-2.2141109999999999E-3</v>
      </c>
      <c r="Y505">
        <v>0.55787079100000003</v>
      </c>
      <c r="Z505">
        <v>2.8637068000000002E-2</v>
      </c>
      <c r="AA505">
        <v>8.8564420000000008E-3</v>
      </c>
      <c r="AB505">
        <v>0.58973039199999999</v>
      </c>
      <c r="AC505">
        <v>8.9706479000000006E-2</v>
      </c>
    </row>
    <row r="506" spans="1:29" x14ac:dyDescent="0.3">
      <c r="A506">
        <v>5.04</v>
      </c>
      <c r="B506">
        <v>28.2</v>
      </c>
      <c r="C506">
        <v>-120</v>
      </c>
      <c r="D506">
        <v>-120</v>
      </c>
      <c r="E506">
        <v>240</v>
      </c>
      <c r="F506">
        <v>-110.9134615</v>
      </c>
      <c r="G506">
        <v>-112.1346154</v>
      </c>
      <c r="H506">
        <v>214.81730769999999</v>
      </c>
      <c r="I506">
        <v>-86</v>
      </c>
      <c r="J506">
        <v>-124</v>
      </c>
      <c r="K506">
        <v>226</v>
      </c>
      <c r="L506">
        <v>-5.6713039710000004</v>
      </c>
      <c r="M506">
        <v>-5.7337448550000003</v>
      </c>
      <c r="N506">
        <v>10.98418743</v>
      </c>
      <c r="O506">
        <v>-4.3974115920000001</v>
      </c>
      <c r="P506">
        <v>-6.3404539230000001</v>
      </c>
      <c r="Q506">
        <v>11.555988599999999</v>
      </c>
      <c r="R506">
        <v>-0.28356519899999999</v>
      </c>
      <c r="S506">
        <v>-0.28668724299999998</v>
      </c>
      <c r="T506">
        <v>0.54920937199999997</v>
      </c>
      <c r="U506">
        <v>-0.21987058000000001</v>
      </c>
      <c r="V506">
        <v>-0.31702269599999999</v>
      </c>
      <c r="W506">
        <v>0.57779943</v>
      </c>
      <c r="X506">
        <v>-1.8025129999999999E-3</v>
      </c>
      <c r="Y506">
        <v>0.55622372799999997</v>
      </c>
      <c r="Z506">
        <v>3.6917666000000002E-2</v>
      </c>
      <c r="AA506">
        <v>-5.6090801000000003E-2</v>
      </c>
      <c r="AB506">
        <v>0.56416404499999995</v>
      </c>
      <c r="AC506">
        <v>-7.1765182999999996E-2</v>
      </c>
    </row>
    <row r="507" spans="1:29" x14ac:dyDescent="0.3">
      <c r="A507">
        <v>5.05</v>
      </c>
      <c r="B507">
        <v>28.2</v>
      </c>
      <c r="C507">
        <v>-120</v>
      </c>
      <c r="D507">
        <v>-120</v>
      </c>
      <c r="E507">
        <v>240</v>
      </c>
      <c r="F507">
        <v>-111.4230769</v>
      </c>
      <c r="G507">
        <v>-112.625</v>
      </c>
      <c r="H507">
        <v>212.5961538</v>
      </c>
      <c r="I507">
        <v>-106</v>
      </c>
      <c r="J507">
        <v>-125</v>
      </c>
      <c r="K507">
        <v>215</v>
      </c>
      <c r="L507">
        <v>-5.697361978</v>
      </c>
      <c r="M507">
        <v>-5.7588195410000003</v>
      </c>
      <c r="N507">
        <v>10.87061385</v>
      </c>
      <c r="O507">
        <v>-5.4200654510000001</v>
      </c>
      <c r="P507">
        <v>-6.3915866159999997</v>
      </c>
      <c r="Q507">
        <v>10.993528980000001</v>
      </c>
      <c r="R507">
        <v>-0.28486809899999999</v>
      </c>
      <c r="S507">
        <v>-0.28794097699999999</v>
      </c>
      <c r="T507">
        <v>0.54353069300000001</v>
      </c>
      <c r="U507">
        <v>-0.27100327299999999</v>
      </c>
      <c r="V507">
        <v>-0.31957933100000002</v>
      </c>
      <c r="W507">
        <v>0.54967644900000001</v>
      </c>
      <c r="X507">
        <v>-1.7741269999999999E-3</v>
      </c>
      <c r="Y507">
        <v>0.55329015400000003</v>
      </c>
      <c r="Z507">
        <v>5.1365584999999998E-2</v>
      </c>
      <c r="AA507">
        <v>-2.8045400000000002E-2</v>
      </c>
      <c r="AB507">
        <v>0.56331183399999996</v>
      </c>
      <c r="AC507">
        <v>7.1765182999999996E-2</v>
      </c>
    </row>
    <row r="508" spans="1:29" x14ac:dyDescent="0.3">
      <c r="A508">
        <v>5.0599999999999996</v>
      </c>
      <c r="B508">
        <v>28.2</v>
      </c>
      <c r="C508">
        <v>-120</v>
      </c>
      <c r="D508">
        <v>-120</v>
      </c>
      <c r="E508">
        <v>240</v>
      </c>
      <c r="F508">
        <v>-111.5673077</v>
      </c>
      <c r="G508">
        <v>-113.0288462</v>
      </c>
      <c r="H508">
        <v>212.3557692</v>
      </c>
      <c r="I508">
        <v>-103</v>
      </c>
      <c r="J508">
        <v>-118</v>
      </c>
      <c r="K508">
        <v>165</v>
      </c>
      <c r="L508">
        <v>-5.704736885</v>
      </c>
      <c r="M508">
        <v>-5.7794692830000001</v>
      </c>
      <c r="N508">
        <v>10.858322340000001</v>
      </c>
      <c r="O508">
        <v>-5.2666673719999997</v>
      </c>
      <c r="P508">
        <v>-6.0336577660000001</v>
      </c>
      <c r="Q508">
        <v>8.4368943329999997</v>
      </c>
      <c r="R508">
        <v>-0.28523684399999999</v>
      </c>
      <c r="S508">
        <v>-0.28897346400000001</v>
      </c>
      <c r="T508">
        <v>0.54291611699999998</v>
      </c>
      <c r="U508">
        <v>-0.26333336899999998</v>
      </c>
      <c r="V508">
        <v>-0.30168288799999998</v>
      </c>
      <c r="W508">
        <v>0.42184471699999998</v>
      </c>
      <c r="X508">
        <v>-2.157338E-3</v>
      </c>
      <c r="Y508">
        <v>0.55334751400000004</v>
      </c>
      <c r="Z508">
        <v>5.4902090000000001E-2</v>
      </c>
      <c r="AA508">
        <v>-2.2141106000000001E-2</v>
      </c>
      <c r="AB508">
        <v>0.46956856299999999</v>
      </c>
      <c r="AC508">
        <v>0.25117814100000002</v>
      </c>
    </row>
    <row r="509" spans="1:29" x14ac:dyDescent="0.3">
      <c r="A509">
        <v>5.07</v>
      </c>
      <c r="B509">
        <v>28.2</v>
      </c>
      <c r="C509">
        <v>-120</v>
      </c>
      <c r="D509">
        <v>-120</v>
      </c>
      <c r="E509">
        <v>240</v>
      </c>
      <c r="F509">
        <v>-110.8653846</v>
      </c>
      <c r="G509">
        <v>-113.4807692</v>
      </c>
      <c r="H509">
        <v>212.5096154</v>
      </c>
      <c r="I509">
        <v>-114</v>
      </c>
      <c r="J509">
        <v>-113</v>
      </c>
      <c r="K509">
        <v>210</v>
      </c>
      <c r="L509">
        <v>-5.6688456680000003</v>
      </c>
      <c r="M509">
        <v>-5.8025773259999998</v>
      </c>
      <c r="N509">
        <v>10.86618891</v>
      </c>
      <c r="O509">
        <v>-5.8291269940000001</v>
      </c>
      <c r="P509">
        <v>-5.7779943009999997</v>
      </c>
      <c r="Q509">
        <v>10.73786552</v>
      </c>
      <c r="R509">
        <v>-0.28344228300000002</v>
      </c>
      <c r="S509">
        <v>-0.29012886599999999</v>
      </c>
      <c r="T509">
        <v>0.543309445</v>
      </c>
      <c r="U509">
        <v>-0.29145634999999998</v>
      </c>
      <c r="V509">
        <v>-0.288899715</v>
      </c>
      <c r="W509">
        <v>0.53689327600000003</v>
      </c>
      <c r="X509">
        <v>-3.8605000000000002E-3</v>
      </c>
      <c r="Y509">
        <v>0.55339667999999997</v>
      </c>
      <c r="Z509">
        <v>5.3090709E-2</v>
      </c>
      <c r="AA509">
        <v>1.476074E-3</v>
      </c>
      <c r="AB509">
        <v>0.55138087199999997</v>
      </c>
      <c r="AC509">
        <v>7.6250506999999995E-2</v>
      </c>
    </row>
    <row r="510" spans="1:29" x14ac:dyDescent="0.3">
      <c r="A510">
        <v>5.08</v>
      </c>
      <c r="B510">
        <v>28.2</v>
      </c>
      <c r="C510">
        <v>-120</v>
      </c>
      <c r="D510">
        <v>-120</v>
      </c>
      <c r="E510">
        <v>240</v>
      </c>
      <c r="F510">
        <v>-109.875</v>
      </c>
      <c r="G510">
        <v>-113.8173077</v>
      </c>
      <c r="H510">
        <v>213.0288462</v>
      </c>
      <c r="I510">
        <v>-122</v>
      </c>
      <c r="J510">
        <v>-88</v>
      </c>
      <c r="K510">
        <v>224</v>
      </c>
      <c r="L510">
        <v>-5.6182046359999998</v>
      </c>
      <c r="M510">
        <v>-5.8197854439999999</v>
      </c>
      <c r="N510">
        <v>10.89273858</v>
      </c>
      <c r="O510">
        <v>-6.2381885370000001</v>
      </c>
      <c r="P510">
        <v>-4.4996769780000001</v>
      </c>
      <c r="Q510">
        <v>11.453723220000001</v>
      </c>
      <c r="R510">
        <v>-0.28091023199999998</v>
      </c>
      <c r="S510">
        <v>-0.29098927200000002</v>
      </c>
      <c r="T510">
        <v>0.54463692900000005</v>
      </c>
      <c r="U510">
        <v>-0.31190942700000002</v>
      </c>
      <c r="V510">
        <v>-0.22498384900000001</v>
      </c>
      <c r="W510">
        <v>0.57268616100000003</v>
      </c>
      <c r="X510">
        <v>-5.8191370000000003E-3</v>
      </c>
      <c r="Y510">
        <v>0.55372445400000003</v>
      </c>
      <c r="Z510">
        <v>4.7829078999999997E-2</v>
      </c>
      <c r="AA510">
        <v>5.0186505999999999E-2</v>
      </c>
      <c r="AB510">
        <v>0.56075519900000004</v>
      </c>
      <c r="AC510">
        <v>-6.2794534999999999E-2</v>
      </c>
    </row>
    <row r="511" spans="1:29" x14ac:dyDescent="0.3">
      <c r="A511">
        <v>5.09</v>
      </c>
      <c r="B511">
        <v>28.2</v>
      </c>
      <c r="C511">
        <v>-120</v>
      </c>
      <c r="D511">
        <v>-120</v>
      </c>
      <c r="E511">
        <v>240</v>
      </c>
      <c r="F511">
        <v>-110.5480769</v>
      </c>
      <c r="G511">
        <v>-113.9326923</v>
      </c>
      <c r="H511">
        <v>213.41346150000001</v>
      </c>
      <c r="I511">
        <v>-100</v>
      </c>
      <c r="J511">
        <v>-112</v>
      </c>
      <c r="K511">
        <v>234</v>
      </c>
      <c r="L511">
        <v>-5.6526208709999999</v>
      </c>
      <c r="M511">
        <v>-5.8256853700000004</v>
      </c>
      <c r="N511">
        <v>10.912405</v>
      </c>
      <c r="O511">
        <v>-5.1132692930000001</v>
      </c>
      <c r="P511">
        <v>-5.7268616080000001</v>
      </c>
      <c r="Q511">
        <v>11.96505015</v>
      </c>
      <c r="R511">
        <v>-0.282631044</v>
      </c>
      <c r="S511">
        <v>-0.29128426899999998</v>
      </c>
      <c r="T511">
        <v>0.54562025000000003</v>
      </c>
      <c r="U511">
        <v>-0.25566346499999998</v>
      </c>
      <c r="V511">
        <v>-0.28634308000000003</v>
      </c>
      <c r="W511">
        <v>0.59825250699999999</v>
      </c>
      <c r="X511">
        <v>-4.9959419999999997E-3</v>
      </c>
      <c r="Y511">
        <v>0.555051937</v>
      </c>
      <c r="Z511">
        <v>4.9640459999999997E-2</v>
      </c>
      <c r="AA511">
        <v>-1.7712884000000002E-2</v>
      </c>
      <c r="AB511">
        <v>0.57950385299999996</v>
      </c>
      <c r="AC511">
        <v>-9.8677127000000003E-2</v>
      </c>
    </row>
    <row r="512" spans="1:29" x14ac:dyDescent="0.3">
      <c r="A512">
        <v>5.0999999999999996</v>
      </c>
      <c r="B512">
        <v>28.2</v>
      </c>
      <c r="C512">
        <v>-120</v>
      </c>
      <c r="D512">
        <v>-120</v>
      </c>
      <c r="E512">
        <v>240</v>
      </c>
      <c r="F512">
        <v>-112.125</v>
      </c>
      <c r="G512">
        <v>-113.7788462</v>
      </c>
      <c r="H512">
        <v>212.9807692</v>
      </c>
      <c r="I512">
        <v>-121</v>
      </c>
      <c r="J512">
        <v>-116</v>
      </c>
      <c r="K512">
        <v>222</v>
      </c>
      <c r="L512">
        <v>-5.7332531949999996</v>
      </c>
      <c r="M512">
        <v>-5.8178188019999997</v>
      </c>
      <c r="N512">
        <v>10.89028027</v>
      </c>
      <c r="O512">
        <v>-6.1870558439999996</v>
      </c>
      <c r="P512">
        <v>-5.9313923800000001</v>
      </c>
      <c r="Q512">
        <v>11.351457829999999</v>
      </c>
      <c r="R512">
        <v>-0.28666266000000001</v>
      </c>
      <c r="S512">
        <v>-0.29089093999999999</v>
      </c>
      <c r="T512">
        <v>0.54451401399999999</v>
      </c>
      <c r="U512">
        <v>-0.30935279199999999</v>
      </c>
      <c r="V512">
        <v>-0.29656961900000001</v>
      </c>
      <c r="W512">
        <v>0.56757289200000005</v>
      </c>
      <c r="X512">
        <v>-2.4411989999999998E-3</v>
      </c>
      <c r="Y512">
        <v>0.55552720899999997</v>
      </c>
      <c r="Z512">
        <v>5.7964186000000001E-2</v>
      </c>
      <c r="AA512">
        <v>7.3803690000000003E-3</v>
      </c>
      <c r="AB512">
        <v>0.58035606500000003</v>
      </c>
      <c r="AC512">
        <v>6.7279858999999997E-2</v>
      </c>
    </row>
    <row r="513" spans="1:29" x14ac:dyDescent="0.3">
      <c r="A513">
        <v>5.1100000000000003</v>
      </c>
      <c r="B513">
        <v>28.2</v>
      </c>
      <c r="C513">
        <v>-120</v>
      </c>
      <c r="D513">
        <v>-120</v>
      </c>
      <c r="E513">
        <v>240</v>
      </c>
      <c r="F513">
        <v>-113.125</v>
      </c>
      <c r="G513">
        <v>-113.2980769</v>
      </c>
      <c r="H513">
        <v>212.70192309999999</v>
      </c>
      <c r="I513">
        <v>-113</v>
      </c>
      <c r="J513">
        <v>-128</v>
      </c>
      <c r="K513">
        <v>226</v>
      </c>
      <c r="L513">
        <v>-5.7843858880000001</v>
      </c>
      <c r="M513">
        <v>-5.7932357769999996</v>
      </c>
      <c r="N513">
        <v>10.87602212</v>
      </c>
      <c r="O513">
        <v>-5.7779943009999997</v>
      </c>
      <c r="P513">
        <v>-6.5449846950000001</v>
      </c>
      <c r="Q513">
        <v>11.555988599999999</v>
      </c>
      <c r="R513">
        <v>-0.28921929400000002</v>
      </c>
      <c r="S513">
        <v>-0.289661789</v>
      </c>
      <c r="T513">
        <v>0.54380110599999998</v>
      </c>
      <c r="U513">
        <v>-0.288899715</v>
      </c>
      <c r="V513">
        <v>-0.32724923500000003</v>
      </c>
      <c r="W513">
        <v>0.57779943</v>
      </c>
      <c r="X513">
        <v>-2.55474E-4</v>
      </c>
      <c r="Y513">
        <v>0.55549443200000004</v>
      </c>
      <c r="Z513">
        <v>6.1543819999999999E-2</v>
      </c>
      <c r="AA513">
        <v>-2.2141106000000001E-2</v>
      </c>
      <c r="AB513">
        <v>0.59058260299999998</v>
      </c>
      <c r="AC513">
        <v>6.7279858999999997E-2</v>
      </c>
    </row>
    <row r="514" spans="1:29" x14ac:dyDescent="0.3">
      <c r="A514">
        <v>5.12</v>
      </c>
      <c r="B514">
        <v>28.2</v>
      </c>
      <c r="C514">
        <v>-120</v>
      </c>
      <c r="D514">
        <v>-120</v>
      </c>
      <c r="E514">
        <v>240</v>
      </c>
      <c r="F514">
        <v>-113.8653846</v>
      </c>
      <c r="G514">
        <v>-113.0769231</v>
      </c>
      <c r="H514">
        <v>212.875</v>
      </c>
      <c r="I514">
        <v>-104</v>
      </c>
      <c r="J514">
        <v>-129</v>
      </c>
      <c r="K514">
        <v>178</v>
      </c>
      <c r="L514">
        <v>-5.8222437469999999</v>
      </c>
      <c r="M514">
        <v>-5.781927585</v>
      </c>
      <c r="N514">
        <v>10.88487201</v>
      </c>
      <c r="O514">
        <v>-5.3178000650000001</v>
      </c>
      <c r="P514">
        <v>-6.5961173879999997</v>
      </c>
      <c r="Q514">
        <v>9.1016193409999993</v>
      </c>
      <c r="R514">
        <v>-0.29111218700000002</v>
      </c>
      <c r="S514">
        <v>-0.28909637900000001</v>
      </c>
      <c r="T514">
        <v>0.54424360000000005</v>
      </c>
      <c r="U514">
        <v>-0.26589000299999999</v>
      </c>
      <c r="V514">
        <v>-0.32980586899999997</v>
      </c>
      <c r="W514">
        <v>0.455080967</v>
      </c>
      <c r="X514">
        <v>1.1638270000000001E-3</v>
      </c>
      <c r="Y514">
        <v>0.55623192200000005</v>
      </c>
      <c r="Z514">
        <v>6.3096431999999994E-2</v>
      </c>
      <c r="AA514">
        <v>-3.6901842999999997E-2</v>
      </c>
      <c r="AB514">
        <v>0.50195260200000003</v>
      </c>
      <c r="AC514">
        <v>0.24669281700000001</v>
      </c>
    </row>
    <row r="515" spans="1:29" x14ac:dyDescent="0.3">
      <c r="A515">
        <v>5.13</v>
      </c>
      <c r="B515">
        <v>28.2</v>
      </c>
      <c r="C515">
        <v>-120</v>
      </c>
      <c r="D515">
        <v>-120</v>
      </c>
      <c r="E515">
        <v>240</v>
      </c>
      <c r="F515">
        <v>-113.8269231</v>
      </c>
      <c r="G515">
        <v>-114.5865385</v>
      </c>
      <c r="H515">
        <v>213.3653846</v>
      </c>
      <c r="I515">
        <v>-108</v>
      </c>
      <c r="J515">
        <v>-98</v>
      </c>
      <c r="K515">
        <v>219</v>
      </c>
      <c r="L515">
        <v>-5.8202771049999997</v>
      </c>
      <c r="M515">
        <v>-5.8591182850000001</v>
      </c>
      <c r="N515">
        <v>10.90994669</v>
      </c>
      <c r="O515">
        <v>-5.5223308360000001</v>
      </c>
      <c r="P515">
        <v>-5.0110039070000001</v>
      </c>
      <c r="Q515">
        <v>11.198059750000001</v>
      </c>
      <c r="R515">
        <v>-0.29101385499999999</v>
      </c>
      <c r="S515">
        <v>-0.29295591399999998</v>
      </c>
      <c r="T515">
        <v>0.54549733499999997</v>
      </c>
      <c r="U515">
        <v>-0.27611654200000002</v>
      </c>
      <c r="V515">
        <v>-0.25055019499999998</v>
      </c>
      <c r="W515">
        <v>0.55990298800000005</v>
      </c>
      <c r="X515">
        <v>-1.121248E-3</v>
      </c>
      <c r="Y515">
        <v>0.55832148000000004</v>
      </c>
      <c r="Z515">
        <v>6.74955E-2</v>
      </c>
      <c r="AA515">
        <v>1.4760736999999999E-2</v>
      </c>
      <c r="AB515">
        <v>0.54882423700000005</v>
      </c>
      <c r="AC515">
        <v>-5.8309211E-2</v>
      </c>
    </row>
    <row r="516" spans="1:29" x14ac:dyDescent="0.3">
      <c r="A516">
        <v>5.14</v>
      </c>
      <c r="B516">
        <v>28.2</v>
      </c>
      <c r="C516">
        <v>-120</v>
      </c>
      <c r="D516">
        <v>-120</v>
      </c>
      <c r="E516">
        <v>240</v>
      </c>
      <c r="F516">
        <v>-113.4230769</v>
      </c>
      <c r="G516">
        <v>-116.6923077</v>
      </c>
      <c r="H516">
        <v>213.57692309999999</v>
      </c>
      <c r="I516">
        <v>-88</v>
      </c>
      <c r="J516">
        <v>-114</v>
      </c>
      <c r="K516">
        <v>217</v>
      </c>
      <c r="L516">
        <v>-5.7996273629999999</v>
      </c>
      <c r="M516">
        <v>-5.9667919359999999</v>
      </c>
      <c r="N516">
        <v>10.92076322</v>
      </c>
      <c r="O516">
        <v>-4.4996769780000001</v>
      </c>
      <c r="P516">
        <v>-5.8291269940000001</v>
      </c>
      <c r="Q516">
        <v>11.09579437</v>
      </c>
      <c r="R516">
        <v>-0.28998136800000002</v>
      </c>
      <c r="S516">
        <v>-0.29833959700000001</v>
      </c>
      <c r="T516">
        <v>0.54603816100000002</v>
      </c>
      <c r="U516">
        <v>-0.22498384900000001</v>
      </c>
      <c r="V516">
        <v>-0.29145634999999998</v>
      </c>
      <c r="W516">
        <v>0.55478971799999999</v>
      </c>
      <c r="X516">
        <v>-4.8256260000000004E-3</v>
      </c>
      <c r="Y516">
        <v>0.56013242900000004</v>
      </c>
      <c r="Z516">
        <v>7.4180357000000002E-2</v>
      </c>
      <c r="AA516">
        <v>-3.8377915999999998E-2</v>
      </c>
      <c r="AB516">
        <v>0.54200654500000001</v>
      </c>
      <c r="AC516">
        <v>-6.7279858999999997E-2</v>
      </c>
    </row>
    <row r="517" spans="1:29" x14ac:dyDescent="0.3">
      <c r="A517">
        <v>5.15</v>
      </c>
      <c r="B517">
        <v>28.2</v>
      </c>
      <c r="C517">
        <v>-120</v>
      </c>
      <c r="D517">
        <v>-120</v>
      </c>
      <c r="E517">
        <v>240</v>
      </c>
      <c r="F517">
        <v>-114.4134615</v>
      </c>
      <c r="G517">
        <v>-118.6442308</v>
      </c>
      <c r="H517">
        <v>214.92307690000001</v>
      </c>
      <c r="I517">
        <v>-118</v>
      </c>
      <c r="J517">
        <v>-110</v>
      </c>
      <c r="K517">
        <v>228</v>
      </c>
      <c r="L517">
        <v>-5.8502683959999997</v>
      </c>
      <c r="M517">
        <v>-6.06659902</v>
      </c>
      <c r="N517">
        <v>10.989595700000001</v>
      </c>
      <c r="O517">
        <v>-6.0336577660000001</v>
      </c>
      <c r="P517">
        <v>-5.6245962220000001</v>
      </c>
      <c r="Q517">
        <v>11.65825399</v>
      </c>
      <c r="R517">
        <v>-0.29251342000000002</v>
      </c>
      <c r="S517">
        <v>-0.30332995099999999</v>
      </c>
      <c r="T517">
        <v>0.54947978500000005</v>
      </c>
      <c r="U517">
        <v>-0.30168288799999998</v>
      </c>
      <c r="V517">
        <v>-0.281229811</v>
      </c>
      <c r="W517">
        <v>0.58291269899999998</v>
      </c>
      <c r="X517">
        <v>-6.2449269999999999E-3</v>
      </c>
      <c r="Y517">
        <v>0.56493431299999997</v>
      </c>
      <c r="Z517">
        <v>8.1339624999999999E-2</v>
      </c>
      <c r="AA517">
        <v>1.1808590000000001E-2</v>
      </c>
      <c r="AB517">
        <v>0.58291269899999998</v>
      </c>
      <c r="AC517" s="1">
        <v>-4.4400000000000002E-16</v>
      </c>
    </row>
    <row r="518" spans="1:29" x14ac:dyDescent="0.3">
      <c r="A518">
        <v>5.16</v>
      </c>
      <c r="B518">
        <v>28.2</v>
      </c>
      <c r="C518">
        <v>-120</v>
      </c>
      <c r="D518">
        <v>-120</v>
      </c>
      <c r="E518">
        <v>240</v>
      </c>
      <c r="F518">
        <v>-116.8942308</v>
      </c>
      <c r="G518">
        <v>-121.0673077</v>
      </c>
      <c r="H518">
        <v>217.96153849999999</v>
      </c>
      <c r="I518">
        <v>-129</v>
      </c>
      <c r="J518">
        <v>-109</v>
      </c>
      <c r="K518">
        <v>225</v>
      </c>
      <c r="L518">
        <v>-5.9771168069999998</v>
      </c>
      <c r="M518">
        <v>-6.1904974680000002</v>
      </c>
      <c r="N518">
        <v>11.14496042</v>
      </c>
      <c r="O518">
        <v>-6.5961173879999997</v>
      </c>
      <c r="P518">
        <v>-5.5734635289999996</v>
      </c>
      <c r="Q518">
        <v>11.50485591</v>
      </c>
      <c r="R518">
        <v>-0.29885583999999998</v>
      </c>
      <c r="S518">
        <v>-0.30952487299999998</v>
      </c>
      <c r="T518">
        <v>0.55724802100000004</v>
      </c>
      <c r="U518">
        <v>-0.32980586899999997</v>
      </c>
      <c r="V518">
        <v>-0.27867317600000002</v>
      </c>
      <c r="W518">
        <v>0.57524279499999997</v>
      </c>
      <c r="X518">
        <v>-6.1597689999999998E-3</v>
      </c>
      <c r="Y518">
        <v>0.574292252</v>
      </c>
      <c r="Z518">
        <v>8.9706479000000006E-2</v>
      </c>
      <c r="AA518">
        <v>2.9521473999999999E-2</v>
      </c>
      <c r="AB518">
        <v>0.58632154599999997</v>
      </c>
      <c r="AC518">
        <v>5.8309211E-2</v>
      </c>
    </row>
    <row r="519" spans="1:29" x14ac:dyDescent="0.3">
      <c r="A519">
        <v>5.17</v>
      </c>
      <c r="B519">
        <v>28.2</v>
      </c>
      <c r="C519">
        <v>-120</v>
      </c>
      <c r="D519">
        <v>-120</v>
      </c>
      <c r="E519">
        <v>240</v>
      </c>
      <c r="F519">
        <v>-118.4519231</v>
      </c>
      <c r="G519">
        <v>-121.9711538</v>
      </c>
      <c r="H519">
        <v>221.53846150000001</v>
      </c>
      <c r="I519">
        <v>-244</v>
      </c>
      <c r="J519">
        <v>-116</v>
      </c>
      <c r="K519">
        <v>174</v>
      </c>
      <c r="L519">
        <v>-6.0567658099999999</v>
      </c>
      <c r="M519">
        <v>-6.2367135559999998</v>
      </c>
      <c r="N519">
        <v>11.327858129999999</v>
      </c>
      <c r="O519">
        <v>-12.47637707</v>
      </c>
      <c r="P519">
        <v>-5.9313923800000001</v>
      </c>
      <c r="Q519">
        <v>8.8970885699999993</v>
      </c>
      <c r="R519">
        <v>-0.30283829000000001</v>
      </c>
      <c r="S519">
        <v>-0.31183567800000001</v>
      </c>
      <c r="T519">
        <v>0.56639290600000003</v>
      </c>
      <c r="U519">
        <v>-0.62381885400000003</v>
      </c>
      <c r="V519">
        <v>-0.29656961900000001</v>
      </c>
      <c r="W519">
        <v>0.44485442800000002</v>
      </c>
      <c r="X519">
        <v>-5.194644E-3</v>
      </c>
      <c r="Y519">
        <v>0.58248659400000002</v>
      </c>
      <c r="Z519">
        <v>8.4703617999999994E-2</v>
      </c>
      <c r="AA519">
        <v>0.18893743399999999</v>
      </c>
      <c r="AB519">
        <v>0.60336577700000005</v>
      </c>
      <c r="AC519">
        <v>0.83427025300000002</v>
      </c>
    </row>
    <row r="520" spans="1:29" x14ac:dyDescent="0.3">
      <c r="A520">
        <v>5.18</v>
      </c>
      <c r="B520">
        <v>28.2</v>
      </c>
      <c r="C520">
        <v>-120</v>
      </c>
      <c r="D520">
        <v>-120</v>
      </c>
      <c r="E520">
        <v>240</v>
      </c>
      <c r="F520">
        <v>-119.8942308</v>
      </c>
      <c r="G520">
        <v>-122.9326923</v>
      </c>
      <c r="H520">
        <v>226.21153849999999</v>
      </c>
      <c r="I520">
        <v>0</v>
      </c>
      <c r="J520">
        <v>-100</v>
      </c>
      <c r="K520">
        <v>220</v>
      </c>
      <c r="L520">
        <v>-6.1305148860000003</v>
      </c>
      <c r="M520">
        <v>-6.285879607</v>
      </c>
      <c r="N520">
        <v>11.566805130000001</v>
      </c>
      <c r="O520">
        <v>0</v>
      </c>
      <c r="P520">
        <v>-5.1132692930000001</v>
      </c>
      <c r="Q520">
        <v>11.24919244</v>
      </c>
      <c r="R520">
        <v>-0.30652574399999999</v>
      </c>
      <c r="S520">
        <v>-0.31429397999999997</v>
      </c>
      <c r="T520">
        <v>0.57834025700000002</v>
      </c>
      <c r="U520">
        <v>0</v>
      </c>
      <c r="V520">
        <v>-0.25566346499999998</v>
      </c>
      <c r="W520">
        <v>0.56245962199999999</v>
      </c>
      <c r="X520">
        <v>-4.4849929999999996E-3</v>
      </c>
      <c r="Y520">
        <v>0.59250007900000001</v>
      </c>
      <c r="Z520">
        <v>7.4525382000000001E-2</v>
      </c>
      <c r="AA520">
        <v>-0.14760736999999999</v>
      </c>
      <c r="AB520">
        <v>0.46019423599999998</v>
      </c>
      <c r="AC520">
        <v>-0.53823887299999995</v>
      </c>
    </row>
    <row r="521" spans="1:29" x14ac:dyDescent="0.3">
      <c r="A521">
        <v>5.19</v>
      </c>
      <c r="B521">
        <v>28.2</v>
      </c>
      <c r="C521">
        <v>-120</v>
      </c>
      <c r="D521">
        <v>-120</v>
      </c>
      <c r="E521">
        <v>240</v>
      </c>
      <c r="F521">
        <v>-121.1538462</v>
      </c>
      <c r="G521">
        <v>-124.4519231</v>
      </c>
      <c r="H521">
        <v>228.67307690000001</v>
      </c>
      <c r="I521">
        <v>-104</v>
      </c>
      <c r="J521">
        <v>-134</v>
      </c>
      <c r="K521">
        <v>220</v>
      </c>
      <c r="L521">
        <v>-6.1949224129999996</v>
      </c>
      <c r="M521">
        <v>-6.3635619669999999</v>
      </c>
      <c r="N521">
        <v>11.69267022</v>
      </c>
      <c r="O521">
        <v>-5.3178000650000001</v>
      </c>
      <c r="P521">
        <v>-6.8517808530000002</v>
      </c>
      <c r="Q521">
        <v>11.24919244</v>
      </c>
      <c r="R521">
        <v>-0.30974612099999999</v>
      </c>
      <c r="S521">
        <v>-0.31817809800000002</v>
      </c>
      <c r="T521">
        <v>0.58463351100000005</v>
      </c>
      <c r="U521">
        <v>-0.26589000299999999</v>
      </c>
      <c r="V521">
        <v>-0.34258904299999998</v>
      </c>
      <c r="W521">
        <v>0.56245962199999999</v>
      </c>
      <c r="X521">
        <v>-4.8682049999999996E-3</v>
      </c>
      <c r="Y521">
        <v>0.59906374699999998</v>
      </c>
      <c r="Z521">
        <v>7.594861E-2</v>
      </c>
      <c r="AA521">
        <v>-4.4282211000000002E-2</v>
      </c>
      <c r="AB521">
        <v>0.57779943</v>
      </c>
      <c r="AC521">
        <v>8.0735830999999994E-2</v>
      </c>
    </row>
    <row r="522" spans="1:29" x14ac:dyDescent="0.3">
      <c r="A522">
        <v>5.2</v>
      </c>
      <c r="B522">
        <v>28.2</v>
      </c>
      <c r="C522">
        <v>-120</v>
      </c>
      <c r="D522">
        <v>-120</v>
      </c>
      <c r="E522">
        <v>240</v>
      </c>
      <c r="F522">
        <v>-121.4711538</v>
      </c>
      <c r="G522">
        <v>-124.9903846</v>
      </c>
      <c r="H522">
        <v>228.29807690000001</v>
      </c>
      <c r="I522">
        <v>-81</v>
      </c>
      <c r="J522">
        <v>-134</v>
      </c>
      <c r="K522">
        <v>211</v>
      </c>
      <c r="L522">
        <v>-6.2111472089999999</v>
      </c>
      <c r="M522">
        <v>-6.3910949559999999</v>
      </c>
      <c r="N522">
        <v>11.67349546</v>
      </c>
      <c r="O522">
        <v>-4.1417481269999996</v>
      </c>
      <c r="P522">
        <v>-6.8517808530000002</v>
      </c>
      <c r="Q522">
        <v>10.788998210000001</v>
      </c>
      <c r="R522">
        <v>-0.31055736</v>
      </c>
      <c r="S522">
        <v>-0.319554748</v>
      </c>
      <c r="T522">
        <v>0.58367477300000004</v>
      </c>
      <c r="U522">
        <v>-0.207087406</v>
      </c>
      <c r="V522">
        <v>-0.34258904299999998</v>
      </c>
      <c r="W522">
        <v>0.53944990999999998</v>
      </c>
      <c r="X522">
        <v>-5.194644E-3</v>
      </c>
      <c r="Y522">
        <v>0.599153885</v>
      </c>
      <c r="Z522">
        <v>8.1469008999999995E-2</v>
      </c>
      <c r="AA522">
        <v>-7.8231906000000004E-2</v>
      </c>
      <c r="AB522">
        <v>0.54285875699999997</v>
      </c>
      <c r="AC522">
        <v>1.7941295999999999E-2</v>
      </c>
    </row>
    <row r="523" spans="1:29" x14ac:dyDescent="0.3">
      <c r="A523">
        <v>5.21</v>
      </c>
      <c r="B523">
        <v>28.2</v>
      </c>
      <c r="C523">
        <v>-120</v>
      </c>
      <c r="D523">
        <v>-120</v>
      </c>
      <c r="E523">
        <v>240</v>
      </c>
      <c r="F523">
        <v>-121.9807692</v>
      </c>
      <c r="G523">
        <v>-125.3653846</v>
      </c>
      <c r="H523">
        <v>227.4903846</v>
      </c>
      <c r="I523">
        <v>-236</v>
      </c>
      <c r="J523">
        <v>-229</v>
      </c>
      <c r="K523">
        <v>205</v>
      </c>
      <c r="L523">
        <v>-6.2372052160000004</v>
      </c>
      <c r="M523">
        <v>-6.4102697160000002</v>
      </c>
      <c r="N523">
        <v>11.632195980000001</v>
      </c>
      <c r="O523">
        <v>-12.06731553</v>
      </c>
      <c r="P523">
        <v>-11.70938668</v>
      </c>
      <c r="Q523">
        <v>10.48220205</v>
      </c>
      <c r="R523">
        <v>-0.31186026100000003</v>
      </c>
      <c r="S523">
        <v>-0.32051348600000001</v>
      </c>
      <c r="T523">
        <v>0.58160979899999998</v>
      </c>
      <c r="U523">
        <v>-0.60336577700000005</v>
      </c>
      <c r="V523">
        <v>-0.58546933400000001</v>
      </c>
      <c r="W523">
        <v>0.52411010300000005</v>
      </c>
      <c r="X523">
        <v>-4.9959419999999997E-3</v>
      </c>
      <c r="Y523">
        <v>0.598531115</v>
      </c>
      <c r="Z523">
        <v>8.9059556999999998E-2</v>
      </c>
      <c r="AA523">
        <v>1.0332516E-2</v>
      </c>
      <c r="AB523">
        <v>0.74568510499999996</v>
      </c>
      <c r="AC523">
        <v>1.1661842250000001</v>
      </c>
    </row>
    <row r="524" spans="1:29" x14ac:dyDescent="0.3">
      <c r="A524">
        <v>5.22</v>
      </c>
      <c r="B524">
        <v>28.2</v>
      </c>
      <c r="C524">
        <v>-120</v>
      </c>
      <c r="D524">
        <v>-120</v>
      </c>
      <c r="E524">
        <v>240</v>
      </c>
      <c r="F524">
        <v>-121.1057692</v>
      </c>
      <c r="G524">
        <v>-125.4903846</v>
      </c>
      <c r="H524">
        <v>226.81730769999999</v>
      </c>
      <c r="I524">
        <v>0</v>
      </c>
      <c r="J524">
        <v>0</v>
      </c>
      <c r="K524">
        <v>177</v>
      </c>
      <c r="L524">
        <v>-6.1924641100000004</v>
      </c>
      <c r="M524">
        <v>-6.4166613019999996</v>
      </c>
      <c r="N524">
        <v>11.597779750000001</v>
      </c>
      <c r="O524">
        <v>0</v>
      </c>
      <c r="P524">
        <v>0</v>
      </c>
      <c r="Q524">
        <v>9.0504866489999998</v>
      </c>
      <c r="R524">
        <v>-0.30962320599999998</v>
      </c>
      <c r="S524">
        <v>-0.32083306499999997</v>
      </c>
      <c r="T524">
        <v>0.57988898700000002</v>
      </c>
      <c r="U524">
        <v>0</v>
      </c>
      <c r="V524">
        <v>0</v>
      </c>
      <c r="W524">
        <v>0.45252433199999997</v>
      </c>
      <c r="X524">
        <v>-6.4720150000000002E-3</v>
      </c>
      <c r="Y524">
        <v>0.59674474799999999</v>
      </c>
      <c r="Z524">
        <v>8.8714531999999999E-2</v>
      </c>
      <c r="AA524">
        <v>0</v>
      </c>
      <c r="AB524">
        <v>0.30168288799999998</v>
      </c>
      <c r="AC524">
        <v>-0.79390233799999999</v>
      </c>
    </row>
    <row r="525" spans="1:29" x14ac:dyDescent="0.3">
      <c r="A525">
        <v>5.23</v>
      </c>
      <c r="B525">
        <v>28.2</v>
      </c>
      <c r="C525">
        <v>-120</v>
      </c>
      <c r="D525">
        <v>-120</v>
      </c>
      <c r="E525">
        <v>240</v>
      </c>
      <c r="F525">
        <v>-119.7980769</v>
      </c>
      <c r="G525">
        <v>-125.5769231</v>
      </c>
      <c r="H525">
        <v>226.9711538</v>
      </c>
      <c r="I525">
        <v>-261</v>
      </c>
      <c r="J525">
        <v>-203</v>
      </c>
      <c r="K525">
        <v>457</v>
      </c>
      <c r="L525">
        <v>-6.1255982810000003</v>
      </c>
      <c r="M525">
        <v>-6.4210862469999999</v>
      </c>
      <c r="N525">
        <v>11.605646309999999</v>
      </c>
      <c r="O525">
        <v>-13.345632849999999</v>
      </c>
      <c r="P525">
        <v>-10.37993666</v>
      </c>
      <c r="Q525">
        <v>23.36764067</v>
      </c>
      <c r="R525">
        <v>-0.30627991399999999</v>
      </c>
      <c r="S525">
        <v>-0.32105431200000001</v>
      </c>
      <c r="T525">
        <v>0.58028231600000002</v>
      </c>
      <c r="U525">
        <v>-0.66728164300000004</v>
      </c>
      <c r="V525">
        <v>-0.51899683299999999</v>
      </c>
      <c r="W525">
        <v>1.1683820330000001</v>
      </c>
      <c r="X525">
        <v>-8.5300029999999995E-3</v>
      </c>
      <c r="Y525">
        <v>0.59596628600000001</v>
      </c>
      <c r="Z525">
        <v>8.2547211999999995E-2</v>
      </c>
      <c r="AA525">
        <v>8.5612275000000002E-2</v>
      </c>
      <c r="AB525">
        <v>1.1743475139999999</v>
      </c>
      <c r="AC525">
        <v>3.1397267999999999E-2</v>
      </c>
    </row>
    <row r="526" spans="1:29" x14ac:dyDescent="0.3">
      <c r="A526">
        <v>5.24</v>
      </c>
      <c r="B526">
        <v>28.2</v>
      </c>
      <c r="C526">
        <v>-120</v>
      </c>
      <c r="D526">
        <v>-120</v>
      </c>
      <c r="E526">
        <v>240</v>
      </c>
      <c r="F526">
        <v>-119.4230769</v>
      </c>
      <c r="G526">
        <v>-126.0769231</v>
      </c>
      <c r="H526">
        <v>227.1057692</v>
      </c>
      <c r="I526">
        <v>-96</v>
      </c>
      <c r="J526">
        <v>-127</v>
      </c>
      <c r="K526">
        <v>223</v>
      </c>
      <c r="L526">
        <v>-6.106423521</v>
      </c>
      <c r="M526">
        <v>-6.4466525929999996</v>
      </c>
      <c r="N526">
        <v>11.61252956</v>
      </c>
      <c r="O526">
        <v>-4.9087385210000001</v>
      </c>
      <c r="P526">
        <v>-6.4938520019999997</v>
      </c>
      <c r="Q526">
        <v>11.40259052</v>
      </c>
      <c r="R526">
        <v>-0.30532117600000003</v>
      </c>
      <c r="S526">
        <v>-0.32233263000000001</v>
      </c>
      <c r="T526">
        <v>0.580626478</v>
      </c>
      <c r="U526">
        <v>-0.245436926</v>
      </c>
      <c r="V526">
        <v>-0.3246926</v>
      </c>
      <c r="W526">
        <v>0.570129526</v>
      </c>
      <c r="X526">
        <v>-9.8215669999999998E-3</v>
      </c>
      <c r="Y526">
        <v>0.59630225400000003</v>
      </c>
      <c r="Z526">
        <v>8.2504084000000005E-2</v>
      </c>
      <c r="AA526">
        <v>-4.5758285000000003E-2</v>
      </c>
      <c r="AB526">
        <v>0.570129526</v>
      </c>
      <c r="AC526">
        <v>0</v>
      </c>
    </row>
    <row r="527" spans="1:29" x14ac:dyDescent="0.3">
      <c r="A527">
        <v>5.25</v>
      </c>
      <c r="B527">
        <v>28.2</v>
      </c>
      <c r="C527">
        <v>-120</v>
      </c>
      <c r="D527">
        <v>-120</v>
      </c>
      <c r="E527">
        <v>240</v>
      </c>
      <c r="F527">
        <v>-119.2307692</v>
      </c>
      <c r="G527">
        <v>-126.75</v>
      </c>
      <c r="H527">
        <v>226.75</v>
      </c>
      <c r="I527">
        <v>-106</v>
      </c>
      <c r="J527">
        <v>-134</v>
      </c>
      <c r="K527">
        <v>219</v>
      </c>
      <c r="L527">
        <v>-6.0965903109999999</v>
      </c>
      <c r="M527">
        <v>-6.4810688289999998</v>
      </c>
      <c r="N527">
        <v>11.59433812</v>
      </c>
      <c r="O527">
        <v>-5.4200654510000001</v>
      </c>
      <c r="P527">
        <v>-6.8517808530000002</v>
      </c>
      <c r="Q527">
        <v>11.198059750000001</v>
      </c>
      <c r="R527">
        <v>-0.30482951600000002</v>
      </c>
      <c r="S527">
        <v>-0.324053441</v>
      </c>
      <c r="T527">
        <v>0.57971690600000003</v>
      </c>
      <c r="U527">
        <v>-0.27100327299999999</v>
      </c>
      <c r="V527">
        <v>-0.34258904299999998</v>
      </c>
      <c r="W527">
        <v>0.55990298800000005</v>
      </c>
      <c r="X527">
        <v>-1.1098939E-2</v>
      </c>
      <c r="Y527">
        <v>0.59610558999999996</v>
      </c>
      <c r="Z527">
        <v>8.6256230000000003E-2</v>
      </c>
      <c r="AA527">
        <v>-4.1330064E-2</v>
      </c>
      <c r="AB527">
        <v>0.57779943</v>
      </c>
      <c r="AC527">
        <v>9.4191803000000004E-2</v>
      </c>
    </row>
    <row r="528" spans="1:29" x14ac:dyDescent="0.3">
      <c r="A528">
        <v>5.26</v>
      </c>
      <c r="B528">
        <v>28.2</v>
      </c>
      <c r="C528">
        <v>-120</v>
      </c>
      <c r="D528">
        <v>-120</v>
      </c>
      <c r="E528">
        <v>240</v>
      </c>
      <c r="F528">
        <v>-119.3653846</v>
      </c>
      <c r="G528">
        <v>-126.0961538</v>
      </c>
      <c r="H528">
        <v>225.96153849999999</v>
      </c>
      <c r="I528">
        <v>-108</v>
      </c>
      <c r="J528">
        <v>-128</v>
      </c>
      <c r="K528">
        <v>216</v>
      </c>
      <c r="L528">
        <v>-6.1034735580000001</v>
      </c>
      <c r="M528">
        <v>-6.4476359140000001</v>
      </c>
      <c r="N528">
        <v>11.55402196</v>
      </c>
      <c r="O528">
        <v>-5.5223308360000001</v>
      </c>
      <c r="P528">
        <v>-6.5449846950000001</v>
      </c>
      <c r="Q528">
        <v>11.04466167</v>
      </c>
      <c r="R528">
        <v>-0.305173678</v>
      </c>
      <c r="S528">
        <v>-0.322381796</v>
      </c>
      <c r="T528">
        <v>0.57770109800000002</v>
      </c>
      <c r="U528">
        <v>-0.27611654200000002</v>
      </c>
      <c r="V528">
        <v>-0.32724923500000003</v>
      </c>
      <c r="W528">
        <v>0.55223308400000004</v>
      </c>
      <c r="X528">
        <v>-9.9351109999999999E-3</v>
      </c>
      <c r="Y528">
        <v>0.59431922299999995</v>
      </c>
      <c r="Z528">
        <v>8.7463816999999999E-2</v>
      </c>
      <c r="AA528">
        <v>-2.9521473999999999E-2</v>
      </c>
      <c r="AB528">
        <v>0.56927731500000001</v>
      </c>
      <c r="AC528">
        <v>8.9706479000000006E-2</v>
      </c>
    </row>
    <row r="529" spans="1:29" x14ac:dyDescent="0.3">
      <c r="A529">
        <v>5.27</v>
      </c>
      <c r="B529">
        <v>28.2</v>
      </c>
      <c r="C529">
        <v>-120</v>
      </c>
      <c r="D529">
        <v>-120</v>
      </c>
      <c r="E529">
        <v>240</v>
      </c>
      <c r="F529">
        <v>-119.4519231</v>
      </c>
      <c r="G529">
        <v>-124.9807692</v>
      </c>
      <c r="H529">
        <v>225.42307690000001</v>
      </c>
      <c r="I529">
        <v>-109</v>
      </c>
      <c r="J529">
        <v>-117</v>
      </c>
      <c r="K529">
        <v>168</v>
      </c>
      <c r="L529">
        <v>-6.1078985030000004</v>
      </c>
      <c r="M529">
        <v>-6.390603295</v>
      </c>
      <c r="N529">
        <v>11.526488970000001</v>
      </c>
      <c r="O529">
        <v>-5.5734635289999996</v>
      </c>
      <c r="P529">
        <v>-5.9825250729999997</v>
      </c>
      <c r="Q529">
        <v>8.5902924120000002</v>
      </c>
      <c r="R529">
        <v>-0.30539492499999998</v>
      </c>
      <c r="S529">
        <v>-0.31953016499999998</v>
      </c>
      <c r="T529">
        <v>0.57632444900000002</v>
      </c>
      <c r="U529">
        <v>-0.27867317600000002</v>
      </c>
      <c r="V529">
        <v>-0.29912625399999998</v>
      </c>
      <c r="W529">
        <v>0.42951462099999999</v>
      </c>
      <c r="X529">
        <v>-8.1609839999999996E-3</v>
      </c>
      <c r="Y529">
        <v>0.59252466199999998</v>
      </c>
      <c r="Z529">
        <v>8.5264282999999996E-2</v>
      </c>
      <c r="AA529">
        <v>-1.1808590000000001E-2</v>
      </c>
      <c r="AB529">
        <v>0.47894289000000001</v>
      </c>
      <c r="AC529">
        <v>0.26014878899999999</v>
      </c>
    </row>
    <row r="530" spans="1:29" x14ac:dyDescent="0.3">
      <c r="A530">
        <v>5.28</v>
      </c>
      <c r="B530">
        <v>28.2</v>
      </c>
      <c r="C530">
        <v>-120</v>
      </c>
      <c r="D530">
        <v>-120</v>
      </c>
      <c r="E530">
        <v>240</v>
      </c>
      <c r="F530">
        <v>-118.1346154</v>
      </c>
      <c r="G530">
        <v>-123.8653846</v>
      </c>
      <c r="H530">
        <v>223.8653846</v>
      </c>
      <c r="I530">
        <v>-122</v>
      </c>
      <c r="J530">
        <v>-91</v>
      </c>
      <c r="K530">
        <v>214</v>
      </c>
      <c r="L530">
        <v>-6.0405410130000003</v>
      </c>
      <c r="M530">
        <v>-6.3335706759999999</v>
      </c>
      <c r="N530">
        <v>11.446839969999999</v>
      </c>
      <c r="O530">
        <v>-6.2381885370000001</v>
      </c>
      <c r="P530">
        <v>-4.6530750569999997</v>
      </c>
      <c r="Q530">
        <v>10.94239629</v>
      </c>
      <c r="R530">
        <v>-0.30202705099999999</v>
      </c>
      <c r="S530">
        <v>-0.31667853400000001</v>
      </c>
      <c r="T530">
        <v>0.57234199799999996</v>
      </c>
      <c r="U530">
        <v>-0.31190942700000002</v>
      </c>
      <c r="V530">
        <v>-0.23265375299999999</v>
      </c>
      <c r="W530">
        <v>0.54711981399999998</v>
      </c>
      <c r="X530">
        <v>-8.4590380000000003E-3</v>
      </c>
      <c r="Y530">
        <v>0.58779652699999996</v>
      </c>
      <c r="Z530">
        <v>8.1339624999999999E-2</v>
      </c>
      <c r="AA530">
        <v>4.5758285000000003E-2</v>
      </c>
      <c r="AB530">
        <v>0.54626760299999999</v>
      </c>
      <c r="AC530">
        <v>-4.4853239999999997E-3</v>
      </c>
    </row>
    <row r="531" spans="1:29" x14ac:dyDescent="0.3">
      <c r="A531">
        <v>5.29</v>
      </c>
      <c r="B531">
        <v>28.2</v>
      </c>
      <c r="C531">
        <v>-120</v>
      </c>
      <c r="D531">
        <v>-120</v>
      </c>
      <c r="E531">
        <v>240</v>
      </c>
      <c r="F531">
        <v>-115.7596154</v>
      </c>
      <c r="G531">
        <v>-121.7884615</v>
      </c>
      <c r="H531">
        <v>220.69230769999999</v>
      </c>
      <c r="I531">
        <v>-130</v>
      </c>
      <c r="J531">
        <v>-115</v>
      </c>
      <c r="K531">
        <v>232</v>
      </c>
      <c r="L531">
        <v>-5.919100867</v>
      </c>
      <c r="M531">
        <v>-6.2273720060000004</v>
      </c>
      <c r="N531">
        <v>11.284592</v>
      </c>
      <c r="O531">
        <v>-6.6472500810000001</v>
      </c>
      <c r="P531">
        <v>-5.8802596869999997</v>
      </c>
      <c r="Q531">
        <v>11.86278476</v>
      </c>
      <c r="R531">
        <v>-0.29595504299999997</v>
      </c>
      <c r="S531">
        <v>-0.3113686</v>
      </c>
      <c r="T531">
        <v>0.5642296</v>
      </c>
      <c r="U531">
        <v>-0.332362504</v>
      </c>
      <c r="V531">
        <v>-0.29401298399999998</v>
      </c>
      <c r="W531">
        <v>0.59313923800000001</v>
      </c>
      <c r="X531">
        <v>-8.899021E-3</v>
      </c>
      <c r="Y531">
        <v>0.57859428099999999</v>
      </c>
      <c r="Z531">
        <v>7.5603585000000001E-2</v>
      </c>
      <c r="AA531">
        <v>2.2141106000000001E-2</v>
      </c>
      <c r="AB531">
        <v>0.60421798800000004</v>
      </c>
      <c r="AC531">
        <v>5.8309211E-2</v>
      </c>
    </row>
    <row r="532" spans="1:29" x14ac:dyDescent="0.3">
      <c r="A532">
        <v>5.3</v>
      </c>
      <c r="B532">
        <v>28.2</v>
      </c>
      <c r="C532">
        <v>-120</v>
      </c>
      <c r="D532">
        <v>-120</v>
      </c>
      <c r="E532">
        <v>240</v>
      </c>
      <c r="F532">
        <v>-114.9519231</v>
      </c>
      <c r="G532">
        <v>-120.7788462</v>
      </c>
      <c r="H532">
        <v>216.8653846</v>
      </c>
      <c r="I532">
        <v>-101</v>
      </c>
      <c r="J532">
        <v>-119</v>
      </c>
      <c r="K532">
        <v>219</v>
      </c>
      <c r="L532">
        <v>-5.8778013839999996</v>
      </c>
      <c r="M532">
        <v>-6.1757476530000002</v>
      </c>
      <c r="N532">
        <v>11.088911120000001</v>
      </c>
      <c r="O532">
        <v>-5.1644019859999997</v>
      </c>
      <c r="P532">
        <v>-6.0847904589999997</v>
      </c>
      <c r="Q532">
        <v>11.198059750000001</v>
      </c>
      <c r="R532">
        <v>-0.29389006899999998</v>
      </c>
      <c r="S532">
        <v>-0.30878738300000003</v>
      </c>
      <c r="T532">
        <v>0.55444555600000001</v>
      </c>
      <c r="U532">
        <v>-0.25822009899999998</v>
      </c>
      <c r="V532">
        <v>-0.30423952300000001</v>
      </c>
      <c r="W532">
        <v>0.55990298800000005</v>
      </c>
      <c r="X532">
        <v>-8.6009680000000005E-3</v>
      </c>
      <c r="Y532">
        <v>0.570522855</v>
      </c>
      <c r="Z532">
        <v>8.4617361000000002E-2</v>
      </c>
      <c r="AA532">
        <v>-2.6569327E-2</v>
      </c>
      <c r="AB532">
        <v>0.56075519900000004</v>
      </c>
      <c r="AC532">
        <v>4.4853239999999997E-3</v>
      </c>
    </row>
    <row r="533" spans="1:29" x14ac:dyDescent="0.3">
      <c r="A533">
        <v>5.31</v>
      </c>
      <c r="B533">
        <v>28.2</v>
      </c>
      <c r="C533">
        <v>-120</v>
      </c>
      <c r="D533">
        <v>-120</v>
      </c>
      <c r="E533">
        <v>240</v>
      </c>
      <c r="F533">
        <v>-114.625</v>
      </c>
      <c r="G533">
        <v>-119.6346154</v>
      </c>
      <c r="H533">
        <v>211.8461538</v>
      </c>
      <c r="I533">
        <v>-119</v>
      </c>
      <c r="J533">
        <v>-126</v>
      </c>
      <c r="K533">
        <v>209</v>
      </c>
      <c r="L533">
        <v>-5.8610849270000003</v>
      </c>
      <c r="M533">
        <v>-6.1172400519999997</v>
      </c>
      <c r="N533">
        <v>10.832264329999999</v>
      </c>
      <c r="O533">
        <v>-6.0847904589999997</v>
      </c>
      <c r="P533">
        <v>-6.4427193090000001</v>
      </c>
      <c r="Q533">
        <v>10.68673282</v>
      </c>
      <c r="R533">
        <v>-0.29305424600000002</v>
      </c>
      <c r="S533">
        <v>-0.30586200299999999</v>
      </c>
      <c r="T533">
        <v>0.54161321699999998</v>
      </c>
      <c r="U533">
        <v>-0.30423952300000001</v>
      </c>
      <c r="V533">
        <v>-0.32213596500000002</v>
      </c>
      <c r="W533">
        <v>0.534336641</v>
      </c>
      <c r="X533">
        <v>-7.3945620000000004E-3</v>
      </c>
      <c r="Y533">
        <v>0.56071422699999995</v>
      </c>
      <c r="Z533">
        <v>0.10053163599999999</v>
      </c>
      <c r="AA533">
        <v>-1.0332516E-2</v>
      </c>
      <c r="AB533">
        <v>0.56501625700000002</v>
      </c>
      <c r="AC533">
        <v>0.16147166199999999</v>
      </c>
    </row>
    <row r="534" spans="1:29" x14ac:dyDescent="0.3">
      <c r="A534">
        <v>5.32</v>
      </c>
      <c r="B534">
        <v>28.2</v>
      </c>
      <c r="C534">
        <v>-120</v>
      </c>
      <c r="D534">
        <v>-120</v>
      </c>
      <c r="E534">
        <v>240</v>
      </c>
      <c r="F534">
        <v>-114.2980769</v>
      </c>
      <c r="G534">
        <v>-118.1153846</v>
      </c>
      <c r="H534">
        <v>208.79807690000001</v>
      </c>
      <c r="I534">
        <v>-107</v>
      </c>
      <c r="J534">
        <v>-135</v>
      </c>
      <c r="K534">
        <v>166</v>
      </c>
      <c r="L534">
        <v>-5.84436847</v>
      </c>
      <c r="M534">
        <v>-6.0395576919999998</v>
      </c>
      <c r="N534">
        <v>10.67640795</v>
      </c>
      <c r="O534">
        <v>-5.4711981429999996</v>
      </c>
      <c r="P534">
        <v>-6.9029135449999997</v>
      </c>
      <c r="Q534">
        <v>8.4880270259999993</v>
      </c>
      <c r="R534">
        <v>-0.292218423</v>
      </c>
      <c r="S534">
        <v>-0.301977885</v>
      </c>
      <c r="T534">
        <v>0.53382039800000003</v>
      </c>
      <c r="U534">
        <v>-0.27355990699999999</v>
      </c>
      <c r="V534">
        <v>-0.34514567699999998</v>
      </c>
      <c r="W534">
        <v>0.42440135099999998</v>
      </c>
      <c r="X534">
        <v>-5.6346269999999997E-3</v>
      </c>
      <c r="Y534">
        <v>0.55394570099999996</v>
      </c>
      <c r="Z534">
        <v>0.10592264999999999</v>
      </c>
      <c r="AA534">
        <v>-4.1330064E-2</v>
      </c>
      <c r="AB534">
        <v>0.48916942899999999</v>
      </c>
      <c r="AC534">
        <v>0.34088462000000003</v>
      </c>
    </row>
    <row r="535" spans="1:29" x14ac:dyDescent="0.3">
      <c r="A535">
        <v>5.33</v>
      </c>
      <c r="B535">
        <v>28.2</v>
      </c>
      <c r="C535">
        <v>-120</v>
      </c>
      <c r="D535">
        <v>-120</v>
      </c>
      <c r="E535">
        <v>240</v>
      </c>
      <c r="F535">
        <v>-114.4134615</v>
      </c>
      <c r="G535">
        <v>-117.9134615</v>
      </c>
      <c r="H535">
        <v>208.28846150000001</v>
      </c>
      <c r="I535">
        <v>-102</v>
      </c>
      <c r="J535">
        <v>-138</v>
      </c>
      <c r="K535">
        <v>207</v>
      </c>
      <c r="L535">
        <v>-5.8502683959999997</v>
      </c>
      <c r="M535">
        <v>-6.0292328209999999</v>
      </c>
      <c r="N535">
        <v>10.65034994</v>
      </c>
      <c r="O535">
        <v>-5.2155346790000001</v>
      </c>
      <c r="P535">
        <v>-7.0563116240000001</v>
      </c>
      <c r="Q535">
        <v>10.584467439999999</v>
      </c>
      <c r="R535">
        <v>-0.29251342000000002</v>
      </c>
      <c r="S535">
        <v>-0.301461641</v>
      </c>
      <c r="T535">
        <v>0.53251749699999995</v>
      </c>
      <c r="U535">
        <v>-0.26077673400000001</v>
      </c>
      <c r="V535">
        <v>-0.35281558099999999</v>
      </c>
      <c r="W535">
        <v>0.52922337200000003</v>
      </c>
      <c r="X535">
        <v>-5.166258E-3</v>
      </c>
      <c r="Y535">
        <v>0.55300335199999995</v>
      </c>
      <c r="Z535">
        <v>0.107820287</v>
      </c>
      <c r="AA535">
        <v>-5.3138653000000001E-2</v>
      </c>
      <c r="AB535">
        <v>0.55734635300000002</v>
      </c>
      <c r="AC535">
        <v>0.14801569000000001</v>
      </c>
    </row>
    <row r="536" spans="1:29" x14ac:dyDescent="0.3">
      <c r="A536">
        <v>5.34</v>
      </c>
      <c r="B536">
        <v>28.2</v>
      </c>
      <c r="C536">
        <v>-120</v>
      </c>
      <c r="D536">
        <v>-120</v>
      </c>
      <c r="E536">
        <v>240</v>
      </c>
      <c r="F536">
        <v>-113.7788462</v>
      </c>
      <c r="G536">
        <v>-118.25</v>
      </c>
      <c r="H536">
        <v>208.21153849999999</v>
      </c>
      <c r="I536">
        <v>-107</v>
      </c>
      <c r="J536">
        <v>-96</v>
      </c>
      <c r="K536">
        <v>216</v>
      </c>
      <c r="L536">
        <v>-5.8178188019999997</v>
      </c>
      <c r="M536">
        <v>-6.046440939</v>
      </c>
      <c r="N536">
        <v>10.64641666</v>
      </c>
      <c r="O536">
        <v>-5.4711981429999996</v>
      </c>
      <c r="P536">
        <v>-4.9087385210000001</v>
      </c>
      <c r="Q536">
        <v>11.04466167</v>
      </c>
      <c r="R536">
        <v>-0.29089093999999999</v>
      </c>
      <c r="S536">
        <v>-0.30232204699999998</v>
      </c>
      <c r="T536">
        <v>0.53232083299999999</v>
      </c>
      <c r="U536">
        <v>-0.27355990699999999</v>
      </c>
      <c r="V536">
        <v>-0.245436926</v>
      </c>
      <c r="W536">
        <v>0.55223308400000004</v>
      </c>
      <c r="X536">
        <v>-6.5997529999999999E-3</v>
      </c>
      <c r="Y536">
        <v>0.55261821799999999</v>
      </c>
      <c r="Z536">
        <v>0.10682833999999999</v>
      </c>
      <c r="AA536">
        <v>1.6236811E-2</v>
      </c>
      <c r="AB536">
        <v>0.54115433400000001</v>
      </c>
      <c r="AC536">
        <v>-5.8309211E-2</v>
      </c>
    </row>
    <row r="537" spans="1:29" x14ac:dyDescent="0.3">
      <c r="A537">
        <v>5.35</v>
      </c>
      <c r="B537">
        <v>28.2</v>
      </c>
      <c r="C537">
        <v>-120</v>
      </c>
      <c r="D537">
        <v>-120</v>
      </c>
      <c r="E537">
        <v>240</v>
      </c>
      <c r="F537">
        <v>-113.0865385</v>
      </c>
      <c r="G537">
        <v>-119.0192308</v>
      </c>
      <c r="H537">
        <v>208.3846154</v>
      </c>
      <c r="I537">
        <v>-100</v>
      </c>
      <c r="J537">
        <v>-114</v>
      </c>
      <c r="K537">
        <v>226</v>
      </c>
      <c r="L537">
        <v>-5.7824192459999999</v>
      </c>
      <c r="M537">
        <v>-6.0857737800000002</v>
      </c>
      <c r="N537">
        <v>10.65526655</v>
      </c>
      <c r="O537">
        <v>-5.1132692930000001</v>
      </c>
      <c r="P537">
        <v>-5.8291269940000001</v>
      </c>
      <c r="Q537">
        <v>11.555988599999999</v>
      </c>
      <c r="R537">
        <v>-0.28912096199999998</v>
      </c>
      <c r="S537">
        <v>-0.304288689</v>
      </c>
      <c r="T537">
        <v>0.53276332699999995</v>
      </c>
      <c r="U537">
        <v>-0.25566346499999998</v>
      </c>
      <c r="V537">
        <v>-0.29145634999999998</v>
      </c>
      <c r="W537">
        <v>0.57779943</v>
      </c>
      <c r="X537">
        <v>-8.7570909999999998E-3</v>
      </c>
      <c r="Y537">
        <v>0.55297876899999998</v>
      </c>
      <c r="Z537">
        <v>0.106397059</v>
      </c>
      <c r="AA537">
        <v>-2.0665032E-2</v>
      </c>
      <c r="AB537">
        <v>0.56757289200000005</v>
      </c>
      <c r="AC537">
        <v>-5.3823887000000001E-2</v>
      </c>
    </row>
    <row r="538" spans="1:29" x14ac:dyDescent="0.3">
      <c r="A538">
        <v>5.36</v>
      </c>
      <c r="B538">
        <v>28.2</v>
      </c>
      <c r="C538">
        <v>-120</v>
      </c>
      <c r="D538">
        <v>-120</v>
      </c>
      <c r="E538">
        <v>240</v>
      </c>
      <c r="F538">
        <v>-112.9519231</v>
      </c>
      <c r="G538">
        <v>-119.6730769</v>
      </c>
      <c r="H538">
        <v>208.1538462</v>
      </c>
      <c r="I538">
        <v>-137</v>
      </c>
      <c r="J538">
        <v>-116</v>
      </c>
      <c r="K538">
        <v>237</v>
      </c>
      <c r="L538">
        <v>-5.7755359979999996</v>
      </c>
      <c r="M538">
        <v>-6.1192066939999998</v>
      </c>
      <c r="N538">
        <v>10.643466699999999</v>
      </c>
      <c r="O538">
        <v>-7.0051789309999997</v>
      </c>
      <c r="P538">
        <v>-5.9313923800000001</v>
      </c>
      <c r="Q538">
        <v>12.118448219999999</v>
      </c>
      <c r="R538">
        <v>-0.2887768</v>
      </c>
      <c r="S538">
        <v>-0.30596033500000003</v>
      </c>
      <c r="T538">
        <v>0.53217333499999997</v>
      </c>
      <c r="U538">
        <v>-0.35025894699999999</v>
      </c>
      <c r="V538">
        <v>-0.29656961900000001</v>
      </c>
      <c r="W538">
        <v>0.60592241099999999</v>
      </c>
      <c r="X538">
        <v>-9.9209180000000008E-3</v>
      </c>
      <c r="Y538">
        <v>0.55302793500000003</v>
      </c>
      <c r="Z538">
        <v>0.109761052</v>
      </c>
      <c r="AA538">
        <v>3.0997548E-2</v>
      </c>
      <c r="AB538">
        <v>0.61955779600000005</v>
      </c>
      <c r="AC538">
        <v>7.1765182999999996E-2</v>
      </c>
    </row>
    <row r="539" spans="1:29" x14ac:dyDescent="0.3">
      <c r="A539">
        <v>5.37</v>
      </c>
      <c r="B539">
        <v>28.2</v>
      </c>
      <c r="C539">
        <v>-120</v>
      </c>
      <c r="D539">
        <v>-120</v>
      </c>
      <c r="E539">
        <v>240</v>
      </c>
      <c r="F539">
        <v>-114.3076923</v>
      </c>
      <c r="G539">
        <v>-119.4134615</v>
      </c>
      <c r="H539">
        <v>208.06730769999999</v>
      </c>
      <c r="I539">
        <v>-134</v>
      </c>
      <c r="J539">
        <v>-119</v>
      </c>
      <c r="K539">
        <v>217</v>
      </c>
      <c r="L539">
        <v>-5.8448601299999998</v>
      </c>
      <c r="M539">
        <v>-6.1059318600000001</v>
      </c>
      <c r="N539">
        <v>10.639041750000001</v>
      </c>
      <c r="O539">
        <v>-6.8517808530000002</v>
      </c>
      <c r="P539">
        <v>-6.0847904589999997</v>
      </c>
      <c r="Q539">
        <v>11.09579437</v>
      </c>
      <c r="R539">
        <v>-0.292243007</v>
      </c>
      <c r="S539">
        <v>-0.305296593</v>
      </c>
      <c r="T539">
        <v>0.53195208800000005</v>
      </c>
      <c r="U539">
        <v>-0.34258904299999998</v>
      </c>
      <c r="V539">
        <v>-0.30423952300000001</v>
      </c>
      <c r="W539">
        <v>0.55478971799999999</v>
      </c>
      <c r="X539">
        <v>-7.5364919999999997E-3</v>
      </c>
      <c r="Y539">
        <v>0.55381459200000005</v>
      </c>
      <c r="Z539">
        <v>0.11506581</v>
      </c>
      <c r="AA539">
        <v>2.2141106000000001E-2</v>
      </c>
      <c r="AB539">
        <v>0.58546933400000001</v>
      </c>
      <c r="AC539">
        <v>0.16147166199999999</v>
      </c>
    </row>
    <row r="540" spans="1:29" x14ac:dyDescent="0.3">
      <c r="A540">
        <v>5.38</v>
      </c>
      <c r="B540">
        <v>28.2</v>
      </c>
      <c r="C540">
        <v>-120</v>
      </c>
      <c r="D540">
        <v>-120</v>
      </c>
      <c r="E540">
        <v>240</v>
      </c>
      <c r="F540">
        <v>-115.9326923</v>
      </c>
      <c r="G540">
        <v>-118.3365385</v>
      </c>
      <c r="H540">
        <v>208.3942308</v>
      </c>
      <c r="I540">
        <v>-123</v>
      </c>
      <c r="J540">
        <v>-124</v>
      </c>
      <c r="K540">
        <v>164</v>
      </c>
      <c r="L540">
        <v>-5.9279507560000004</v>
      </c>
      <c r="M540">
        <v>-6.0508658830000002</v>
      </c>
      <c r="N540">
        <v>10.65575821</v>
      </c>
      <c r="O540">
        <v>-6.2893212299999997</v>
      </c>
      <c r="P540">
        <v>-6.3404539230000001</v>
      </c>
      <c r="Q540">
        <v>8.3857616400000001</v>
      </c>
      <c r="R540">
        <v>-0.29639753800000002</v>
      </c>
      <c r="S540">
        <v>-0.30254329400000002</v>
      </c>
      <c r="T540">
        <v>0.532787911</v>
      </c>
      <c r="U540">
        <v>-0.31446606199999999</v>
      </c>
      <c r="V540">
        <v>-0.31702269599999999</v>
      </c>
      <c r="W540">
        <v>0.41928808200000001</v>
      </c>
      <c r="X540">
        <v>-3.5482539999999998E-3</v>
      </c>
      <c r="Y540">
        <v>0.55483888400000003</v>
      </c>
      <c r="Z540">
        <v>0.116057757</v>
      </c>
      <c r="AA540">
        <v>-1.476074E-3</v>
      </c>
      <c r="AB540">
        <v>0.49002164100000001</v>
      </c>
      <c r="AC540">
        <v>0.37228188699999998</v>
      </c>
    </row>
    <row r="541" spans="1:29" x14ac:dyDescent="0.3">
      <c r="A541">
        <v>5.39</v>
      </c>
      <c r="B541">
        <v>28.2</v>
      </c>
      <c r="C541">
        <v>-120</v>
      </c>
      <c r="D541">
        <v>-120</v>
      </c>
      <c r="E541">
        <v>240</v>
      </c>
      <c r="F541">
        <v>-116.8269231</v>
      </c>
      <c r="G541">
        <v>-117.7596154</v>
      </c>
      <c r="H541">
        <v>208.66346150000001</v>
      </c>
      <c r="I541">
        <v>-112</v>
      </c>
      <c r="J541">
        <v>-105</v>
      </c>
      <c r="K541">
        <v>207</v>
      </c>
      <c r="L541">
        <v>-5.9736751840000002</v>
      </c>
      <c r="M541">
        <v>-6.0213662530000001</v>
      </c>
      <c r="N541">
        <v>10.6695247</v>
      </c>
      <c r="O541">
        <v>-5.7268616080000001</v>
      </c>
      <c r="P541">
        <v>-5.3689327579999997</v>
      </c>
      <c r="Q541">
        <v>10.584467439999999</v>
      </c>
      <c r="R541">
        <v>-0.29868375899999999</v>
      </c>
      <c r="S541">
        <v>-0.30106831299999998</v>
      </c>
      <c r="T541">
        <v>0.53347623499999997</v>
      </c>
      <c r="U541">
        <v>-0.28634308000000003</v>
      </c>
      <c r="V541">
        <v>-0.26844663800000002</v>
      </c>
      <c r="W541">
        <v>0.52922337200000003</v>
      </c>
      <c r="X541">
        <v>-1.3767230000000001E-3</v>
      </c>
      <c r="Y541">
        <v>0.55556818100000005</v>
      </c>
      <c r="Z541">
        <v>0.116273398</v>
      </c>
      <c r="AA541">
        <v>1.0332516E-2</v>
      </c>
      <c r="AB541">
        <v>0.53774548700000002</v>
      </c>
      <c r="AC541">
        <v>4.4853239000000003E-2</v>
      </c>
    </row>
    <row r="542" spans="1:29" x14ac:dyDescent="0.3">
      <c r="A542">
        <v>5.4</v>
      </c>
      <c r="B542">
        <v>28.2</v>
      </c>
      <c r="C542">
        <v>-120</v>
      </c>
      <c r="D542">
        <v>-120</v>
      </c>
      <c r="E542">
        <v>240</v>
      </c>
      <c r="F542">
        <v>-116.8269231</v>
      </c>
      <c r="G542">
        <v>-117.1538462</v>
      </c>
      <c r="H542">
        <v>207.3653846</v>
      </c>
      <c r="I542">
        <v>-81</v>
      </c>
      <c r="J542">
        <v>-128</v>
      </c>
      <c r="K542">
        <v>211</v>
      </c>
      <c r="L542">
        <v>-5.9736751840000002</v>
      </c>
      <c r="M542">
        <v>-5.9903916410000004</v>
      </c>
      <c r="N542">
        <v>10.60315054</v>
      </c>
      <c r="O542">
        <v>-4.1417481269999996</v>
      </c>
      <c r="P542">
        <v>-6.5449846950000001</v>
      </c>
      <c r="Q542">
        <v>10.788998210000001</v>
      </c>
      <c r="R542">
        <v>-0.29868375899999999</v>
      </c>
      <c r="S542">
        <v>-0.29951958200000001</v>
      </c>
      <c r="T542">
        <v>0.53015752699999996</v>
      </c>
      <c r="U542">
        <v>-0.207087406</v>
      </c>
      <c r="V542">
        <v>-0.32724923500000003</v>
      </c>
      <c r="W542">
        <v>0.53944990999999998</v>
      </c>
      <c r="X542">
        <v>-4.8256299999999998E-4</v>
      </c>
      <c r="Y542">
        <v>0.55283946500000003</v>
      </c>
      <c r="Z542">
        <v>0.119378622</v>
      </c>
      <c r="AA542">
        <v>-6.9375463999999998E-2</v>
      </c>
      <c r="AB542">
        <v>0.53774548700000002</v>
      </c>
      <c r="AC542">
        <v>-8.9706479999999995E-3</v>
      </c>
    </row>
    <row r="543" spans="1:29" x14ac:dyDescent="0.3">
      <c r="A543">
        <v>5.41</v>
      </c>
      <c r="B543">
        <v>28.2</v>
      </c>
      <c r="C543">
        <v>-120</v>
      </c>
      <c r="D543">
        <v>-120</v>
      </c>
      <c r="E543">
        <v>240</v>
      </c>
      <c r="F543">
        <v>-114.7788462</v>
      </c>
      <c r="G543">
        <v>-116.3942308</v>
      </c>
      <c r="H543">
        <v>204.41346150000001</v>
      </c>
      <c r="I543">
        <v>-110</v>
      </c>
      <c r="J543">
        <v>-122</v>
      </c>
      <c r="K543">
        <v>209</v>
      </c>
      <c r="L543">
        <v>-5.8689514950000001</v>
      </c>
      <c r="M543">
        <v>-5.9515504610000001</v>
      </c>
      <c r="N543">
        <v>10.45221076</v>
      </c>
      <c r="O543">
        <v>-5.6245962220000001</v>
      </c>
      <c r="P543">
        <v>-6.2381885370000001</v>
      </c>
      <c r="Q543">
        <v>10.68673282</v>
      </c>
      <c r="R543">
        <v>-0.29344757500000002</v>
      </c>
      <c r="S543">
        <v>-0.29757752300000001</v>
      </c>
      <c r="T543">
        <v>0.52261053800000001</v>
      </c>
      <c r="U543">
        <v>-0.281229811</v>
      </c>
      <c r="V543">
        <v>-0.31190942700000002</v>
      </c>
      <c r="W543">
        <v>0.534336641</v>
      </c>
      <c r="X543">
        <v>-2.3844270000000002E-3</v>
      </c>
      <c r="Y543">
        <v>0.54541539100000003</v>
      </c>
      <c r="Z543">
        <v>0.120025544</v>
      </c>
      <c r="AA543">
        <v>-1.7712884000000002E-2</v>
      </c>
      <c r="AB543">
        <v>0.553937507</v>
      </c>
      <c r="AC543">
        <v>0.103162451</v>
      </c>
    </row>
    <row r="544" spans="1:29" x14ac:dyDescent="0.3">
      <c r="A544">
        <v>5.42</v>
      </c>
      <c r="B544">
        <v>28.2</v>
      </c>
      <c r="C544">
        <v>-120</v>
      </c>
      <c r="D544">
        <v>-120</v>
      </c>
      <c r="E544">
        <v>240</v>
      </c>
      <c r="F544">
        <v>-111.4134615</v>
      </c>
      <c r="G544">
        <v>-115.375</v>
      </c>
      <c r="H544">
        <v>199.2596154</v>
      </c>
      <c r="I544">
        <v>-119</v>
      </c>
      <c r="J544">
        <v>-122</v>
      </c>
      <c r="K544">
        <v>221</v>
      </c>
      <c r="L544">
        <v>-5.6968703170000001</v>
      </c>
      <c r="M544">
        <v>-5.899434447</v>
      </c>
      <c r="N544">
        <v>10.18868073</v>
      </c>
      <c r="O544">
        <v>-6.0847904589999997</v>
      </c>
      <c r="P544">
        <v>-6.2381885370000001</v>
      </c>
      <c r="Q544">
        <v>11.30032514</v>
      </c>
      <c r="R544">
        <v>-0.28484351600000002</v>
      </c>
      <c r="S544">
        <v>-0.29497172199999999</v>
      </c>
      <c r="T544">
        <v>0.50943403600000003</v>
      </c>
      <c r="U544">
        <v>-0.30423952300000001</v>
      </c>
      <c r="V544">
        <v>-0.31190942700000002</v>
      </c>
      <c r="W544">
        <v>0.56501625700000002</v>
      </c>
      <c r="X544">
        <v>-5.8475230000000003E-3</v>
      </c>
      <c r="Y544">
        <v>0.53289443700000005</v>
      </c>
      <c r="Z544">
        <v>0.123475793</v>
      </c>
      <c r="AA544">
        <v>-4.4282210000000004E-3</v>
      </c>
      <c r="AB544">
        <v>0.58206048799999999</v>
      </c>
      <c r="AC544">
        <v>8.9706479000000006E-2</v>
      </c>
    </row>
    <row r="545" spans="1:29" x14ac:dyDescent="0.3">
      <c r="A545">
        <v>5.43</v>
      </c>
      <c r="B545">
        <v>28.2</v>
      </c>
      <c r="C545">
        <v>0</v>
      </c>
      <c r="D545">
        <v>0</v>
      </c>
      <c r="E545">
        <v>0</v>
      </c>
      <c r="F545">
        <v>-107.5480769</v>
      </c>
      <c r="G545">
        <v>-112.8365385</v>
      </c>
      <c r="H545">
        <v>194.06730769999999</v>
      </c>
      <c r="I545">
        <v>-127</v>
      </c>
      <c r="J545">
        <v>-124</v>
      </c>
      <c r="K545">
        <v>192</v>
      </c>
      <c r="L545">
        <v>-5.4992227920000003</v>
      </c>
      <c r="M545">
        <v>-5.7696360719999999</v>
      </c>
      <c r="N545">
        <v>9.9231840519999999</v>
      </c>
      <c r="O545">
        <v>-6.4938520019999997</v>
      </c>
      <c r="P545">
        <v>-6.3404539230000001</v>
      </c>
      <c r="Q545">
        <v>9.8174770420000002</v>
      </c>
      <c r="R545">
        <v>-0.27496113999999999</v>
      </c>
      <c r="S545">
        <v>-0.28848180400000001</v>
      </c>
      <c r="T545">
        <v>0.49615920299999999</v>
      </c>
      <c r="U545">
        <v>-0.3246926</v>
      </c>
      <c r="V545">
        <v>-0.31702269599999999</v>
      </c>
      <c r="W545">
        <v>0.490873852</v>
      </c>
      <c r="X545">
        <v>-7.806159E-3</v>
      </c>
      <c r="Y545">
        <v>0.51858711599999996</v>
      </c>
      <c r="Z545">
        <v>0.11804165</v>
      </c>
      <c r="AA545">
        <v>4.4282210000000004E-3</v>
      </c>
      <c r="AB545">
        <v>0.54115433400000001</v>
      </c>
      <c r="AC545">
        <v>0.264634113</v>
      </c>
    </row>
    <row r="546" spans="1:29" x14ac:dyDescent="0.3">
      <c r="A546">
        <v>5.44</v>
      </c>
      <c r="B546">
        <v>28.2</v>
      </c>
      <c r="C546">
        <v>0</v>
      </c>
      <c r="D546">
        <v>0</v>
      </c>
      <c r="E546">
        <v>0</v>
      </c>
      <c r="F546">
        <v>-104.0384615</v>
      </c>
      <c r="G546">
        <v>-109.7884615</v>
      </c>
      <c r="H546">
        <v>190.1538462</v>
      </c>
      <c r="I546">
        <v>-127</v>
      </c>
      <c r="J546">
        <v>-97</v>
      </c>
      <c r="K546">
        <v>228</v>
      </c>
      <c r="L546">
        <v>-5.3197667070000003</v>
      </c>
      <c r="M546">
        <v>-5.6137796910000004</v>
      </c>
      <c r="N546">
        <v>9.7230782250000001</v>
      </c>
      <c r="O546">
        <v>-6.4938520019999997</v>
      </c>
      <c r="P546">
        <v>-4.9598712139999996</v>
      </c>
      <c r="Q546">
        <v>11.65825399</v>
      </c>
      <c r="R546">
        <v>-0.26598833500000002</v>
      </c>
      <c r="S546">
        <v>-0.280688985</v>
      </c>
      <c r="T546">
        <v>0.48615391099999999</v>
      </c>
      <c r="U546">
        <v>-0.3246926</v>
      </c>
      <c r="V546">
        <v>-0.247993561</v>
      </c>
      <c r="W546">
        <v>0.58291269899999998</v>
      </c>
      <c r="X546">
        <v>-8.4874240000000004E-3</v>
      </c>
      <c r="Y546">
        <v>0.50632838099999999</v>
      </c>
      <c r="Z546">
        <v>0.106181419</v>
      </c>
      <c r="AA546">
        <v>4.4282211000000002E-2</v>
      </c>
      <c r="AB546">
        <v>0.57950385299999996</v>
      </c>
      <c r="AC546">
        <v>-1.7941295999999999E-2</v>
      </c>
    </row>
    <row r="547" spans="1:29" x14ac:dyDescent="0.3">
      <c r="A547">
        <v>5.45</v>
      </c>
      <c r="B547">
        <v>28.2</v>
      </c>
      <c r="C547">
        <v>0</v>
      </c>
      <c r="D547">
        <v>0</v>
      </c>
      <c r="E547">
        <v>0</v>
      </c>
      <c r="F547">
        <v>-100.8846154</v>
      </c>
      <c r="G547">
        <v>-106.4903846</v>
      </c>
      <c r="H547">
        <v>185.92307690000001</v>
      </c>
      <c r="I547">
        <v>-214</v>
      </c>
      <c r="J547">
        <v>-111</v>
      </c>
      <c r="K547">
        <v>200</v>
      </c>
      <c r="L547">
        <v>-5.15850206</v>
      </c>
      <c r="M547">
        <v>-5.445140136</v>
      </c>
      <c r="N547">
        <v>9.5067476010000007</v>
      </c>
      <c r="O547">
        <v>-10.94239629</v>
      </c>
      <c r="P547">
        <v>-5.6757289149999997</v>
      </c>
      <c r="Q547">
        <v>10.226538590000001</v>
      </c>
      <c r="R547">
        <v>-0.25792510299999999</v>
      </c>
      <c r="S547">
        <v>-0.272257007</v>
      </c>
      <c r="T547">
        <v>0.47533737999999998</v>
      </c>
      <c r="U547">
        <v>-0.54711981399999998</v>
      </c>
      <c r="V547">
        <v>-0.28378644600000003</v>
      </c>
      <c r="W547">
        <v>0.51132692899999999</v>
      </c>
      <c r="X547">
        <v>-8.2745289999999992E-3</v>
      </c>
      <c r="Y547">
        <v>0.49361895700000002</v>
      </c>
      <c r="Z547">
        <v>9.6218823999999994E-2</v>
      </c>
      <c r="AA547">
        <v>0.152035591</v>
      </c>
      <c r="AB547">
        <v>0.61785337299999998</v>
      </c>
      <c r="AC547">
        <v>0.56066549300000001</v>
      </c>
    </row>
    <row r="548" spans="1:29" x14ac:dyDescent="0.3">
      <c r="A548">
        <v>5.46</v>
      </c>
      <c r="B548">
        <v>28.2</v>
      </c>
      <c r="C548">
        <v>0</v>
      </c>
      <c r="D548">
        <v>0</v>
      </c>
      <c r="E548">
        <v>0</v>
      </c>
      <c r="F548">
        <v>-98.355769230000007</v>
      </c>
      <c r="G548">
        <v>-102.8269231</v>
      </c>
      <c r="H548">
        <v>182.1538462</v>
      </c>
      <c r="I548">
        <v>0</v>
      </c>
      <c r="J548">
        <v>-115</v>
      </c>
      <c r="K548">
        <v>200</v>
      </c>
      <c r="L548">
        <v>-5.0291953459999998</v>
      </c>
      <c r="M548">
        <v>-5.2578174830000002</v>
      </c>
      <c r="N548">
        <v>9.314016681</v>
      </c>
      <c r="O548">
        <v>0</v>
      </c>
      <c r="P548">
        <v>-5.8802596869999997</v>
      </c>
      <c r="Q548">
        <v>10.226538590000001</v>
      </c>
      <c r="R548">
        <v>-0.251459767</v>
      </c>
      <c r="S548">
        <v>-0.262890874</v>
      </c>
      <c r="T548">
        <v>0.46570083400000001</v>
      </c>
      <c r="U548">
        <v>0</v>
      </c>
      <c r="V548">
        <v>-0.29401298399999998</v>
      </c>
      <c r="W548">
        <v>0.51132692899999999</v>
      </c>
      <c r="X548">
        <v>-6.5997529999999999E-3</v>
      </c>
      <c r="Y548">
        <v>0.481917437</v>
      </c>
      <c r="Z548">
        <v>8.5350539000000003E-2</v>
      </c>
      <c r="AA548">
        <v>-0.16974847600000001</v>
      </c>
      <c r="AB548">
        <v>0.438888948</v>
      </c>
      <c r="AC548">
        <v>-0.381252535</v>
      </c>
    </row>
    <row r="549" spans="1:29" x14ac:dyDescent="0.3">
      <c r="A549">
        <v>5.47</v>
      </c>
      <c r="B549">
        <v>28.2</v>
      </c>
      <c r="C549">
        <v>0</v>
      </c>
      <c r="D549">
        <v>0</v>
      </c>
      <c r="E549">
        <v>0</v>
      </c>
      <c r="F549">
        <v>-95.71153846</v>
      </c>
      <c r="G549">
        <v>-98.875</v>
      </c>
      <c r="H549">
        <v>177.2692308</v>
      </c>
      <c r="I549">
        <v>-148</v>
      </c>
      <c r="J549">
        <v>-183</v>
      </c>
      <c r="K549">
        <v>179</v>
      </c>
      <c r="L549">
        <v>-4.893988706</v>
      </c>
      <c r="M549">
        <v>-5.0557450130000001</v>
      </c>
      <c r="N549">
        <v>9.0642531430000002</v>
      </c>
      <c r="O549">
        <v>-7.5676385540000002</v>
      </c>
      <c r="P549">
        <v>-9.3572828060000006</v>
      </c>
      <c r="Q549">
        <v>9.1527520340000006</v>
      </c>
      <c r="R549">
        <v>-0.24469943499999999</v>
      </c>
      <c r="S549">
        <v>-0.25278725099999999</v>
      </c>
      <c r="T549">
        <v>0.45321265700000002</v>
      </c>
      <c r="U549">
        <v>-0.37838192799999998</v>
      </c>
      <c r="V549">
        <v>-0.46786413999999998</v>
      </c>
      <c r="W549">
        <v>0.45763760199999998</v>
      </c>
      <c r="X549">
        <v>-4.6695019999999999E-3</v>
      </c>
      <c r="Y549">
        <v>0.46797066700000001</v>
      </c>
      <c r="Z549">
        <v>7.7673734999999994E-2</v>
      </c>
      <c r="AA549">
        <v>-5.166258E-2</v>
      </c>
      <c r="AB549">
        <v>0.58717375699999996</v>
      </c>
      <c r="AC549">
        <v>0.68176923899999997</v>
      </c>
    </row>
    <row r="550" spans="1:29" x14ac:dyDescent="0.3">
      <c r="A550">
        <v>5.48</v>
      </c>
      <c r="B550">
        <v>28.2</v>
      </c>
      <c r="C550">
        <v>0</v>
      </c>
      <c r="D550">
        <v>0</v>
      </c>
      <c r="E550">
        <v>0</v>
      </c>
      <c r="F550">
        <v>-91.817307690000007</v>
      </c>
      <c r="G550">
        <v>-95.07692308</v>
      </c>
      <c r="H550">
        <v>171.33653849999999</v>
      </c>
      <c r="I550">
        <v>0</v>
      </c>
      <c r="J550">
        <v>0</v>
      </c>
      <c r="K550">
        <v>92</v>
      </c>
      <c r="L550">
        <v>-4.6948661999999999</v>
      </c>
      <c r="M550">
        <v>-4.861539112</v>
      </c>
      <c r="N550">
        <v>8.7608986089999998</v>
      </c>
      <c r="O550">
        <v>0</v>
      </c>
      <c r="P550">
        <v>0</v>
      </c>
      <c r="Q550">
        <v>4.7042077500000001</v>
      </c>
      <c r="R550">
        <v>-0.23474331000000001</v>
      </c>
      <c r="S550">
        <v>-0.24307695600000001</v>
      </c>
      <c r="T550">
        <v>0.43804493</v>
      </c>
      <c r="U550">
        <v>0</v>
      </c>
      <c r="V550">
        <v>0</v>
      </c>
      <c r="W550">
        <v>0.23521038699999999</v>
      </c>
      <c r="X550">
        <v>-4.8114330000000004E-3</v>
      </c>
      <c r="Y550">
        <v>0.45130337500000001</v>
      </c>
      <c r="Z550">
        <v>6.9781289999999996E-2</v>
      </c>
      <c r="AA550">
        <v>0</v>
      </c>
      <c r="AB550">
        <v>0.15680692500000001</v>
      </c>
      <c r="AC550">
        <v>-0.41264980299999998</v>
      </c>
    </row>
    <row r="551" spans="1:29" x14ac:dyDescent="0.3">
      <c r="A551">
        <v>5.49</v>
      </c>
      <c r="B551">
        <v>28.2</v>
      </c>
      <c r="C551">
        <v>0</v>
      </c>
      <c r="D551">
        <v>0</v>
      </c>
      <c r="E551">
        <v>0</v>
      </c>
      <c r="F551">
        <v>-87.03846154</v>
      </c>
      <c r="G551">
        <v>-91.24038462</v>
      </c>
      <c r="H551">
        <v>165.03846150000001</v>
      </c>
      <c r="I551">
        <v>-139</v>
      </c>
      <c r="J551">
        <v>-161</v>
      </c>
      <c r="K551">
        <v>252</v>
      </c>
      <c r="L551">
        <v>-4.4505109269999998</v>
      </c>
      <c r="M551">
        <v>-4.6653665689999997</v>
      </c>
      <c r="N551">
        <v>8.4388609750000008</v>
      </c>
      <c r="O551">
        <v>-7.1074443169999997</v>
      </c>
      <c r="P551">
        <v>-8.2323635619999997</v>
      </c>
      <c r="Q551">
        <v>12.88543862</v>
      </c>
      <c r="R551">
        <v>-0.22252554599999999</v>
      </c>
      <c r="S551">
        <v>-0.233268328</v>
      </c>
      <c r="T551">
        <v>0.42194304900000001</v>
      </c>
      <c r="U551">
        <v>-0.35537221600000002</v>
      </c>
      <c r="V551">
        <v>-0.411618178</v>
      </c>
      <c r="W551">
        <v>0.64427193100000002</v>
      </c>
      <c r="X551">
        <v>-6.2023479999999999E-3</v>
      </c>
      <c r="Y551">
        <v>0.43322665700000001</v>
      </c>
      <c r="Z551">
        <v>5.9387413999999999E-2</v>
      </c>
      <c r="AA551">
        <v>-3.2473621000000001E-2</v>
      </c>
      <c r="AB551">
        <v>0.68517808499999999</v>
      </c>
      <c r="AC551">
        <v>0.215295549</v>
      </c>
    </row>
    <row r="552" spans="1:29" x14ac:dyDescent="0.3">
      <c r="A552">
        <v>5.5</v>
      </c>
      <c r="B552">
        <v>28.2</v>
      </c>
      <c r="C552">
        <v>0</v>
      </c>
      <c r="D552">
        <v>0</v>
      </c>
      <c r="E552">
        <v>0</v>
      </c>
      <c r="F552">
        <v>-80.567307690000007</v>
      </c>
      <c r="G552">
        <v>-87.58653846</v>
      </c>
      <c r="H552">
        <v>158.31730769999999</v>
      </c>
      <c r="I552">
        <v>0</v>
      </c>
      <c r="J552">
        <v>0</v>
      </c>
      <c r="K552">
        <v>0</v>
      </c>
      <c r="L552">
        <v>-4.1196234040000004</v>
      </c>
      <c r="M552">
        <v>-4.4785355759999996</v>
      </c>
      <c r="N552">
        <v>8.0951902800000006</v>
      </c>
      <c r="O552">
        <v>0</v>
      </c>
      <c r="P552">
        <v>0</v>
      </c>
      <c r="Q552">
        <v>0</v>
      </c>
      <c r="R552">
        <v>-0.20598116999999999</v>
      </c>
      <c r="S552">
        <v>-0.22392677899999999</v>
      </c>
      <c r="T552">
        <v>0.40475951399999999</v>
      </c>
      <c r="U552">
        <v>0</v>
      </c>
      <c r="V552">
        <v>0</v>
      </c>
      <c r="W552">
        <v>0</v>
      </c>
      <c r="X552">
        <v>-1.0360902E-2</v>
      </c>
      <c r="Y552">
        <v>0.413142326</v>
      </c>
      <c r="Z552">
        <v>4.4120061000000002E-2</v>
      </c>
      <c r="AA552">
        <v>0</v>
      </c>
      <c r="AB552">
        <v>0</v>
      </c>
      <c r="AC552">
        <v>0</v>
      </c>
    </row>
    <row r="553" spans="1:29" x14ac:dyDescent="0.3">
      <c r="A553">
        <v>5.51</v>
      </c>
      <c r="B553">
        <v>28.2</v>
      </c>
      <c r="C553">
        <v>0</v>
      </c>
      <c r="D553">
        <v>0</v>
      </c>
      <c r="E553">
        <v>0</v>
      </c>
      <c r="F553">
        <v>-74.16346154</v>
      </c>
      <c r="G553">
        <v>-83.855769230000007</v>
      </c>
      <c r="H553">
        <v>151.1153846</v>
      </c>
      <c r="I553">
        <v>-144</v>
      </c>
      <c r="J553">
        <v>-149</v>
      </c>
      <c r="K553">
        <v>333</v>
      </c>
      <c r="L553">
        <v>-3.7921775050000002</v>
      </c>
      <c r="M553">
        <v>-4.287771298</v>
      </c>
      <c r="N553">
        <v>7.7269365580000002</v>
      </c>
      <c r="O553">
        <v>-7.3631077820000002</v>
      </c>
      <c r="P553">
        <v>-7.6187712459999997</v>
      </c>
      <c r="Q553">
        <v>17.027186749999998</v>
      </c>
      <c r="R553">
        <v>-0.18960887500000001</v>
      </c>
      <c r="S553">
        <v>-0.214388565</v>
      </c>
      <c r="T553">
        <v>0.38634682799999998</v>
      </c>
      <c r="U553">
        <v>-0.368155389</v>
      </c>
      <c r="V553">
        <v>-0.38093856199999998</v>
      </c>
      <c r="W553">
        <v>0.85135933699999999</v>
      </c>
      <c r="X553">
        <v>-1.4306559999999999E-2</v>
      </c>
      <c r="Y553">
        <v>0.39223036500000003</v>
      </c>
      <c r="Z553">
        <v>3.0965986000000001E-2</v>
      </c>
      <c r="AA553">
        <v>-7.3803690000000003E-3</v>
      </c>
      <c r="AB553">
        <v>0.81727087499999995</v>
      </c>
      <c r="AC553">
        <v>-0.17941295800000001</v>
      </c>
    </row>
    <row r="554" spans="1:29" x14ac:dyDescent="0.3">
      <c r="A554">
        <v>5.52</v>
      </c>
      <c r="B554">
        <v>28.2</v>
      </c>
      <c r="C554">
        <v>0</v>
      </c>
      <c r="D554">
        <v>0</v>
      </c>
      <c r="E554">
        <v>0</v>
      </c>
      <c r="F554">
        <v>-68.682692309999993</v>
      </c>
      <c r="G554">
        <v>-78.682692309999993</v>
      </c>
      <c r="H554">
        <v>144.3557692</v>
      </c>
      <c r="I554">
        <v>-69</v>
      </c>
      <c r="J554">
        <v>0</v>
      </c>
      <c r="K554">
        <v>0</v>
      </c>
      <c r="L554">
        <v>-3.511931015</v>
      </c>
      <c r="M554">
        <v>-4.0232579450000001</v>
      </c>
      <c r="N554">
        <v>7.3812992209999999</v>
      </c>
      <c r="O554">
        <v>-3.5281558120000001</v>
      </c>
      <c r="P554">
        <v>0</v>
      </c>
      <c r="Q554">
        <v>0</v>
      </c>
      <c r="R554">
        <v>-0.17559655099999999</v>
      </c>
      <c r="S554">
        <v>-0.20116289700000001</v>
      </c>
      <c r="T554">
        <v>0.36906496100000002</v>
      </c>
      <c r="U554">
        <v>-0.17640779100000001</v>
      </c>
      <c r="V554">
        <v>0</v>
      </c>
      <c r="W554">
        <v>0</v>
      </c>
      <c r="X554">
        <v>-1.4760736999999999E-2</v>
      </c>
      <c r="Y554">
        <v>0.37162979000000002</v>
      </c>
      <c r="Z554">
        <v>1.34991E-2</v>
      </c>
      <c r="AA554">
        <v>0.10184908500000001</v>
      </c>
      <c r="AB554">
        <v>5.8802596999999998E-2</v>
      </c>
      <c r="AC554">
        <v>0.30948735199999999</v>
      </c>
    </row>
    <row r="555" spans="1:29" x14ac:dyDescent="0.3">
      <c r="A555">
        <v>5.53</v>
      </c>
      <c r="B555">
        <v>28.2</v>
      </c>
      <c r="C555">
        <v>0</v>
      </c>
      <c r="D555">
        <v>0</v>
      </c>
      <c r="E555">
        <v>0</v>
      </c>
      <c r="F555">
        <v>-63.97115385</v>
      </c>
      <c r="G555">
        <v>-73.50961538</v>
      </c>
      <c r="H555">
        <v>138.5288462</v>
      </c>
      <c r="I555">
        <v>-63</v>
      </c>
      <c r="J555">
        <v>-138</v>
      </c>
      <c r="K555">
        <v>266</v>
      </c>
      <c r="L555">
        <v>-3.2710173660000001</v>
      </c>
      <c r="M555">
        <v>-3.7587445910000001</v>
      </c>
      <c r="N555">
        <v>7.0833529520000003</v>
      </c>
      <c r="O555">
        <v>-3.2213596550000001</v>
      </c>
      <c r="P555">
        <v>-7.0563116240000001</v>
      </c>
      <c r="Q555">
        <v>13.601296319999999</v>
      </c>
      <c r="R555">
        <v>-0.16355086799999999</v>
      </c>
      <c r="S555">
        <v>-0.18793723000000001</v>
      </c>
      <c r="T555">
        <v>0.354167648</v>
      </c>
      <c r="U555">
        <v>-0.161067983</v>
      </c>
      <c r="V555">
        <v>-0.35281558099999999</v>
      </c>
      <c r="W555">
        <v>0.68006481600000002</v>
      </c>
      <c r="X555">
        <v>-1.4079472000000001E-2</v>
      </c>
      <c r="Y555">
        <v>0.35327446400000001</v>
      </c>
      <c r="Z555">
        <v>-4.7009649999999997E-3</v>
      </c>
      <c r="AA555">
        <v>-0.110705528</v>
      </c>
      <c r="AB555">
        <v>0.62467106500000003</v>
      </c>
      <c r="AC555">
        <v>-0.291546056</v>
      </c>
    </row>
    <row r="556" spans="1:29" x14ac:dyDescent="0.3">
      <c r="A556">
        <v>5.54</v>
      </c>
      <c r="B556">
        <v>28.2</v>
      </c>
      <c r="C556">
        <v>0</v>
      </c>
      <c r="D556">
        <v>0</v>
      </c>
      <c r="E556">
        <v>0</v>
      </c>
      <c r="F556">
        <v>-60.90384615</v>
      </c>
      <c r="G556">
        <v>-68.38461538</v>
      </c>
      <c r="H556">
        <v>132.91346150000001</v>
      </c>
      <c r="I556">
        <v>-61</v>
      </c>
      <c r="J556">
        <v>0</v>
      </c>
      <c r="K556">
        <v>0</v>
      </c>
      <c r="L556">
        <v>-3.1141776640000001</v>
      </c>
      <c r="M556">
        <v>-3.4966895400000002</v>
      </c>
      <c r="N556">
        <v>6.7962232150000004</v>
      </c>
      <c r="O556">
        <v>-3.1190942690000001</v>
      </c>
      <c r="P556">
        <v>0</v>
      </c>
      <c r="Q556">
        <v>0</v>
      </c>
      <c r="R556">
        <v>-0.15570888299999999</v>
      </c>
      <c r="S556">
        <v>-0.17483447699999999</v>
      </c>
      <c r="T556">
        <v>0.33981116099999997</v>
      </c>
      <c r="U556">
        <v>-0.15595471299999999</v>
      </c>
      <c r="V556">
        <v>0</v>
      </c>
      <c r="W556">
        <v>0</v>
      </c>
      <c r="X556">
        <v>-1.1042167E-2</v>
      </c>
      <c r="Y556">
        <v>0.33672189400000002</v>
      </c>
      <c r="Z556">
        <v>-1.6259299000000001E-2</v>
      </c>
      <c r="AA556">
        <v>9.0040495999999998E-2</v>
      </c>
      <c r="AB556">
        <v>5.1984903999999998E-2</v>
      </c>
      <c r="AC556">
        <v>0.27360476</v>
      </c>
    </row>
    <row r="557" spans="1:29" x14ac:dyDescent="0.3">
      <c r="A557">
        <v>5.55</v>
      </c>
      <c r="B557">
        <v>28.2</v>
      </c>
      <c r="C557">
        <v>0</v>
      </c>
      <c r="D557">
        <v>0</v>
      </c>
      <c r="E557">
        <v>0</v>
      </c>
      <c r="F557">
        <v>-58.28846154</v>
      </c>
      <c r="G557">
        <v>-63.61538462</v>
      </c>
      <c r="H557">
        <v>128.30769230000001</v>
      </c>
      <c r="I557">
        <v>-43</v>
      </c>
      <c r="J557">
        <v>-120</v>
      </c>
      <c r="K557">
        <v>266</v>
      </c>
      <c r="L557">
        <v>-2.9804460050000001</v>
      </c>
      <c r="M557">
        <v>-3.252825927</v>
      </c>
      <c r="N557">
        <v>6.5607178309999998</v>
      </c>
      <c r="O557">
        <v>-2.198705796</v>
      </c>
      <c r="P557">
        <v>-6.1359231520000002</v>
      </c>
      <c r="Q557">
        <v>13.601296319999999</v>
      </c>
      <c r="R557">
        <v>-0.1490223</v>
      </c>
      <c r="S557">
        <v>-0.16264129599999999</v>
      </c>
      <c r="T557">
        <v>0.328035892</v>
      </c>
      <c r="U557">
        <v>-0.10993529</v>
      </c>
      <c r="V557">
        <v>-0.30679615799999999</v>
      </c>
      <c r="W557">
        <v>0.68006481600000002</v>
      </c>
      <c r="X557">
        <v>-7.8629310000000001E-3</v>
      </c>
      <c r="Y557">
        <v>0.32257846000000001</v>
      </c>
      <c r="Z557">
        <v>-2.8723324000000001E-2</v>
      </c>
      <c r="AA557">
        <v>-0.113657675</v>
      </c>
      <c r="AB557">
        <v>0.59228702600000005</v>
      </c>
      <c r="AC557">
        <v>-0.46198836599999998</v>
      </c>
    </row>
    <row r="558" spans="1:29" x14ac:dyDescent="0.3">
      <c r="A558">
        <v>5.56</v>
      </c>
      <c r="B558">
        <v>28.2</v>
      </c>
      <c r="C558">
        <v>0</v>
      </c>
      <c r="D558">
        <v>0</v>
      </c>
      <c r="E558">
        <v>0</v>
      </c>
      <c r="F558">
        <v>-55.42307692</v>
      </c>
      <c r="G558">
        <v>-60.05769231</v>
      </c>
      <c r="H558">
        <v>122.7788462</v>
      </c>
      <c r="I558">
        <v>-51</v>
      </c>
      <c r="J558">
        <v>-62</v>
      </c>
      <c r="K558">
        <v>0</v>
      </c>
      <c r="L558">
        <v>-2.8339311739999999</v>
      </c>
      <c r="M558">
        <v>-3.0709115389999999</v>
      </c>
      <c r="N558">
        <v>6.2780130390000002</v>
      </c>
      <c r="O558">
        <v>-2.607767339</v>
      </c>
      <c r="P558">
        <v>-3.1702269620000001</v>
      </c>
      <c r="Q558">
        <v>0</v>
      </c>
      <c r="R558">
        <v>-0.141696559</v>
      </c>
      <c r="S558">
        <v>-0.15354557699999999</v>
      </c>
      <c r="T558">
        <v>0.313900652</v>
      </c>
      <c r="U558">
        <v>-0.13038836700000001</v>
      </c>
      <c r="V558">
        <v>-0.158511348</v>
      </c>
      <c r="W558">
        <v>0</v>
      </c>
      <c r="X558">
        <v>-6.8410340000000002E-3</v>
      </c>
      <c r="Y558">
        <v>0.30768114600000002</v>
      </c>
      <c r="Z558">
        <v>-3.2734238999999998E-2</v>
      </c>
      <c r="AA558">
        <v>-1.6236811E-2</v>
      </c>
      <c r="AB558">
        <v>9.6299905000000005E-2</v>
      </c>
      <c r="AC558">
        <v>0.50684160499999997</v>
      </c>
    </row>
    <row r="559" spans="1:29" x14ac:dyDescent="0.3">
      <c r="A559">
        <v>5.57</v>
      </c>
      <c r="B559">
        <v>28.2</v>
      </c>
      <c r="C559">
        <v>0</v>
      </c>
      <c r="D559">
        <v>0</v>
      </c>
      <c r="E559">
        <v>0</v>
      </c>
      <c r="F559">
        <v>-51.76923077</v>
      </c>
      <c r="G559">
        <v>-56.5</v>
      </c>
      <c r="H559">
        <v>116.3076923</v>
      </c>
      <c r="I559">
        <v>-50</v>
      </c>
      <c r="J559">
        <v>-60</v>
      </c>
      <c r="K559">
        <v>230</v>
      </c>
      <c r="L559">
        <v>-2.6471001799999998</v>
      </c>
      <c r="M559">
        <v>-2.8889971509999999</v>
      </c>
      <c r="N559">
        <v>5.9471255159999998</v>
      </c>
      <c r="O559">
        <v>-2.556634646</v>
      </c>
      <c r="P559">
        <v>-3.0679615760000001</v>
      </c>
      <c r="Q559">
        <v>11.760519370000001</v>
      </c>
      <c r="R559">
        <v>-0.132355009</v>
      </c>
      <c r="S559">
        <v>-0.14444985799999999</v>
      </c>
      <c r="T559">
        <v>0.29735627599999997</v>
      </c>
      <c r="U559">
        <v>-0.127831732</v>
      </c>
      <c r="V559">
        <v>-0.15339807899999999</v>
      </c>
      <c r="W559">
        <v>0.58802596900000004</v>
      </c>
      <c r="X559">
        <v>-6.9829640000000004E-3</v>
      </c>
      <c r="Y559">
        <v>0.29050580599999998</v>
      </c>
      <c r="Z559">
        <v>-3.6055103999999998E-2</v>
      </c>
      <c r="AA559">
        <v>-1.4760736999999999E-2</v>
      </c>
      <c r="AB559">
        <v>0.48576058300000002</v>
      </c>
      <c r="AC559">
        <v>-0.53823887299999995</v>
      </c>
    </row>
    <row r="560" spans="1:29" x14ac:dyDescent="0.3">
      <c r="A560">
        <v>5.58</v>
      </c>
      <c r="B560">
        <v>28.2</v>
      </c>
      <c r="C560">
        <v>0</v>
      </c>
      <c r="D560">
        <v>0</v>
      </c>
      <c r="E560">
        <v>0</v>
      </c>
      <c r="F560">
        <v>-47.99038462</v>
      </c>
      <c r="G560">
        <v>-52.875</v>
      </c>
      <c r="H560">
        <v>110.2403846</v>
      </c>
      <c r="I560">
        <v>-48</v>
      </c>
      <c r="J560">
        <v>-55</v>
      </c>
      <c r="K560">
        <v>0</v>
      </c>
      <c r="L560">
        <v>-2.4538776000000002</v>
      </c>
      <c r="M560">
        <v>-2.7036411390000001</v>
      </c>
      <c r="N560">
        <v>5.6368877350000002</v>
      </c>
      <c r="O560">
        <v>-2.4543692610000001</v>
      </c>
      <c r="P560">
        <v>-2.812298111</v>
      </c>
      <c r="Q560">
        <v>0</v>
      </c>
      <c r="R560">
        <v>-0.12269388000000001</v>
      </c>
      <c r="S560">
        <v>-0.13518205699999999</v>
      </c>
      <c r="T560">
        <v>0.28184438699999997</v>
      </c>
      <c r="U560">
        <v>-0.122718463</v>
      </c>
      <c r="V560">
        <v>-0.14061490600000001</v>
      </c>
      <c r="W560">
        <v>0</v>
      </c>
      <c r="X560">
        <v>-7.2100519999999998E-3</v>
      </c>
      <c r="Y560">
        <v>0.27385490299999998</v>
      </c>
      <c r="Z560">
        <v>-4.2049912000000002E-2</v>
      </c>
      <c r="AA560">
        <v>-1.0332516E-2</v>
      </c>
      <c r="AB560">
        <v>8.7777789999999994E-2</v>
      </c>
      <c r="AC560">
        <v>0.46198836599999998</v>
      </c>
    </row>
    <row r="561" spans="1:29" x14ac:dyDescent="0.3">
      <c r="A561">
        <v>5.59</v>
      </c>
      <c r="B561">
        <v>28.2</v>
      </c>
      <c r="C561">
        <v>0</v>
      </c>
      <c r="D561">
        <v>0</v>
      </c>
      <c r="E561">
        <v>0</v>
      </c>
      <c r="F561">
        <v>-44.09615385</v>
      </c>
      <c r="G561">
        <v>-49.25961538</v>
      </c>
      <c r="H561">
        <v>103.8461538</v>
      </c>
      <c r="I561">
        <v>-48</v>
      </c>
      <c r="J561">
        <v>-39</v>
      </c>
      <c r="K561">
        <v>186</v>
      </c>
      <c r="L561">
        <v>-2.2547550940000001</v>
      </c>
      <c r="M561">
        <v>-2.5187767870000002</v>
      </c>
      <c r="N561">
        <v>5.3099334970000003</v>
      </c>
      <c r="O561">
        <v>-2.4543692610000001</v>
      </c>
      <c r="P561">
        <v>-1.994175024</v>
      </c>
      <c r="Q561">
        <v>9.5106808849999993</v>
      </c>
      <c r="R561">
        <v>-0.112737755</v>
      </c>
      <c r="S561">
        <v>-0.125938839</v>
      </c>
      <c r="T561">
        <v>0.26549667500000002</v>
      </c>
      <c r="U561">
        <v>-0.122718463</v>
      </c>
      <c r="V561">
        <v>-9.9708750999999998E-2</v>
      </c>
      <c r="W561">
        <v>0.47553404399999999</v>
      </c>
      <c r="X561">
        <v>-7.6216499999999998E-3</v>
      </c>
      <c r="Y561">
        <v>0.256556648</v>
      </c>
      <c r="Z561">
        <v>-4.7052772999999999E-2</v>
      </c>
      <c r="AA561">
        <v>1.3284663E-2</v>
      </c>
      <c r="AB561">
        <v>0.39116510100000002</v>
      </c>
      <c r="AC561">
        <v>-0.44404706999999999</v>
      </c>
    </row>
    <row r="562" spans="1:29" x14ac:dyDescent="0.3">
      <c r="A562">
        <v>5.6</v>
      </c>
      <c r="B562">
        <v>28.2</v>
      </c>
      <c r="C562">
        <v>0</v>
      </c>
      <c r="D562">
        <v>0</v>
      </c>
      <c r="E562">
        <v>0</v>
      </c>
      <c r="F562">
        <v>-40.375</v>
      </c>
      <c r="G562">
        <v>-45.71153846</v>
      </c>
      <c r="H562">
        <v>97.875</v>
      </c>
      <c r="I562">
        <v>-44</v>
      </c>
      <c r="J562">
        <v>-45</v>
      </c>
      <c r="K562">
        <v>92</v>
      </c>
      <c r="L562">
        <v>-2.0644824769999999</v>
      </c>
      <c r="M562">
        <v>-2.3373540589999999</v>
      </c>
      <c r="N562">
        <v>5.0046123199999997</v>
      </c>
      <c r="O562">
        <v>-2.2498384890000001</v>
      </c>
      <c r="P562">
        <v>-2.3009711820000001</v>
      </c>
      <c r="Q562">
        <v>4.7042077500000001</v>
      </c>
      <c r="R562">
        <v>-0.103224124</v>
      </c>
      <c r="S562">
        <v>-0.116867703</v>
      </c>
      <c r="T562">
        <v>0.25023061600000002</v>
      </c>
      <c r="U562">
        <v>-0.11249192399999999</v>
      </c>
      <c r="V562">
        <v>-0.11504855899999999</v>
      </c>
      <c r="W562">
        <v>0.23521038699999999</v>
      </c>
      <c r="X562">
        <v>-7.8771239999999992E-3</v>
      </c>
      <c r="Y562">
        <v>0.24018435299999999</v>
      </c>
      <c r="Z562">
        <v>-5.2875068999999997E-2</v>
      </c>
      <c r="AA562">
        <v>-1.476074E-3</v>
      </c>
      <c r="AB562">
        <v>0.23265375299999999</v>
      </c>
      <c r="AC562">
        <v>-1.3455972E-2</v>
      </c>
    </row>
    <row r="563" spans="1:29" x14ac:dyDescent="0.3">
      <c r="A563">
        <v>5.61</v>
      </c>
      <c r="B563">
        <v>28.2</v>
      </c>
      <c r="C563">
        <v>0</v>
      </c>
      <c r="D563">
        <v>0</v>
      </c>
      <c r="E563">
        <v>0</v>
      </c>
      <c r="F563">
        <v>-37.68269231</v>
      </c>
      <c r="G563">
        <v>-41.68269231</v>
      </c>
      <c r="H563">
        <v>92.096153849999993</v>
      </c>
      <c r="I563">
        <v>-31</v>
      </c>
      <c r="J563">
        <v>-39</v>
      </c>
      <c r="K563">
        <v>86</v>
      </c>
      <c r="L563">
        <v>-1.9268175350000001</v>
      </c>
      <c r="M563">
        <v>-2.131348306</v>
      </c>
      <c r="N563">
        <v>4.7091243550000002</v>
      </c>
      <c r="O563">
        <v>-1.585113481</v>
      </c>
      <c r="P563">
        <v>-1.994175024</v>
      </c>
      <c r="Q563">
        <v>4.3974115920000001</v>
      </c>
      <c r="R563">
        <v>-9.6340877000000005E-2</v>
      </c>
      <c r="S563">
        <v>-0.106567415</v>
      </c>
      <c r="T563">
        <v>0.23545621799999999</v>
      </c>
      <c r="U563">
        <v>-7.9255673999999998E-2</v>
      </c>
      <c r="V563">
        <v>-9.9708750999999998E-2</v>
      </c>
      <c r="W563">
        <v>0.21987058000000001</v>
      </c>
      <c r="X563">
        <v>-5.9042950000000004E-3</v>
      </c>
      <c r="Y563">
        <v>0.22460690899999999</v>
      </c>
      <c r="Z563">
        <v>-5.7101623999999997E-2</v>
      </c>
      <c r="AA563">
        <v>-1.1808590000000001E-2</v>
      </c>
      <c r="AB563">
        <v>0.20623519500000001</v>
      </c>
      <c r="AC563">
        <v>-7.1765182999999996E-2</v>
      </c>
    </row>
    <row r="564" spans="1:29" x14ac:dyDescent="0.3">
      <c r="A564">
        <v>5.62</v>
      </c>
      <c r="B564">
        <v>28.2</v>
      </c>
      <c r="C564">
        <v>0</v>
      </c>
      <c r="D564">
        <v>0</v>
      </c>
      <c r="E564">
        <v>0</v>
      </c>
      <c r="F564">
        <v>-35.10576923</v>
      </c>
      <c r="G564">
        <v>-37.64423077</v>
      </c>
      <c r="H564">
        <v>86.230769230000007</v>
      </c>
      <c r="I564">
        <v>-36</v>
      </c>
      <c r="J564">
        <v>-34</v>
      </c>
      <c r="K564">
        <v>82</v>
      </c>
      <c r="L564">
        <v>-1.7950525180000001</v>
      </c>
      <c r="M564">
        <v>-1.924850892</v>
      </c>
      <c r="N564">
        <v>4.4092114440000003</v>
      </c>
      <c r="O564">
        <v>-1.840776945</v>
      </c>
      <c r="P564">
        <v>-1.7385115600000001</v>
      </c>
      <c r="Q564">
        <v>4.1928808200000001</v>
      </c>
      <c r="R564">
        <v>-8.9752626000000002E-2</v>
      </c>
      <c r="S564">
        <v>-9.6242544999999999E-2</v>
      </c>
      <c r="T564">
        <v>0.22046057199999999</v>
      </c>
      <c r="U564">
        <v>-9.2038846999999993E-2</v>
      </c>
      <c r="V564">
        <v>-8.6925578000000003E-2</v>
      </c>
      <c r="W564">
        <v>0.209644041</v>
      </c>
      <c r="X564">
        <v>-3.7469560000000001E-3</v>
      </c>
      <c r="Y564">
        <v>0.20897210499999999</v>
      </c>
      <c r="Z564">
        <v>-6.0465616999999999E-2</v>
      </c>
      <c r="AA564">
        <v>2.952147E-3</v>
      </c>
      <c r="AB564">
        <v>0.199417502</v>
      </c>
      <c r="AC564">
        <v>-5.3823887000000001E-2</v>
      </c>
    </row>
    <row r="565" spans="1:29" x14ac:dyDescent="0.3">
      <c r="A565">
        <v>5.63</v>
      </c>
      <c r="B565">
        <v>28.2</v>
      </c>
      <c r="C565">
        <v>0</v>
      </c>
      <c r="D565">
        <v>0</v>
      </c>
      <c r="E565">
        <v>0</v>
      </c>
      <c r="F565">
        <v>-32.52884615</v>
      </c>
      <c r="G565">
        <v>-33.63461538</v>
      </c>
      <c r="H565">
        <v>80.394230769999993</v>
      </c>
      <c r="I565">
        <v>-32</v>
      </c>
      <c r="J565">
        <v>-32</v>
      </c>
      <c r="K565">
        <v>61</v>
      </c>
      <c r="L565">
        <v>-1.663287502</v>
      </c>
      <c r="M565">
        <v>-1.71982846</v>
      </c>
      <c r="N565">
        <v>4.110773515</v>
      </c>
      <c r="O565">
        <v>-1.6362461740000001</v>
      </c>
      <c r="P565">
        <v>-1.6362461740000001</v>
      </c>
      <c r="Q565">
        <v>3.1190942690000001</v>
      </c>
      <c r="R565">
        <v>-8.3164374999999999E-2</v>
      </c>
      <c r="S565">
        <v>-8.5991422999999997E-2</v>
      </c>
      <c r="T565">
        <v>0.205538676</v>
      </c>
      <c r="U565">
        <v>-8.1812309E-2</v>
      </c>
      <c r="V565">
        <v>-8.1812309E-2</v>
      </c>
      <c r="W565">
        <v>0.15595471299999999</v>
      </c>
      <c r="X565">
        <v>-1.6321969999999999E-3</v>
      </c>
      <c r="Y565">
        <v>0.19341105</v>
      </c>
      <c r="Z565">
        <v>-6.3829609999999995E-2</v>
      </c>
      <c r="AA565">
        <v>0</v>
      </c>
      <c r="AB565">
        <v>0.158511348</v>
      </c>
      <c r="AC565">
        <v>1.3455972E-2</v>
      </c>
    </row>
    <row r="566" spans="1:29" x14ac:dyDescent="0.3">
      <c r="A566">
        <v>5.64</v>
      </c>
      <c r="B566">
        <v>28.2</v>
      </c>
      <c r="C566">
        <v>0</v>
      </c>
      <c r="D566">
        <v>0</v>
      </c>
      <c r="E566">
        <v>0</v>
      </c>
      <c r="F566">
        <v>-29.78846154</v>
      </c>
      <c r="G566">
        <v>-29.72115385</v>
      </c>
      <c r="H566">
        <v>75.04807692</v>
      </c>
      <c r="I566">
        <v>-30</v>
      </c>
      <c r="J566">
        <v>-29</v>
      </c>
      <c r="K566">
        <v>75</v>
      </c>
      <c r="L566">
        <v>-1.5231642569999999</v>
      </c>
      <c r="M566">
        <v>-1.519722633</v>
      </c>
      <c r="N566">
        <v>3.8374102720000001</v>
      </c>
      <c r="O566">
        <v>-1.533980788</v>
      </c>
      <c r="P566">
        <v>-1.482848095</v>
      </c>
      <c r="Q566">
        <v>3.8349519700000001</v>
      </c>
      <c r="R566">
        <v>-7.6158213000000002E-2</v>
      </c>
      <c r="S566">
        <v>-7.5986131999999998E-2</v>
      </c>
      <c r="T566">
        <v>0.19187051399999999</v>
      </c>
      <c r="U566">
        <v>-7.6699038999999997E-2</v>
      </c>
      <c r="V566">
        <v>-7.4142404999999995E-2</v>
      </c>
      <c r="W566">
        <v>0.19174759799999999</v>
      </c>
      <c r="X566" s="1">
        <v>9.9400000000000004E-5</v>
      </c>
      <c r="Y566">
        <v>0.17862845699999999</v>
      </c>
      <c r="Z566">
        <v>-6.9695034000000003E-2</v>
      </c>
      <c r="AA566">
        <v>1.476074E-3</v>
      </c>
      <c r="AB566">
        <v>0.17811221399999999</v>
      </c>
      <c r="AC566">
        <v>-7.1765182999999996E-2</v>
      </c>
    </row>
    <row r="567" spans="1:29" x14ac:dyDescent="0.3">
      <c r="A567">
        <v>5.65</v>
      </c>
      <c r="B567">
        <v>28.2</v>
      </c>
      <c r="C567">
        <v>0</v>
      </c>
      <c r="D567">
        <v>0</v>
      </c>
      <c r="E567">
        <v>0</v>
      </c>
      <c r="F567">
        <v>-26.70192308</v>
      </c>
      <c r="G567">
        <v>-26.67307692</v>
      </c>
      <c r="H567">
        <v>69.394230769999993</v>
      </c>
      <c r="I567">
        <v>-28</v>
      </c>
      <c r="J567">
        <v>-21</v>
      </c>
      <c r="K567">
        <v>67</v>
      </c>
      <c r="L567">
        <v>-1.3653412330000001</v>
      </c>
      <c r="M567">
        <v>-1.363866252</v>
      </c>
      <c r="N567">
        <v>3.548313893</v>
      </c>
      <c r="O567">
        <v>-1.431715402</v>
      </c>
      <c r="P567">
        <v>-1.0737865520000001</v>
      </c>
      <c r="Q567">
        <v>3.425890426</v>
      </c>
      <c r="R567">
        <v>-6.8267062000000003E-2</v>
      </c>
      <c r="S567">
        <v>-6.8193313000000005E-2</v>
      </c>
      <c r="T567">
        <v>0.17741569500000001</v>
      </c>
      <c r="U567">
        <v>-7.1585770000000007E-2</v>
      </c>
      <c r="V567">
        <v>-5.3689328000000001E-2</v>
      </c>
      <c r="W567">
        <v>0.17129452100000001</v>
      </c>
      <c r="X567" s="1">
        <v>4.2599999999999999E-5</v>
      </c>
      <c r="Y567">
        <v>0.16376392100000001</v>
      </c>
      <c r="Z567">
        <v>-7.1851439000000003E-2</v>
      </c>
      <c r="AA567">
        <v>1.0332516E-2</v>
      </c>
      <c r="AB567">
        <v>0.15595471299999999</v>
      </c>
      <c r="AC567">
        <v>-8.0735830999999994E-2</v>
      </c>
    </row>
    <row r="568" spans="1:29" x14ac:dyDescent="0.3">
      <c r="A568">
        <v>5.66</v>
      </c>
      <c r="B568">
        <v>28.2</v>
      </c>
      <c r="C568">
        <v>0</v>
      </c>
      <c r="D568">
        <v>0</v>
      </c>
      <c r="E568">
        <v>0</v>
      </c>
      <c r="F568">
        <v>-23.67307692</v>
      </c>
      <c r="G568">
        <v>-23.93269231</v>
      </c>
      <c r="H568">
        <v>64.25961538</v>
      </c>
      <c r="I568">
        <v>-19</v>
      </c>
      <c r="J568">
        <v>-22</v>
      </c>
      <c r="K568">
        <v>65</v>
      </c>
      <c r="L568">
        <v>-1.210468173</v>
      </c>
      <c r="M568">
        <v>-1.2237430069999999</v>
      </c>
      <c r="N568">
        <v>3.2857671810000002</v>
      </c>
      <c r="O568">
        <v>-0.97152116600000005</v>
      </c>
      <c r="P568">
        <v>-1.124919244</v>
      </c>
      <c r="Q568">
        <v>3.32362504</v>
      </c>
      <c r="R568">
        <v>-6.0523409E-2</v>
      </c>
      <c r="S568">
        <v>-6.1187150000000003E-2</v>
      </c>
      <c r="T568">
        <v>0.16428835899999999</v>
      </c>
      <c r="U568">
        <v>-4.8576057999999998E-2</v>
      </c>
      <c r="V568">
        <v>-5.6245961999999997E-2</v>
      </c>
      <c r="W568">
        <v>0.166181252</v>
      </c>
      <c r="X568">
        <v>-3.83211E-4</v>
      </c>
      <c r="Y568">
        <v>0.150095759</v>
      </c>
      <c r="Z568">
        <v>-7.4697895E-2</v>
      </c>
      <c r="AA568">
        <v>-4.4282210000000004E-3</v>
      </c>
      <c r="AB568">
        <v>0.14572817499999999</v>
      </c>
      <c r="AC568">
        <v>-0.107647775</v>
      </c>
    </row>
    <row r="569" spans="1:29" x14ac:dyDescent="0.3">
      <c r="A569">
        <v>5.67</v>
      </c>
      <c r="B569">
        <v>28.2</v>
      </c>
      <c r="C569">
        <v>0</v>
      </c>
      <c r="D569">
        <v>0</v>
      </c>
      <c r="E569">
        <v>0</v>
      </c>
      <c r="F569">
        <v>-20.79807692</v>
      </c>
      <c r="G569">
        <v>-21.44230769</v>
      </c>
      <c r="H569">
        <v>59.38461538</v>
      </c>
      <c r="I569">
        <v>-22</v>
      </c>
      <c r="J569">
        <v>-22</v>
      </c>
      <c r="K569">
        <v>58</v>
      </c>
      <c r="L569">
        <v>-1.0634616809999999</v>
      </c>
      <c r="M569">
        <v>-1.096402935</v>
      </c>
      <c r="N569">
        <v>3.0364953030000001</v>
      </c>
      <c r="O569">
        <v>-1.124919244</v>
      </c>
      <c r="P569">
        <v>-1.124919244</v>
      </c>
      <c r="Q569">
        <v>2.9656961900000001</v>
      </c>
      <c r="R569">
        <v>-5.3173084000000002E-2</v>
      </c>
      <c r="S569">
        <v>-5.4820147E-2</v>
      </c>
      <c r="T569">
        <v>0.151824765</v>
      </c>
      <c r="U569">
        <v>-5.6245961999999997E-2</v>
      </c>
      <c r="V569">
        <v>-5.6245961999999997E-2</v>
      </c>
      <c r="W569">
        <v>0.14828480899999999</v>
      </c>
      <c r="X569">
        <v>-9.5093200000000004E-4</v>
      </c>
      <c r="Y569">
        <v>0.13721425400000001</v>
      </c>
      <c r="Z569">
        <v>-7.6897429000000003E-2</v>
      </c>
      <c r="AA569">
        <v>0</v>
      </c>
      <c r="AB569">
        <v>0.136353848</v>
      </c>
      <c r="AC569">
        <v>-6.2794534999999999E-2</v>
      </c>
    </row>
    <row r="570" spans="1:29" x14ac:dyDescent="0.3">
      <c r="A570">
        <v>5.68</v>
      </c>
      <c r="B570">
        <v>28.2</v>
      </c>
      <c r="C570">
        <v>0</v>
      </c>
      <c r="D570">
        <v>0</v>
      </c>
      <c r="E570">
        <v>0</v>
      </c>
      <c r="F570">
        <v>-18.04807692</v>
      </c>
      <c r="G570">
        <v>-19.05769231</v>
      </c>
      <c r="H570">
        <v>54.54807692</v>
      </c>
      <c r="I570">
        <v>-18</v>
      </c>
      <c r="J570">
        <v>-17</v>
      </c>
      <c r="K570">
        <v>55</v>
      </c>
      <c r="L570">
        <v>-0.92284677500000001</v>
      </c>
      <c r="M570">
        <v>-0.97447112899999999</v>
      </c>
      <c r="N570">
        <v>2.7891900669999998</v>
      </c>
      <c r="O570">
        <v>-0.92038847300000004</v>
      </c>
      <c r="P570">
        <v>-0.86925578000000003</v>
      </c>
      <c r="Q570">
        <v>2.812298111</v>
      </c>
      <c r="R570">
        <v>-4.6142338999999997E-2</v>
      </c>
      <c r="S570">
        <v>-4.8723556000000001E-2</v>
      </c>
      <c r="T570">
        <v>0.13945950300000001</v>
      </c>
      <c r="U570">
        <v>-4.6019424000000003E-2</v>
      </c>
      <c r="V570">
        <v>-4.3462789000000002E-2</v>
      </c>
      <c r="W570">
        <v>0.14061490600000001</v>
      </c>
      <c r="X570">
        <v>-1.490267E-3</v>
      </c>
      <c r="Y570">
        <v>0.124594967</v>
      </c>
      <c r="Z570">
        <v>-7.8234399999999996E-2</v>
      </c>
      <c r="AA570">
        <v>1.476074E-3</v>
      </c>
      <c r="AB570">
        <v>0.123570675</v>
      </c>
      <c r="AC570">
        <v>-8.9706479000000006E-2</v>
      </c>
    </row>
    <row r="571" spans="1:29" x14ac:dyDescent="0.3">
      <c r="A571">
        <v>5.69</v>
      </c>
      <c r="B571">
        <v>28.2</v>
      </c>
      <c r="C571">
        <v>0</v>
      </c>
      <c r="D571">
        <v>0</v>
      </c>
      <c r="E571">
        <v>0</v>
      </c>
      <c r="F571">
        <v>-15.49038462</v>
      </c>
      <c r="G571">
        <v>-16.68269231</v>
      </c>
      <c r="H571">
        <v>50.95192308</v>
      </c>
      <c r="I571">
        <v>-28</v>
      </c>
      <c r="J571">
        <v>-16</v>
      </c>
      <c r="K571">
        <v>40</v>
      </c>
      <c r="L571">
        <v>-0.79206507999999998</v>
      </c>
      <c r="M571">
        <v>-0.85303098300000002</v>
      </c>
      <c r="N571">
        <v>2.605309037</v>
      </c>
      <c r="O571">
        <v>-1.431715402</v>
      </c>
      <c r="P571">
        <v>-0.81812308700000003</v>
      </c>
      <c r="Q571">
        <v>2.045307717</v>
      </c>
      <c r="R571">
        <v>-3.9603253999999997E-2</v>
      </c>
      <c r="S571">
        <v>-4.2651548999999997E-2</v>
      </c>
      <c r="T571">
        <v>0.130265452</v>
      </c>
      <c r="U571">
        <v>-7.1585770000000007E-2</v>
      </c>
      <c r="V571">
        <v>-4.0906154E-2</v>
      </c>
      <c r="W571">
        <v>0.102265386</v>
      </c>
      <c r="X571">
        <v>-1.7599340000000001E-3</v>
      </c>
      <c r="Y571">
        <v>0.114261902</v>
      </c>
      <c r="Z571">
        <v>-8.4229208E-2</v>
      </c>
      <c r="AA571">
        <v>1.7712884000000002E-2</v>
      </c>
      <c r="AB571">
        <v>0.10567423200000001</v>
      </c>
      <c r="AC571">
        <v>1.7941295999999999E-2</v>
      </c>
    </row>
    <row r="572" spans="1:29" x14ac:dyDescent="0.3">
      <c r="A572">
        <v>5.7</v>
      </c>
      <c r="B572">
        <v>28.2</v>
      </c>
      <c r="C572">
        <v>0</v>
      </c>
      <c r="D572">
        <v>0</v>
      </c>
      <c r="E572">
        <v>0</v>
      </c>
      <c r="F572">
        <v>-12.96153846</v>
      </c>
      <c r="G572">
        <v>-14.46153846</v>
      </c>
      <c r="H572">
        <v>47.10576923</v>
      </c>
      <c r="I572">
        <v>0</v>
      </c>
      <c r="J572">
        <v>-10</v>
      </c>
      <c r="K572">
        <v>47</v>
      </c>
      <c r="L572">
        <v>-0.66275836600000004</v>
      </c>
      <c r="M572">
        <v>-0.73945740500000001</v>
      </c>
      <c r="N572">
        <v>2.4086448329999999</v>
      </c>
      <c r="O572">
        <v>0</v>
      </c>
      <c r="P572">
        <v>-0.51132692899999999</v>
      </c>
      <c r="Q572">
        <v>2.4032365680000001</v>
      </c>
      <c r="R572">
        <v>-3.3137918000000002E-2</v>
      </c>
      <c r="S572">
        <v>-3.6972869999999998E-2</v>
      </c>
      <c r="T572">
        <v>0.12043224199999999</v>
      </c>
      <c r="U572">
        <v>0</v>
      </c>
      <c r="V572">
        <v>-2.5566346E-2</v>
      </c>
      <c r="W572">
        <v>0.120161828</v>
      </c>
      <c r="X572">
        <v>-2.2141109999999999E-3</v>
      </c>
      <c r="Y572">
        <v>0.103658424</v>
      </c>
      <c r="Z572">
        <v>-8.8283250999999993E-2</v>
      </c>
      <c r="AA572">
        <v>-1.4760736999999999E-2</v>
      </c>
      <c r="AB572">
        <v>8.8630001E-2</v>
      </c>
      <c r="AC572">
        <v>-0.165956986</v>
      </c>
    </row>
    <row r="573" spans="1:29" x14ac:dyDescent="0.3">
      <c r="A573">
        <v>5.71</v>
      </c>
      <c r="B573">
        <v>28.2</v>
      </c>
      <c r="C573">
        <v>0</v>
      </c>
      <c r="D573">
        <v>0</v>
      </c>
      <c r="E573">
        <v>0</v>
      </c>
      <c r="F573">
        <v>-10.53846154</v>
      </c>
      <c r="G573">
        <v>-12.46153846</v>
      </c>
      <c r="H573">
        <v>43.25</v>
      </c>
      <c r="I573">
        <v>-15</v>
      </c>
      <c r="J573">
        <v>-14</v>
      </c>
      <c r="K573">
        <v>43</v>
      </c>
      <c r="L573">
        <v>-0.53885991799999999</v>
      </c>
      <c r="M573">
        <v>-0.63719201999999997</v>
      </c>
      <c r="N573">
        <v>2.2114889689999999</v>
      </c>
      <c r="O573">
        <v>-0.76699039400000002</v>
      </c>
      <c r="P573">
        <v>-0.71585770100000001</v>
      </c>
      <c r="Q573">
        <v>2.198705796</v>
      </c>
      <c r="R573">
        <v>-2.6942996E-2</v>
      </c>
      <c r="S573">
        <v>-3.1859601000000001E-2</v>
      </c>
      <c r="T573">
        <v>0.11057444800000001</v>
      </c>
      <c r="U573">
        <v>-3.8349519999999998E-2</v>
      </c>
      <c r="V573">
        <v>-3.5792885000000003E-2</v>
      </c>
      <c r="W573">
        <v>0.10993529</v>
      </c>
      <c r="X573">
        <v>-2.8386029999999999E-3</v>
      </c>
      <c r="Y573">
        <v>9.3317164999999994E-2</v>
      </c>
      <c r="Z573">
        <v>-9.0827809999999995E-2</v>
      </c>
      <c r="AA573">
        <v>1.476074E-3</v>
      </c>
      <c r="AB573">
        <v>9.8004328000000002E-2</v>
      </c>
      <c r="AC573">
        <v>-6.2794534999999999E-2</v>
      </c>
    </row>
    <row r="574" spans="1:29" x14ac:dyDescent="0.3">
      <c r="A574">
        <v>5.72</v>
      </c>
      <c r="B574">
        <v>28.2</v>
      </c>
      <c r="C574">
        <v>0</v>
      </c>
      <c r="D574">
        <v>0</v>
      </c>
      <c r="E574">
        <v>0</v>
      </c>
      <c r="F574">
        <v>-8.278846154</v>
      </c>
      <c r="G574">
        <v>-10.61538462</v>
      </c>
      <c r="H574">
        <v>39.28846154</v>
      </c>
      <c r="I574">
        <v>0</v>
      </c>
      <c r="J574">
        <v>-9</v>
      </c>
      <c r="K574">
        <v>41</v>
      </c>
      <c r="L574">
        <v>-0.42331969800000002</v>
      </c>
      <c r="M574">
        <v>-0.54279320200000003</v>
      </c>
      <c r="N574">
        <v>2.0089248400000002</v>
      </c>
      <c r="O574">
        <v>0</v>
      </c>
      <c r="P574">
        <v>-0.46019423599999998</v>
      </c>
      <c r="Q574">
        <v>2.09644041</v>
      </c>
      <c r="R574">
        <v>-2.1165984999999998E-2</v>
      </c>
      <c r="S574">
        <v>-2.7139659999999999E-2</v>
      </c>
      <c r="T574">
        <v>0.10044624200000001</v>
      </c>
      <c r="U574">
        <v>0</v>
      </c>
      <c r="V574">
        <v>-2.3009712000000002E-2</v>
      </c>
      <c r="W574">
        <v>0.104822021</v>
      </c>
      <c r="X574">
        <v>-3.4489030000000001E-3</v>
      </c>
      <c r="Y574">
        <v>8.3066043000000006E-2</v>
      </c>
      <c r="Z574">
        <v>-9.1474732000000003E-2</v>
      </c>
      <c r="AA574">
        <v>-1.3284663E-2</v>
      </c>
      <c r="AB574">
        <v>7.7551251000000002E-2</v>
      </c>
      <c r="AC574">
        <v>-0.14353036599999999</v>
      </c>
    </row>
    <row r="575" spans="1:29" x14ac:dyDescent="0.3">
      <c r="A575">
        <v>5.73</v>
      </c>
      <c r="B575">
        <v>28.2</v>
      </c>
      <c r="C575">
        <v>0</v>
      </c>
      <c r="D575">
        <v>0</v>
      </c>
      <c r="E575">
        <v>0</v>
      </c>
      <c r="F575">
        <v>-6.173076923</v>
      </c>
      <c r="G575">
        <v>-8.951923077</v>
      </c>
      <c r="H575">
        <v>35.02884615</v>
      </c>
      <c r="I575">
        <v>-8</v>
      </c>
      <c r="J575">
        <v>-16</v>
      </c>
      <c r="K575">
        <v>34</v>
      </c>
      <c r="L575">
        <v>-0.31564604699999999</v>
      </c>
      <c r="M575">
        <v>-0.45773593400000001</v>
      </c>
      <c r="N575">
        <v>1.7911192339999999</v>
      </c>
      <c r="O575">
        <v>-0.40906154300000003</v>
      </c>
      <c r="P575">
        <v>-0.81812308700000003</v>
      </c>
      <c r="Q575">
        <v>1.7385115600000001</v>
      </c>
      <c r="R575">
        <v>-1.5782302000000002E-2</v>
      </c>
      <c r="S575">
        <v>-2.2886797E-2</v>
      </c>
      <c r="T575">
        <v>8.9555962000000003E-2</v>
      </c>
      <c r="U575">
        <v>-2.0453077E-2</v>
      </c>
      <c r="V575">
        <v>-4.0906154E-2</v>
      </c>
      <c r="W575">
        <v>8.6925578000000003E-2</v>
      </c>
      <c r="X575">
        <v>-4.101782E-3</v>
      </c>
      <c r="Y575">
        <v>7.2593673999999997E-2</v>
      </c>
      <c r="Z575">
        <v>-8.9275198E-2</v>
      </c>
      <c r="AA575">
        <v>-1.1808590000000001E-2</v>
      </c>
      <c r="AB575">
        <v>7.8403461999999993E-2</v>
      </c>
      <c r="AC575">
        <v>-4.4853239000000003E-2</v>
      </c>
    </row>
    <row r="576" spans="1:29" x14ac:dyDescent="0.3">
      <c r="A576">
        <v>5.74</v>
      </c>
      <c r="B576">
        <v>28.2</v>
      </c>
      <c r="C576">
        <v>0</v>
      </c>
      <c r="D576">
        <v>0</v>
      </c>
      <c r="E576">
        <v>0</v>
      </c>
      <c r="F576">
        <v>-4.182692308</v>
      </c>
      <c r="G576">
        <v>-7.423076923</v>
      </c>
      <c r="H576">
        <v>30.98076923</v>
      </c>
      <c r="I576">
        <v>0</v>
      </c>
      <c r="J576">
        <v>-4</v>
      </c>
      <c r="K576">
        <v>55</v>
      </c>
      <c r="L576">
        <v>-0.213872321</v>
      </c>
      <c r="M576">
        <v>-0.37956191299999997</v>
      </c>
      <c r="N576">
        <v>1.58413016</v>
      </c>
      <c r="O576">
        <v>0</v>
      </c>
      <c r="P576">
        <v>-0.204530772</v>
      </c>
      <c r="Q576">
        <v>2.812298111</v>
      </c>
      <c r="R576">
        <v>-1.0693616E-2</v>
      </c>
      <c r="S576">
        <v>-1.8978096E-2</v>
      </c>
      <c r="T576">
        <v>7.9206507999999995E-2</v>
      </c>
      <c r="U576">
        <v>0</v>
      </c>
      <c r="V576">
        <v>-1.0226539E-2</v>
      </c>
      <c r="W576">
        <v>0.14061490600000001</v>
      </c>
      <c r="X576">
        <v>-4.7830470000000003E-3</v>
      </c>
      <c r="Y576">
        <v>6.2694908999999993E-2</v>
      </c>
      <c r="Z576">
        <v>-8.6903150999999998E-2</v>
      </c>
      <c r="AA576">
        <v>-5.9042950000000004E-3</v>
      </c>
      <c r="AB576">
        <v>9.7152116999999996E-2</v>
      </c>
      <c r="AC576">
        <v>-0.22875152100000001</v>
      </c>
    </row>
    <row r="577" spans="1:29" x14ac:dyDescent="0.3">
      <c r="A577">
        <v>5.75</v>
      </c>
      <c r="B577">
        <v>28.2</v>
      </c>
      <c r="C577">
        <v>0</v>
      </c>
      <c r="D577">
        <v>0</v>
      </c>
      <c r="E577">
        <v>0</v>
      </c>
      <c r="F577">
        <v>-2.423076923</v>
      </c>
      <c r="G577">
        <v>-6.038461538</v>
      </c>
      <c r="H577">
        <v>27.19230769</v>
      </c>
      <c r="I577">
        <v>0</v>
      </c>
      <c r="J577">
        <v>-4</v>
      </c>
      <c r="K577">
        <v>0</v>
      </c>
      <c r="L577">
        <v>-0.12389844799999999</v>
      </c>
      <c r="M577">
        <v>-0.3087628</v>
      </c>
      <c r="N577">
        <v>1.3904159190000001</v>
      </c>
      <c r="O577">
        <v>0</v>
      </c>
      <c r="P577">
        <v>-0.204530772</v>
      </c>
      <c r="Q577">
        <v>0</v>
      </c>
      <c r="R577">
        <v>-6.1949220000000003E-3</v>
      </c>
      <c r="S577">
        <v>-1.543814E-2</v>
      </c>
      <c r="T577">
        <v>6.9520795999999996E-2</v>
      </c>
      <c r="U577">
        <v>0</v>
      </c>
      <c r="V577">
        <v>-1.0226539E-2</v>
      </c>
      <c r="W577">
        <v>0</v>
      </c>
      <c r="X577">
        <v>-5.3365740000000002E-3</v>
      </c>
      <c r="Y577">
        <v>5.3558217999999998E-2</v>
      </c>
      <c r="Z577">
        <v>-8.4013567999999997E-2</v>
      </c>
      <c r="AA577">
        <v>-5.9042950000000004E-3</v>
      </c>
      <c r="AB577">
        <v>3.4088460000000001E-3</v>
      </c>
      <c r="AC577">
        <v>1.7941295999999999E-2</v>
      </c>
    </row>
    <row r="578" spans="1:29" x14ac:dyDescent="0.3">
      <c r="A578">
        <v>5.76</v>
      </c>
      <c r="B578">
        <v>28.2</v>
      </c>
      <c r="C578">
        <v>0</v>
      </c>
      <c r="D578">
        <v>0</v>
      </c>
      <c r="E578">
        <v>0</v>
      </c>
      <c r="F578">
        <v>-0.99038461499999997</v>
      </c>
      <c r="G578">
        <v>-4.846153846</v>
      </c>
      <c r="H578">
        <v>23.58653846</v>
      </c>
      <c r="I578">
        <v>0</v>
      </c>
      <c r="J578">
        <v>-2</v>
      </c>
      <c r="K578">
        <v>45</v>
      </c>
      <c r="L578">
        <v>-5.0641032000000002E-2</v>
      </c>
      <c r="M578">
        <v>-0.24779689699999999</v>
      </c>
      <c r="N578">
        <v>1.206043228</v>
      </c>
      <c r="O578">
        <v>0</v>
      </c>
      <c r="P578">
        <v>-0.102265386</v>
      </c>
      <c r="Q578">
        <v>2.3009711820000001</v>
      </c>
      <c r="R578">
        <v>-2.5320519999999999E-3</v>
      </c>
      <c r="S578">
        <v>-1.2389845E-2</v>
      </c>
      <c r="T578">
        <v>6.0302161E-2</v>
      </c>
      <c r="U578">
        <v>0</v>
      </c>
      <c r="V578">
        <v>-5.1132690000000001E-3</v>
      </c>
      <c r="W578">
        <v>0.11504855899999999</v>
      </c>
      <c r="X578">
        <v>-5.6914000000000001E-3</v>
      </c>
      <c r="Y578">
        <v>4.5175406000000001E-2</v>
      </c>
      <c r="Z578">
        <v>-7.9614500000000005E-2</v>
      </c>
      <c r="AA578">
        <v>-2.952147E-3</v>
      </c>
      <c r="AB578">
        <v>7.8403461999999993E-2</v>
      </c>
      <c r="AC578">
        <v>-0.19286892899999999</v>
      </c>
    </row>
    <row r="579" spans="1:29" x14ac:dyDescent="0.3">
      <c r="A579">
        <v>5.77</v>
      </c>
      <c r="B579">
        <v>28.2</v>
      </c>
      <c r="C579">
        <v>0</v>
      </c>
      <c r="D579">
        <v>0</v>
      </c>
      <c r="E579">
        <v>0</v>
      </c>
      <c r="F579">
        <v>0.134615385</v>
      </c>
      <c r="G579">
        <v>-3.807692308</v>
      </c>
      <c r="H579">
        <v>20.18269231</v>
      </c>
      <c r="I579">
        <v>2</v>
      </c>
      <c r="J579">
        <v>-1</v>
      </c>
      <c r="K579">
        <v>17</v>
      </c>
      <c r="L579">
        <v>6.8832470000000003E-3</v>
      </c>
      <c r="M579">
        <v>-0.19469756199999999</v>
      </c>
      <c r="N579">
        <v>1.031995408</v>
      </c>
      <c r="O579">
        <v>0.102265386</v>
      </c>
      <c r="P579">
        <v>-5.1132693E-2</v>
      </c>
      <c r="Q579">
        <v>0.86925578000000003</v>
      </c>
      <c r="R579">
        <v>3.4416200000000002E-4</v>
      </c>
      <c r="S579">
        <v>-9.7348780000000006E-3</v>
      </c>
      <c r="T579">
        <v>5.1599770000000003E-2</v>
      </c>
      <c r="U579">
        <v>5.1132690000000001E-3</v>
      </c>
      <c r="V579">
        <v>-2.5566349999999998E-3</v>
      </c>
      <c r="W579">
        <v>4.3462789000000002E-2</v>
      </c>
      <c r="X579">
        <v>-5.8191370000000003E-3</v>
      </c>
      <c r="Y579">
        <v>3.7530085999999997E-2</v>
      </c>
      <c r="Z579">
        <v>-7.4050973000000006E-2</v>
      </c>
      <c r="AA579">
        <v>-4.4282210000000004E-3</v>
      </c>
      <c r="AB579">
        <v>2.8122980999999998E-2</v>
      </c>
      <c r="AC579">
        <v>-8.0735830999999994E-2</v>
      </c>
    </row>
    <row r="580" spans="1:29" x14ac:dyDescent="0.3">
      <c r="A580">
        <v>5.78</v>
      </c>
      <c r="B580">
        <v>28.2</v>
      </c>
      <c r="C580">
        <v>0</v>
      </c>
      <c r="D580">
        <v>0</v>
      </c>
      <c r="E580">
        <v>0</v>
      </c>
      <c r="F580">
        <v>0.83653846200000004</v>
      </c>
      <c r="G580">
        <v>-2.846153846</v>
      </c>
      <c r="H580">
        <v>16.95192308</v>
      </c>
      <c r="I580">
        <v>4</v>
      </c>
      <c r="J580">
        <v>-1</v>
      </c>
      <c r="K580">
        <v>10</v>
      </c>
      <c r="L580">
        <v>4.2774463999999998E-2</v>
      </c>
      <c r="M580">
        <v>-0.145531511</v>
      </c>
      <c r="N580">
        <v>0.86679747699999998</v>
      </c>
      <c r="O580">
        <v>0.204530772</v>
      </c>
      <c r="P580">
        <v>-5.1132693E-2</v>
      </c>
      <c r="Q580">
        <v>0.51132692899999999</v>
      </c>
      <c r="R580">
        <v>2.1387229999999999E-3</v>
      </c>
      <c r="S580">
        <v>-7.2765759999999999E-3</v>
      </c>
      <c r="T580">
        <v>4.3339874E-2</v>
      </c>
      <c r="U580">
        <v>1.0226539E-2</v>
      </c>
      <c r="V580">
        <v>-2.5566349999999998E-3</v>
      </c>
      <c r="W580">
        <v>2.5566346E-2</v>
      </c>
      <c r="X580">
        <v>-5.4359250000000003E-3</v>
      </c>
      <c r="Y580">
        <v>3.0605866999999998E-2</v>
      </c>
      <c r="Z580">
        <v>-6.7021090000000005E-2</v>
      </c>
      <c r="AA580">
        <v>-7.3803690000000003E-3</v>
      </c>
      <c r="AB580">
        <v>1.4487596E-2</v>
      </c>
      <c r="AC580">
        <v>-5.8309211E-2</v>
      </c>
    </row>
    <row r="581" spans="1:29" x14ac:dyDescent="0.3">
      <c r="A581">
        <v>5.79</v>
      </c>
      <c r="B581">
        <v>28.2</v>
      </c>
      <c r="C581">
        <v>0</v>
      </c>
      <c r="D581">
        <v>0</v>
      </c>
      <c r="E581">
        <v>0</v>
      </c>
      <c r="F581">
        <v>1.307692308</v>
      </c>
      <c r="G581">
        <v>-1.942307692</v>
      </c>
      <c r="H581">
        <v>13.69230769</v>
      </c>
      <c r="I581">
        <v>5</v>
      </c>
      <c r="J581">
        <v>0</v>
      </c>
      <c r="K581">
        <v>8</v>
      </c>
      <c r="L581">
        <v>6.6865829000000002E-2</v>
      </c>
      <c r="M581">
        <v>-9.9315423E-2</v>
      </c>
      <c r="N581">
        <v>0.70012456499999998</v>
      </c>
      <c r="O581">
        <v>0.25566346499999998</v>
      </c>
      <c r="P581">
        <v>0</v>
      </c>
      <c r="Q581">
        <v>0.40906154300000003</v>
      </c>
      <c r="R581">
        <v>3.343291E-3</v>
      </c>
      <c r="S581">
        <v>-4.9657709999999999E-3</v>
      </c>
      <c r="T581">
        <v>3.5006228E-2</v>
      </c>
      <c r="U581">
        <v>1.2783173E-2</v>
      </c>
      <c r="V581">
        <v>0</v>
      </c>
      <c r="W581">
        <v>2.0453077E-2</v>
      </c>
      <c r="X581">
        <v>-4.7972400000000004E-3</v>
      </c>
      <c r="Y581">
        <v>2.3878311999999999E-2</v>
      </c>
      <c r="Z581">
        <v>-5.8567979999999999E-2</v>
      </c>
      <c r="AA581">
        <v>-7.3803690000000003E-3</v>
      </c>
      <c r="AB581">
        <v>9.374327E-3</v>
      </c>
      <c r="AC581">
        <v>-5.8309211E-2</v>
      </c>
    </row>
    <row r="582" spans="1:29" x14ac:dyDescent="0.3">
      <c r="A582">
        <v>5.8</v>
      </c>
      <c r="B582">
        <v>28.2</v>
      </c>
      <c r="C582">
        <v>0</v>
      </c>
      <c r="D582">
        <v>0</v>
      </c>
      <c r="E582">
        <v>0</v>
      </c>
      <c r="F582">
        <v>1.605769231</v>
      </c>
      <c r="G582">
        <v>-1.182692308</v>
      </c>
      <c r="H582">
        <v>10.75</v>
      </c>
      <c r="I582">
        <v>5</v>
      </c>
      <c r="J582">
        <v>0</v>
      </c>
      <c r="K582">
        <v>6</v>
      </c>
      <c r="L582">
        <v>8.2107305000000005E-2</v>
      </c>
      <c r="M582">
        <v>-6.0474242999999997E-2</v>
      </c>
      <c r="N582">
        <v>0.54967644900000001</v>
      </c>
      <c r="O582">
        <v>0.25566346499999998</v>
      </c>
      <c r="P582">
        <v>0</v>
      </c>
      <c r="Q582">
        <v>0.30679615799999999</v>
      </c>
      <c r="R582">
        <v>4.1053649999999997E-3</v>
      </c>
      <c r="S582">
        <v>-3.023712E-3</v>
      </c>
      <c r="T582">
        <v>2.7483822000000002E-2</v>
      </c>
      <c r="U582">
        <v>1.2783173E-2</v>
      </c>
      <c r="V582">
        <v>0</v>
      </c>
      <c r="W582">
        <v>1.5339808E-2</v>
      </c>
      <c r="X582">
        <v>-4.115975E-3</v>
      </c>
      <c r="Y582">
        <v>1.7961997E-2</v>
      </c>
      <c r="Z582">
        <v>-5.0114868999999999E-2</v>
      </c>
      <c r="AA582">
        <v>-7.3803690000000003E-3</v>
      </c>
      <c r="AB582">
        <v>5.9654809999999999E-3</v>
      </c>
      <c r="AC582">
        <v>-4.9338563000000002E-2</v>
      </c>
    </row>
    <row r="583" spans="1:29" x14ac:dyDescent="0.3">
      <c r="A583">
        <v>5.81</v>
      </c>
      <c r="B583">
        <v>28.2</v>
      </c>
      <c r="C583">
        <v>0</v>
      </c>
      <c r="D583">
        <v>0</v>
      </c>
      <c r="E583">
        <v>0</v>
      </c>
      <c r="F583">
        <v>1.740384615</v>
      </c>
      <c r="G583">
        <v>-0.55769230800000003</v>
      </c>
      <c r="H583">
        <v>8.153846154</v>
      </c>
      <c r="I583">
        <v>3</v>
      </c>
      <c r="J583">
        <v>0</v>
      </c>
      <c r="K583">
        <v>2</v>
      </c>
      <c r="L583">
        <v>8.8990552000000001E-2</v>
      </c>
      <c r="M583">
        <v>-2.851631E-2</v>
      </c>
      <c r="N583">
        <v>0.41692811200000002</v>
      </c>
      <c r="O583">
        <v>0.15339807899999999</v>
      </c>
      <c r="P583">
        <v>0</v>
      </c>
      <c r="Q583">
        <v>0.102265386</v>
      </c>
      <c r="R583">
        <v>4.4495280000000003E-3</v>
      </c>
      <c r="S583">
        <v>-1.425815E-3</v>
      </c>
      <c r="T583">
        <v>2.0846406000000001E-2</v>
      </c>
      <c r="U583">
        <v>7.669904E-3</v>
      </c>
      <c r="V583">
        <v>0</v>
      </c>
      <c r="W583">
        <v>5.1132690000000001E-3</v>
      </c>
      <c r="X583">
        <v>-3.3921310000000001E-3</v>
      </c>
      <c r="Y583">
        <v>1.28897E-2</v>
      </c>
      <c r="Z583">
        <v>-4.1877399000000003E-2</v>
      </c>
      <c r="AA583">
        <v>-4.4282210000000004E-3</v>
      </c>
      <c r="AB583">
        <v>8.5221199999999998E-4</v>
      </c>
      <c r="AC583">
        <v>-2.2426620000000001E-2</v>
      </c>
    </row>
    <row r="584" spans="1:29" x14ac:dyDescent="0.3">
      <c r="A584">
        <v>5.82</v>
      </c>
      <c r="B584">
        <v>28.2</v>
      </c>
      <c r="C584">
        <v>0</v>
      </c>
      <c r="D584">
        <v>0</v>
      </c>
      <c r="E584">
        <v>0</v>
      </c>
      <c r="F584">
        <v>1.778846154</v>
      </c>
      <c r="G584">
        <v>-0.125</v>
      </c>
      <c r="H584">
        <v>5.653846154</v>
      </c>
      <c r="I584">
        <v>3</v>
      </c>
      <c r="J584">
        <v>1</v>
      </c>
      <c r="K584">
        <v>0</v>
      </c>
      <c r="L584">
        <v>9.0957194000000005E-2</v>
      </c>
      <c r="M584">
        <v>-6.3915869999999998E-3</v>
      </c>
      <c r="N584">
        <v>0.28909637900000001</v>
      </c>
      <c r="O584">
        <v>0.15339807899999999</v>
      </c>
      <c r="P584">
        <v>5.1132693E-2</v>
      </c>
      <c r="Q584">
        <v>0</v>
      </c>
      <c r="R584">
        <v>4.5478599999999999E-3</v>
      </c>
      <c r="S584">
        <v>-3.1957900000000001E-4</v>
      </c>
      <c r="T584">
        <v>1.4454819000000001E-2</v>
      </c>
      <c r="U584">
        <v>7.669904E-3</v>
      </c>
      <c r="V584">
        <v>2.5566349999999998E-3</v>
      </c>
      <c r="W584">
        <v>0</v>
      </c>
      <c r="X584">
        <v>-2.8102169999999998E-3</v>
      </c>
      <c r="Y584">
        <v>8.2271189999999998E-3</v>
      </c>
      <c r="Z584">
        <v>-3.2777367000000002E-2</v>
      </c>
      <c r="AA584">
        <v>-2.952147E-3</v>
      </c>
      <c r="AB584">
        <v>-3.4088460000000001E-3</v>
      </c>
      <c r="AC584">
        <v>-1.7941295999999999E-2</v>
      </c>
    </row>
    <row r="585" spans="1:29" x14ac:dyDescent="0.3">
      <c r="A585">
        <v>5.83</v>
      </c>
      <c r="B585">
        <v>28.2</v>
      </c>
      <c r="C585">
        <v>0</v>
      </c>
      <c r="D585">
        <v>0</v>
      </c>
      <c r="E585">
        <v>0</v>
      </c>
      <c r="F585">
        <v>1.682692308</v>
      </c>
      <c r="G585">
        <v>0.134615385</v>
      </c>
      <c r="H585">
        <v>3.740384615</v>
      </c>
      <c r="I585">
        <v>1</v>
      </c>
      <c r="J585">
        <v>0</v>
      </c>
      <c r="K585">
        <v>0</v>
      </c>
      <c r="L585">
        <v>8.6040589000000001E-2</v>
      </c>
      <c r="M585">
        <v>6.8832470000000003E-3</v>
      </c>
      <c r="N585">
        <v>0.19125593799999999</v>
      </c>
      <c r="O585">
        <v>5.1132693E-2</v>
      </c>
      <c r="P585">
        <v>0</v>
      </c>
      <c r="Q585">
        <v>0</v>
      </c>
      <c r="R585">
        <v>4.3020289999999997E-3</v>
      </c>
      <c r="S585">
        <v>3.4416200000000002E-4</v>
      </c>
      <c r="T585">
        <v>9.5627969999999996E-3</v>
      </c>
      <c r="U585">
        <v>2.5566349999999998E-3</v>
      </c>
      <c r="V585">
        <v>0</v>
      </c>
      <c r="W585">
        <v>0</v>
      </c>
      <c r="X585">
        <v>-2.285076E-3</v>
      </c>
      <c r="Y585">
        <v>4.8264670000000001E-3</v>
      </c>
      <c r="Z585">
        <v>-2.492805E-2</v>
      </c>
      <c r="AA585">
        <v>-1.476074E-3</v>
      </c>
      <c r="AB585">
        <v>-8.5221199999999998E-4</v>
      </c>
      <c r="AC585">
        <v>-4.4853239999999997E-3</v>
      </c>
    </row>
    <row r="586" spans="1:29" x14ac:dyDescent="0.3">
      <c r="A586">
        <v>5.84</v>
      </c>
      <c r="B586">
        <v>28.2</v>
      </c>
      <c r="C586">
        <v>0</v>
      </c>
      <c r="D586">
        <v>0</v>
      </c>
      <c r="E586">
        <v>0</v>
      </c>
      <c r="F586">
        <v>1.509615385</v>
      </c>
      <c r="G586">
        <v>0.33653846199999998</v>
      </c>
      <c r="H586">
        <v>2.192307692</v>
      </c>
      <c r="I586">
        <v>1</v>
      </c>
      <c r="J586">
        <v>0</v>
      </c>
      <c r="K586">
        <v>0</v>
      </c>
      <c r="L586">
        <v>7.7190700000000001E-2</v>
      </c>
      <c r="M586">
        <v>1.7208118000000001E-2</v>
      </c>
      <c r="N586">
        <v>0.11209859599999999</v>
      </c>
      <c r="O586">
        <v>5.1132693E-2</v>
      </c>
      <c r="P586">
        <v>0</v>
      </c>
      <c r="Q586">
        <v>0</v>
      </c>
      <c r="R586">
        <v>3.8595349999999999E-3</v>
      </c>
      <c r="S586">
        <v>8.6040599999999997E-4</v>
      </c>
      <c r="T586">
        <v>5.6049300000000002E-3</v>
      </c>
      <c r="U586">
        <v>2.5566349999999998E-3</v>
      </c>
      <c r="V586">
        <v>0</v>
      </c>
      <c r="W586">
        <v>0</v>
      </c>
      <c r="X586">
        <v>-1.7315480000000001E-3</v>
      </c>
      <c r="Y586">
        <v>2.1633059999999998E-3</v>
      </c>
      <c r="Z586">
        <v>-1.8113807999999999E-2</v>
      </c>
      <c r="AA586">
        <v>-1.476074E-3</v>
      </c>
      <c r="AB586">
        <v>-8.5221199999999998E-4</v>
      </c>
      <c r="AC586">
        <v>-4.4853239999999997E-3</v>
      </c>
    </row>
    <row r="587" spans="1:29" x14ac:dyDescent="0.3">
      <c r="A587">
        <v>5.85</v>
      </c>
      <c r="B587">
        <v>28.2</v>
      </c>
      <c r="C587">
        <v>0</v>
      </c>
      <c r="D587">
        <v>0</v>
      </c>
      <c r="E587">
        <v>0</v>
      </c>
      <c r="F587">
        <v>1.25</v>
      </c>
      <c r="G587">
        <v>0.47115384599999999</v>
      </c>
      <c r="H587">
        <v>0.97115384599999999</v>
      </c>
      <c r="I587">
        <v>0</v>
      </c>
      <c r="J587">
        <v>0</v>
      </c>
      <c r="K587">
        <v>0</v>
      </c>
      <c r="L587">
        <v>6.3915866000000002E-2</v>
      </c>
      <c r="M587">
        <v>2.4091365E-2</v>
      </c>
      <c r="N587">
        <v>4.9657711E-2</v>
      </c>
      <c r="O587">
        <v>0</v>
      </c>
      <c r="P587">
        <v>0</v>
      </c>
      <c r="Q587">
        <v>0</v>
      </c>
      <c r="R587">
        <v>3.1957930000000002E-3</v>
      </c>
      <c r="S587">
        <v>1.204568E-3</v>
      </c>
      <c r="T587">
        <v>2.4828860000000001E-3</v>
      </c>
      <c r="U587">
        <v>0</v>
      </c>
      <c r="V587">
        <v>0</v>
      </c>
      <c r="W587">
        <v>0</v>
      </c>
      <c r="X587">
        <v>-1.1496340000000001E-3</v>
      </c>
      <c r="Y587">
        <v>1.8846999999999999E-4</v>
      </c>
      <c r="Z587">
        <v>-1.2075872E-2</v>
      </c>
      <c r="AA587">
        <v>0</v>
      </c>
      <c r="AB587">
        <v>0</v>
      </c>
      <c r="AC587">
        <v>0</v>
      </c>
    </row>
    <row r="588" spans="1:29" x14ac:dyDescent="0.3">
      <c r="A588">
        <v>5.86</v>
      </c>
      <c r="B588">
        <v>28.2</v>
      </c>
      <c r="C588">
        <v>0</v>
      </c>
      <c r="D588">
        <v>0</v>
      </c>
      <c r="E588">
        <v>0</v>
      </c>
      <c r="F588">
        <v>0.93269230800000003</v>
      </c>
      <c r="G588">
        <v>0.54807692299999999</v>
      </c>
      <c r="H588">
        <v>0.29807692299999999</v>
      </c>
      <c r="I588">
        <v>0</v>
      </c>
      <c r="J588">
        <v>1</v>
      </c>
      <c r="K588">
        <v>0</v>
      </c>
      <c r="L588">
        <v>4.7691069000000003E-2</v>
      </c>
      <c r="M588">
        <v>2.8024648999999999E-2</v>
      </c>
      <c r="N588">
        <v>1.5241476E-2</v>
      </c>
      <c r="O588">
        <v>0</v>
      </c>
      <c r="P588">
        <v>5.1132693E-2</v>
      </c>
      <c r="Q588">
        <v>0</v>
      </c>
      <c r="R588">
        <v>2.3845530000000002E-3</v>
      </c>
      <c r="S588">
        <v>1.4012320000000001E-3</v>
      </c>
      <c r="T588">
        <v>7.6207399999999995E-4</v>
      </c>
      <c r="U588">
        <v>0</v>
      </c>
      <c r="V588">
        <v>2.5566349999999998E-3</v>
      </c>
      <c r="W588">
        <v>0</v>
      </c>
      <c r="X588">
        <v>-5.6772099999999998E-4</v>
      </c>
      <c r="Y588">
        <v>-7.5387900000000005E-4</v>
      </c>
      <c r="Z588">
        <v>-7.9787009999999995E-3</v>
      </c>
      <c r="AA588">
        <v>1.476074E-3</v>
      </c>
      <c r="AB588">
        <v>-8.5221199999999998E-4</v>
      </c>
      <c r="AC588">
        <v>-4.4853239999999997E-3</v>
      </c>
    </row>
    <row r="589" spans="1:29" x14ac:dyDescent="0.3">
      <c r="A589">
        <v>5.87</v>
      </c>
      <c r="B589">
        <v>28.2</v>
      </c>
      <c r="C589">
        <v>0</v>
      </c>
      <c r="D589">
        <v>0</v>
      </c>
      <c r="E589">
        <v>0</v>
      </c>
      <c r="F589">
        <v>0.61538461499999997</v>
      </c>
      <c r="G589">
        <v>0.58653846200000004</v>
      </c>
      <c r="H589">
        <v>-0.115384615</v>
      </c>
      <c r="I589">
        <v>0</v>
      </c>
      <c r="J589">
        <v>0</v>
      </c>
      <c r="K589">
        <v>-1</v>
      </c>
      <c r="L589">
        <v>3.1466273000000003E-2</v>
      </c>
      <c r="M589">
        <v>2.9991291E-2</v>
      </c>
      <c r="N589">
        <v>-5.8999259999999998E-3</v>
      </c>
      <c r="O589">
        <v>0</v>
      </c>
      <c r="P589">
        <v>0</v>
      </c>
      <c r="Q589">
        <v>-5.1132693E-2</v>
      </c>
      <c r="R589">
        <v>1.5733139999999999E-3</v>
      </c>
      <c r="S589">
        <v>1.499565E-3</v>
      </c>
      <c r="T589">
        <v>-2.9499600000000001E-4</v>
      </c>
      <c r="U589">
        <v>0</v>
      </c>
      <c r="V589">
        <v>0</v>
      </c>
      <c r="W589">
        <v>-2.5566349999999998E-3</v>
      </c>
      <c r="X589" s="1">
        <v>-4.2599999999999999E-5</v>
      </c>
      <c r="Y589">
        <v>-1.2209569999999999E-3</v>
      </c>
      <c r="Z589">
        <v>-4.8734770000000002E-3</v>
      </c>
      <c r="AA589">
        <v>0</v>
      </c>
      <c r="AB589">
        <v>-1.704423E-3</v>
      </c>
      <c r="AC589">
        <v>4.4853239999999997E-3</v>
      </c>
    </row>
    <row r="590" spans="1:29" x14ac:dyDescent="0.3">
      <c r="A590">
        <v>5.88</v>
      </c>
      <c r="B590">
        <v>28.2</v>
      </c>
      <c r="C590">
        <v>0</v>
      </c>
      <c r="D590">
        <v>0</v>
      </c>
      <c r="E590">
        <v>0</v>
      </c>
      <c r="F590">
        <v>0.34615384599999999</v>
      </c>
      <c r="G590">
        <v>0.58653846200000004</v>
      </c>
      <c r="H590">
        <v>-0.34615384599999999</v>
      </c>
      <c r="I590">
        <v>-1</v>
      </c>
      <c r="J590">
        <v>1</v>
      </c>
      <c r="K590">
        <v>-1</v>
      </c>
      <c r="L590">
        <v>1.7699777999999999E-2</v>
      </c>
      <c r="M590">
        <v>2.9991291E-2</v>
      </c>
      <c r="N590">
        <v>-1.7699777999999999E-2</v>
      </c>
      <c r="O590">
        <v>-5.1132693E-2</v>
      </c>
      <c r="P590">
        <v>5.1132693E-2</v>
      </c>
      <c r="Q590">
        <v>-5.1132693E-2</v>
      </c>
      <c r="R590">
        <v>8.8498899999999998E-4</v>
      </c>
      <c r="S590">
        <v>1.499565E-3</v>
      </c>
      <c r="T590">
        <v>-8.8498899999999998E-4</v>
      </c>
      <c r="U590">
        <v>-2.5566349999999998E-3</v>
      </c>
      <c r="V590">
        <v>2.5566349999999998E-3</v>
      </c>
      <c r="W590">
        <v>-2.5566349999999998E-3</v>
      </c>
      <c r="X590">
        <v>3.5482500000000002E-4</v>
      </c>
      <c r="Y590">
        <v>-1.3848440000000001E-3</v>
      </c>
      <c r="Z590">
        <v>-2.6308149999999999E-3</v>
      </c>
      <c r="AA590">
        <v>2.952147E-3</v>
      </c>
      <c r="AB590">
        <v>-1.704423E-3</v>
      </c>
      <c r="AC590">
        <v>4.4853239999999997E-3</v>
      </c>
    </row>
    <row r="591" spans="1:29" x14ac:dyDescent="0.3">
      <c r="A591">
        <v>5.89</v>
      </c>
      <c r="B591">
        <v>28.2</v>
      </c>
      <c r="C591">
        <v>0</v>
      </c>
      <c r="D591">
        <v>0</v>
      </c>
      <c r="E591">
        <v>0</v>
      </c>
      <c r="F591">
        <v>0.15384615400000001</v>
      </c>
      <c r="G591">
        <v>0.56730769199999997</v>
      </c>
      <c r="H591">
        <v>-0.44230769199999997</v>
      </c>
      <c r="I591">
        <v>0</v>
      </c>
      <c r="J591">
        <v>2</v>
      </c>
      <c r="K591">
        <v>-2</v>
      </c>
      <c r="L591">
        <v>7.8665680000000009E-3</v>
      </c>
      <c r="M591">
        <v>2.9007970000000001E-2</v>
      </c>
      <c r="N591">
        <v>-2.2616383E-2</v>
      </c>
      <c r="O591">
        <v>0</v>
      </c>
      <c r="P591">
        <v>0.102265386</v>
      </c>
      <c r="Q591">
        <v>-0.102265386</v>
      </c>
      <c r="R591">
        <v>3.9332800000000003E-4</v>
      </c>
      <c r="S591">
        <v>1.450399E-3</v>
      </c>
      <c r="T591">
        <v>-1.1308189999999999E-3</v>
      </c>
      <c r="U591">
        <v>0</v>
      </c>
      <c r="V591">
        <v>5.1132690000000001E-3</v>
      </c>
      <c r="W591">
        <v>-5.1132690000000001E-3</v>
      </c>
      <c r="X591">
        <v>6.1030000000000004E-4</v>
      </c>
      <c r="Y591">
        <v>-1.368455E-3</v>
      </c>
      <c r="Z591">
        <v>-1.2507149999999999E-3</v>
      </c>
      <c r="AA591">
        <v>2.952147E-3</v>
      </c>
      <c r="AB591">
        <v>-5.1132690000000001E-3</v>
      </c>
      <c r="AC591">
        <v>0</v>
      </c>
    </row>
    <row r="592" spans="1:29" x14ac:dyDescent="0.3">
      <c r="A592">
        <v>5.9</v>
      </c>
      <c r="B592">
        <v>28.2</v>
      </c>
      <c r="C592">
        <v>0</v>
      </c>
      <c r="D592">
        <v>0</v>
      </c>
      <c r="E592">
        <v>0</v>
      </c>
      <c r="F592">
        <v>2.8846153999999999E-2</v>
      </c>
      <c r="G592">
        <v>0.54807692299999999</v>
      </c>
      <c r="H592">
        <v>-0.46153846199999998</v>
      </c>
      <c r="I592">
        <v>0</v>
      </c>
      <c r="J592">
        <v>1</v>
      </c>
      <c r="K592">
        <v>-1</v>
      </c>
      <c r="L592">
        <v>1.4749819999999999E-3</v>
      </c>
      <c r="M592">
        <v>2.8024648999999999E-2</v>
      </c>
      <c r="N592">
        <v>-2.3599703999999999E-2</v>
      </c>
      <c r="O592">
        <v>0</v>
      </c>
      <c r="P592">
        <v>5.1132693E-2</v>
      </c>
      <c r="Q592">
        <v>-5.1132693E-2</v>
      </c>
      <c r="R592" s="1">
        <v>7.3700000000000002E-5</v>
      </c>
      <c r="S592">
        <v>1.4012320000000001E-3</v>
      </c>
      <c r="T592">
        <v>-1.1799849999999999E-3</v>
      </c>
      <c r="U592">
        <v>0</v>
      </c>
      <c r="V592">
        <v>2.5566349999999998E-3</v>
      </c>
      <c r="W592">
        <v>-2.5566349999999998E-3</v>
      </c>
      <c r="X592">
        <v>7.6642300000000002E-4</v>
      </c>
      <c r="Y592">
        <v>-1.278317E-3</v>
      </c>
      <c r="Z592">
        <v>-5.1753699999999999E-4</v>
      </c>
      <c r="AA592">
        <v>1.476074E-3</v>
      </c>
      <c r="AB592">
        <v>-2.5566349999999998E-3</v>
      </c>
      <c r="AC592">
        <v>0</v>
      </c>
    </row>
    <row r="593" spans="1:29" x14ac:dyDescent="0.3">
      <c r="A593">
        <v>5.91</v>
      </c>
      <c r="B593">
        <v>28.2</v>
      </c>
      <c r="C593">
        <v>0</v>
      </c>
      <c r="D593">
        <v>0</v>
      </c>
      <c r="E593">
        <v>0</v>
      </c>
      <c r="F593">
        <v>-3.8461538000000003E-2</v>
      </c>
      <c r="G593">
        <v>0.52884615400000001</v>
      </c>
      <c r="H593">
        <v>-0.46153846199999998</v>
      </c>
      <c r="I593">
        <v>0</v>
      </c>
      <c r="J593">
        <v>0</v>
      </c>
      <c r="K593">
        <v>-1</v>
      </c>
      <c r="L593">
        <v>-1.9666420000000002E-3</v>
      </c>
      <c r="M593">
        <v>2.7041328E-2</v>
      </c>
      <c r="N593">
        <v>-2.3599703999999999E-2</v>
      </c>
      <c r="O593">
        <v>0</v>
      </c>
      <c r="P593">
        <v>0</v>
      </c>
      <c r="Q593">
        <v>-5.1132693E-2</v>
      </c>
      <c r="R593" s="1">
        <v>-9.8300000000000004E-5</v>
      </c>
      <c r="S593">
        <v>1.3520660000000001E-3</v>
      </c>
      <c r="T593">
        <v>-1.1799849999999999E-3</v>
      </c>
      <c r="U593">
        <v>0</v>
      </c>
      <c r="V593">
        <v>0</v>
      </c>
      <c r="W593">
        <v>-2.5566349999999998E-3</v>
      </c>
      <c r="X593">
        <v>8.37388E-4</v>
      </c>
      <c r="Y593">
        <v>-1.204568E-3</v>
      </c>
      <c r="Z593">
        <v>-1.2938399999999999E-4</v>
      </c>
      <c r="AA593">
        <v>0</v>
      </c>
      <c r="AB593">
        <v>-1.704423E-3</v>
      </c>
      <c r="AC593">
        <v>4.4853239999999997E-3</v>
      </c>
    </row>
    <row r="594" spans="1:29" x14ac:dyDescent="0.3">
      <c r="A594">
        <v>5.92</v>
      </c>
      <c r="B594">
        <v>28.2</v>
      </c>
      <c r="C594">
        <v>0</v>
      </c>
      <c r="D594">
        <v>0</v>
      </c>
      <c r="E594">
        <v>0</v>
      </c>
      <c r="F594">
        <v>-6.7307692000000002E-2</v>
      </c>
      <c r="G594">
        <v>0.50961538500000003</v>
      </c>
      <c r="H594">
        <v>-0.45192307700000001</v>
      </c>
      <c r="I594">
        <v>0</v>
      </c>
      <c r="J594">
        <v>2</v>
      </c>
      <c r="K594">
        <v>0</v>
      </c>
      <c r="L594">
        <v>-3.4416239999999999E-3</v>
      </c>
      <c r="M594">
        <v>2.6058007000000001E-2</v>
      </c>
      <c r="N594">
        <v>-2.3108044000000001E-2</v>
      </c>
      <c r="O594">
        <v>0</v>
      </c>
      <c r="P594">
        <v>0.102265386</v>
      </c>
      <c r="Q594">
        <v>0</v>
      </c>
      <c r="R594">
        <v>-1.7208100000000001E-4</v>
      </c>
      <c r="S594">
        <v>1.3029000000000001E-3</v>
      </c>
      <c r="T594">
        <v>-1.155402E-3</v>
      </c>
      <c r="U594">
        <v>0</v>
      </c>
      <c r="V594">
        <v>5.1132690000000001E-3</v>
      </c>
      <c r="W594">
        <v>0</v>
      </c>
      <c r="X594">
        <v>8.5158100000000002E-4</v>
      </c>
      <c r="Y594">
        <v>-1.147208E-3</v>
      </c>
      <c r="Z594" s="1">
        <v>4.3099999999999997E-5</v>
      </c>
      <c r="AA594">
        <v>2.952147E-3</v>
      </c>
      <c r="AB594">
        <v>-1.704423E-3</v>
      </c>
      <c r="AC594">
        <v>-8.9706479999999995E-3</v>
      </c>
    </row>
    <row r="595" spans="1:29" x14ac:dyDescent="0.3">
      <c r="A595">
        <v>5.93</v>
      </c>
      <c r="B595">
        <v>28.2</v>
      </c>
      <c r="C595">
        <v>0</v>
      </c>
      <c r="D595">
        <v>0</v>
      </c>
      <c r="E595">
        <v>0</v>
      </c>
      <c r="F595">
        <v>-6.7307692000000002E-2</v>
      </c>
      <c r="G595">
        <v>0.48076923100000002</v>
      </c>
      <c r="H595">
        <v>-0.42307692299999999</v>
      </c>
      <c r="I595">
        <v>0</v>
      </c>
      <c r="J595">
        <v>0</v>
      </c>
      <c r="K595">
        <v>0</v>
      </c>
      <c r="L595">
        <v>-3.4416239999999999E-3</v>
      </c>
      <c r="M595">
        <v>2.4583025000000001E-2</v>
      </c>
      <c r="N595">
        <v>-2.1633062000000002E-2</v>
      </c>
      <c r="O595">
        <v>0</v>
      </c>
      <c r="P595">
        <v>0</v>
      </c>
      <c r="Q595">
        <v>0</v>
      </c>
      <c r="R595">
        <v>-1.7208100000000001E-4</v>
      </c>
      <c r="S595">
        <v>1.2291509999999999E-3</v>
      </c>
      <c r="T595">
        <v>-1.0816529999999999E-3</v>
      </c>
      <c r="U595">
        <v>0</v>
      </c>
      <c r="V595">
        <v>0</v>
      </c>
      <c r="W595">
        <v>0</v>
      </c>
      <c r="X595">
        <v>8.0900199999999996E-4</v>
      </c>
      <c r="Y595">
        <v>-1.0734589999999999E-3</v>
      </c>
      <c r="Z595" s="1">
        <v>4.3099999999999997E-5</v>
      </c>
      <c r="AA595">
        <v>0</v>
      </c>
      <c r="AB595">
        <v>0</v>
      </c>
      <c r="AC595">
        <v>0</v>
      </c>
    </row>
    <row r="596" spans="1:29" x14ac:dyDescent="0.3">
      <c r="A596">
        <v>5.94</v>
      </c>
      <c r="B596">
        <v>28.2</v>
      </c>
      <c r="C596">
        <v>0</v>
      </c>
      <c r="D596">
        <v>0</v>
      </c>
      <c r="E596">
        <v>0</v>
      </c>
      <c r="F596">
        <v>-4.8076923000000001E-2</v>
      </c>
      <c r="G596">
        <v>0.42307692299999999</v>
      </c>
      <c r="H596">
        <v>-0.36538461500000002</v>
      </c>
      <c r="I596">
        <v>0</v>
      </c>
      <c r="J596">
        <v>0</v>
      </c>
      <c r="K596">
        <v>0</v>
      </c>
      <c r="L596">
        <v>-2.4583029999999998E-3</v>
      </c>
      <c r="M596">
        <v>2.1633062000000002E-2</v>
      </c>
      <c r="N596">
        <v>-1.8683099000000002E-2</v>
      </c>
      <c r="O596">
        <v>0</v>
      </c>
      <c r="P596">
        <v>0</v>
      </c>
      <c r="Q596">
        <v>0</v>
      </c>
      <c r="R596">
        <v>-1.22915E-4</v>
      </c>
      <c r="S596">
        <v>1.0816529999999999E-3</v>
      </c>
      <c r="T596">
        <v>-9.3415499999999999E-4</v>
      </c>
      <c r="U596">
        <v>0</v>
      </c>
      <c r="V596">
        <v>0</v>
      </c>
      <c r="W596">
        <v>0</v>
      </c>
      <c r="X596">
        <v>6.9545800000000004E-4</v>
      </c>
      <c r="Y596">
        <v>-9.4234899999999999E-4</v>
      </c>
      <c r="Z596" s="1">
        <v>-4.3099999999999997E-5</v>
      </c>
      <c r="AA596">
        <v>0</v>
      </c>
      <c r="AB596">
        <v>0</v>
      </c>
      <c r="AC596">
        <v>0</v>
      </c>
    </row>
    <row r="597" spans="1:29" x14ac:dyDescent="0.3">
      <c r="A597">
        <v>5.95</v>
      </c>
      <c r="B597">
        <v>28.2</v>
      </c>
      <c r="C597">
        <v>0</v>
      </c>
      <c r="D597">
        <v>0</v>
      </c>
      <c r="E597">
        <v>0</v>
      </c>
      <c r="F597">
        <v>-2.8846153999999999E-2</v>
      </c>
      <c r="G597">
        <v>0.34615384599999999</v>
      </c>
      <c r="H597">
        <v>-0.27884615400000001</v>
      </c>
      <c r="I597">
        <v>0</v>
      </c>
      <c r="J597">
        <v>0</v>
      </c>
      <c r="K597">
        <v>0</v>
      </c>
      <c r="L597">
        <v>-1.4749819999999999E-3</v>
      </c>
      <c r="M597">
        <v>1.7699777999999999E-2</v>
      </c>
      <c r="N597">
        <v>-1.4258155E-2</v>
      </c>
      <c r="O597">
        <v>0</v>
      </c>
      <c r="P597">
        <v>0</v>
      </c>
      <c r="Q597">
        <v>0</v>
      </c>
      <c r="R597" s="1">
        <v>-7.3700000000000002E-5</v>
      </c>
      <c r="S597">
        <v>8.8498899999999998E-4</v>
      </c>
      <c r="T597">
        <v>-7.1290800000000005E-4</v>
      </c>
      <c r="U597">
        <v>0</v>
      </c>
      <c r="V597">
        <v>0</v>
      </c>
      <c r="W597">
        <v>0</v>
      </c>
      <c r="X597">
        <v>5.5352799999999996E-4</v>
      </c>
      <c r="Y597">
        <v>-7.4568499999999995E-4</v>
      </c>
      <c r="Z597">
        <v>-1.7251199999999999E-4</v>
      </c>
      <c r="AA597">
        <v>0</v>
      </c>
      <c r="AB597">
        <v>0</v>
      </c>
      <c r="AC597">
        <v>0</v>
      </c>
    </row>
    <row r="598" spans="1:29" x14ac:dyDescent="0.3">
      <c r="A598">
        <v>5.96</v>
      </c>
      <c r="B598">
        <v>28.2</v>
      </c>
      <c r="C598">
        <v>0</v>
      </c>
      <c r="D598">
        <v>0</v>
      </c>
      <c r="E598">
        <v>0</v>
      </c>
      <c r="F598">
        <v>-9.6153850000000006E-3</v>
      </c>
      <c r="G598">
        <v>0.26923076899999998</v>
      </c>
      <c r="H598">
        <v>-0.182692308</v>
      </c>
      <c r="I598">
        <v>0</v>
      </c>
      <c r="J598">
        <v>0</v>
      </c>
      <c r="K598">
        <v>0</v>
      </c>
      <c r="L598">
        <v>-4.9166100000000001E-4</v>
      </c>
      <c r="M598">
        <v>1.3766494000000001E-2</v>
      </c>
      <c r="N598">
        <v>-9.3415500000000005E-3</v>
      </c>
      <c r="O598">
        <v>0</v>
      </c>
      <c r="P598">
        <v>0</v>
      </c>
      <c r="Q598">
        <v>0</v>
      </c>
      <c r="R598" s="1">
        <v>-2.4600000000000002E-5</v>
      </c>
      <c r="S598">
        <v>6.8832500000000005E-4</v>
      </c>
      <c r="T598">
        <v>-4.6707699999999999E-4</v>
      </c>
      <c r="U598">
        <v>0</v>
      </c>
      <c r="V598">
        <v>0</v>
      </c>
      <c r="W598">
        <v>0</v>
      </c>
      <c r="X598">
        <v>4.1159699999999998E-4</v>
      </c>
      <c r="Y598">
        <v>-5.3263200000000001E-4</v>
      </c>
      <c r="Z598">
        <v>-3.45025E-4</v>
      </c>
      <c r="AA598">
        <v>0</v>
      </c>
      <c r="AB598">
        <v>0</v>
      </c>
      <c r="AC598">
        <v>0</v>
      </c>
    </row>
    <row r="599" spans="1:29" x14ac:dyDescent="0.3">
      <c r="A599">
        <v>5.97</v>
      </c>
      <c r="B599">
        <v>28.2</v>
      </c>
      <c r="C599">
        <v>0</v>
      </c>
      <c r="D599">
        <v>0</v>
      </c>
      <c r="E599">
        <v>0</v>
      </c>
      <c r="F599">
        <v>0</v>
      </c>
      <c r="G599">
        <v>0.182692308</v>
      </c>
      <c r="H599">
        <v>-9.6153846000000001E-2</v>
      </c>
      <c r="I599">
        <v>0</v>
      </c>
      <c r="J599">
        <v>0</v>
      </c>
      <c r="K599">
        <v>0</v>
      </c>
      <c r="L599">
        <v>0</v>
      </c>
      <c r="M599">
        <v>9.3415500000000005E-3</v>
      </c>
      <c r="N599">
        <v>-4.9166050000000001E-3</v>
      </c>
      <c r="O599">
        <v>0</v>
      </c>
      <c r="P599">
        <v>0</v>
      </c>
      <c r="Q599">
        <v>0</v>
      </c>
      <c r="R599">
        <v>0</v>
      </c>
      <c r="S599">
        <v>4.6707699999999999E-4</v>
      </c>
      <c r="T599">
        <v>-2.4583E-4</v>
      </c>
      <c r="U599">
        <v>0</v>
      </c>
      <c r="V599">
        <v>0</v>
      </c>
      <c r="W599">
        <v>0</v>
      </c>
      <c r="X599">
        <v>2.6966700000000002E-4</v>
      </c>
      <c r="Y599">
        <v>-3.1957900000000001E-4</v>
      </c>
      <c r="Z599">
        <v>-3.8815300000000002E-4</v>
      </c>
      <c r="AA599">
        <v>0</v>
      </c>
      <c r="AB599">
        <v>0</v>
      </c>
      <c r="AC599">
        <v>0</v>
      </c>
    </row>
    <row r="600" spans="1:29" x14ac:dyDescent="0.3">
      <c r="A600">
        <v>5.98</v>
      </c>
      <c r="B600">
        <v>28.2</v>
      </c>
      <c r="C600">
        <v>0</v>
      </c>
      <c r="D600">
        <v>0</v>
      </c>
      <c r="E600">
        <v>0</v>
      </c>
      <c r="F600">
        <v>0</v>
      </c>
      <c r="G600">
        <v>0.10576923100000001</v>
      </c>
      <c r="H600">
        <v>-3.8461538000000003E-2</v>
      </c>
      <c r="I600">
        <v>0</v>
      </c>
      <c r="J600">
        <v>0</v>
      </c>
      <c r="K600">
        <v>0</v>
      </c>
      <c r="L600">
        <v>0</v>
      </c>
      <c r="M600">
        <v>5.4082660000000001E-3</v>
      </c>
      <c r="N600">
        <v>-1.9666420000000002E-3</v>
      </c>
      <c r="O600">
        <v>0</v>
      </c>
      <c r="P600">
        <v>0</v>
      </c>
      <c r="Q600">
        <v>0</v>
      </c>
      <c r="R600">
        <v>0</v>
      </c>
      <c r="S600">
        <v>2.70413E-4</v>
      </c>
      <c r="T600" s="1">
        <v>-9.8300000000000004E-5</v>
      </c>
      <c r="U600">
        <v>0</v>
      </c>
      <c r="V600">
        <v>0</v>
      </c>
      <c r="W600">
        <v>0</v>
      </c>
      <c r="X600">
        <v>1.5612300000000001E-4</v>
      </c>
      <c r="Y600">
        <v>-1.55692E-4</v>
      </c>
      <c r="Z600">
        <v>-3.0189700000000003E-4</v>
      </c>
      <c r="AA600">
        <v>0</v>
      </c>
      <c r="AB600">
        <v>0</v>
      </c>
      <c r="AC600">
        <v>0</v>
      </c>
    </row>
    <row r="601" spans="1:29" x14ac:dyDescent="0.3">
      <c r="A601">
        <v>5.99</v>
      </c>
      <c r="B601">
        <v>28.2</v>
      </c>
      <c r="C601">
        <v>0</v>
      </c>
      <c r="D601">
        <v>0</v>
      </c>
      <c r="E601">
        <v>0</v>
      </c>
      <c r="F601">
        <v>0</v>
      </c>
      <c r="G601">
        <v>5.7692307999999998E-2</v>
      </c>
      <c r="H601">
        <v>-9.6153850000000006E-3</v>
      </c>
      <c r="I601">
        <v>0</v>
      </c>
      <c r="J601">
        <v>0</v>
      </c>
      <c r="K601">
        <v>0</v>
      </c>
      <c r="L601">
        <v>0</v>
      </c>
      <c r="M601">
        <v>2.9499629999999999E-3</v>
      </c>
      <c r="N601">
        <v>-4.9166100000000001E-4</v>
      </c>
      <c r="O601">
        <v>0</v>
      </c>
      <c r="P601">
        <v>0</v>
      </c>
      <c r="Q601">
        <v>0</v>
      </c>
      <c r="R601">
        <v>0</v>
      </c>
      <c r="S601">
        <v>1.47498E-4</v>
      </c>
      <c r="T601" s="1">
        <v>-2.4600000000000002E-5</v>
      </c>
      <c r="U601">
        <v>0</v>
      </c>
      <c r="V601">
        <v>0</v>
      </c>
      <c r="W601">
        <v>0</v>
      </c>
      <c r="X601" s="1">
        <v>8.5199999999999997E-5</v>
      </c>
      <c r="Y601" s="1">
        <v>-6.5599999999999995E-5</v>
      </c>
      <c r="Z601">
        <v>-2.15641E-4</v>
      </c>
      <c r="AA601">
        <v>0</v>
      </c>
      <c r="AB601">
        <v>0</v>
      </c>
      <c r="AC601">
        <v>0</v>
      </c>
    </row>
    <row r="602" spans="1:29" x14ac:dyDescent="0.3">
      <c r="A602">
        <v>6</v>
      </c>
      <c r="B602">
        <v>28.2</v>
      </c>
      <c r="C602">
        <v>0</v>
      </c>
      <c r="D602">
        <v>0</v>
      </c>
      <c r="E602">
        <v>0</v>
      </c>
      <c r="F602">
        <v>0</v>
      </c>
      <c r="G602">
        <v>1.9230769000000002E-2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9.8332100000000011E-4</v>
      </c>
      <c r="N602">
        <v>0</v>
      </c>
      <c r="O602">
        <v>0</v>
      </c>
      <c r="P602">
        <v>0</v>
      </c>
      <c r="Q602">
        <v>0</v>
      </c>
      <c r="R602">
        <v>0</v>
      </c>
      <c r="S602" s="1">
        <v>4.9200000000000003E-5</v>
      </c>
      <c r="T602">
        <v>0</v>
      </c>
      <c r="U602">
        <v>0</v>
      </c>
      <c r="V602">
        <v>0</v>
      </c>
      <c r="W602">
        <v>0</v>
      </c>
      <c r="X602" s="1">
        <v>2.8399999999999999E-5</v>
      </c>
      <c r="Y602" s="1">
        <v>-1.6399999999999999E-5</v>
      </c>
      <c r="Z602" s="1">
        <v>-8.6299999999999997E-5</v>
      </c>
      <c r="AA602">
        <v>0</v>
      </c>
      <c r="AB602">
        <v>0</v>
      </c>
      <c r="AC602">
        <v>0</v>
      </c>
    </row>
    <row r="603" spans="1:29" x14ac:dyDescent="0.3">
      <c r="A603">
        <v>6.01</v>
      </c>
      <c r="B603">
        <v>28.2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>
        <v>6.02</v>
      </c>
      <c r="B604">
        <v>28.2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6.03</v>
      </c>
      <c r="B605">
        <v>28.2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>
        <v>6.04</v>
      </c>
      <c r="B606">
        <v>28.2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>
        <v>6.05</v>
      </c>
      <c r="B607">
        <v>28.2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">
      <c r="A608">
        <v>6.06</v>
      </c>
      <c r="B608">
        <v>28.2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">
      <c r="A609">
        <v>6.07</v>
      </c>
      <c r="B609">
        <v>28.2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">
      <c r="A610">
        <v>6.08</v>
      </c>
      <c r="B610">
        <v>28.2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3">
      <c r="A611">
        <v>6.09</v>
      </c>
      <c r="B611">
        <v>28.2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3">
      <c r="A612">
        <v>6.1</v>
      </c>
      <c r="B612">
        <v>28.2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">
      <c r="A613">
        <v>6.11</v>
      </c>
      <c r="B613">
        <v>28.2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">
      <c r="A614">
        <v>6.12</v>
      </c>
      <c r="B614">
        <v>28.2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">
      <c r="A615">
        <v>6.13</v>
      </c>
      <c r="B615">
        <v>28.2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">
      <c r="A616">
        <v>6.14</v>
      </c>
      <c r="B616">
        <v>28.2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">
      <c r="A617">
        <v>6.15</v>
      </c>
      <c r="B617">
        <v>28.2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>
        <v>6.16</v>
      </c>
      <c r="B618">
        <v>28.2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">
      <c r="A619">
        <v>6.17</v>
      </c>
      <c r="B619">
        <v>28.2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">
      <c r="A620">
        <v>6.18</v>
      </c>
      <c r="B620">
        <v>28.2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>
        <v>6.19</v>
      </c>
      <c r="B621">
        <v>28.2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>
        <v>6.2</v>
      </c>
      <c r="B622">
        <v>28.2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>
        <v>6.21</v>
      </c>
      <c r="B623">
        <v>28.2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>
        <v>6.22</v>
      </c>
      <c r="B624">
        <v>28.2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>
        <v>6.23</v>
      </c>
      <c r="B625">
        <v>28.2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>
        <v>6.24</v>
      </c>
      <c r="B626">
        <v>28.2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>
        <v>6.25</v>
      </c>
      <c r="B627">
        <v>28.2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>
        <v>6.26</v>
      </c>
      <c r="B628">
        <v>28.2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>
        <v>6.27</v>
      </c>
      <c r="B629">
        <v>28.2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>
        <v>6.28</v>
      </c>
      <c r="B630">
        <v>28.2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>
        <v>6.29</v>
      </c>
      <c r="B631">
        <v>28.2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>
        <v>6.3</v>
      </c>
      <c r="B632">
        <v>28.2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>
        <v>6.31</v>
      </c>
      <c r="B633">
        <v>28.2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>
        <v>6.32</v>
      </c>
      <c r="B634">
        <v>28.2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>
        <v>6.33</v>
      </c>
      <c r="B635">
        <v>28.2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>
        <v>6.35</v>
      </c>
      <c r="B637">
        <v>28.2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>
        <v>6.36</v>
      </c>
      <c r="B638">
        <v>28.2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>
        <v>6.37</v>
      </c>
      <c r="B639">
        <v>28.2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>
        <v>6.38</v>
      </c>
      <c r="B640">
        <v>28.2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>
        <v>6.39</v>
      </c>
      <c r="B641">
        <v>28.2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>
        <v>6.4</v>
      </c>
      <c r="B642">
        <v>28.2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>
        <v>6.41</v>
      </c>
      <c r="B643">
        <v>28.2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>
        <v>6.42</v>
      </c>
      <c r="B644">
        <v>28.2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>
        <v>6.43</v>
      </c>
      <c r="B645">
        <v>28.2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>
        <v>6.44</v>
      </c>
      <c r="B646">
        <v>28.2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>
        <v>6.45</v>
      </c>
      <c r="B647">
        <v>28.2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>
        <v>6.46</v>
      </c>
      <c r="B648">
        <v>28.2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>
        <v>6.47</v>
      </c>
      <c r="B649">
        <v>28.2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>
        <v>6.48</v>
      </c>
      <c r="B650">
        <v>28.2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>
        <v>6.49</v>
      </c>
      <c r="B651">
        <v>28.2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>
        <v>6.5</v>
      </c>
      <c r="B652">
        <v>28.2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>
        <v>6.51</v>
      </c>
      <c r="B653">
        <v>28.2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>
        <v>6.52</v>
      </c>
      <c r="B654">
        <v>28.2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>
        <v>6.53</v>
      </c>
      <c r="B655">
        <v>28.2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>
        <v>6.54</v>
      </c>
      <c r="B656">
        <v>28.2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>
        <v>6.55</v>
      </c>
      <c r="B657">
        <v>28.2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>
        <v>6.56</v>
      </c>
      <c r="B658">
        <v>28.2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>
        <v>6.57</v>
      </c>
      <c r="B659">
        <v>28.2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>
        <v>6.58</v>
      </c>
      <c r="B660">
        <v>28.2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>
        <v>6.59</v>
      </c>
      <c r="B661">
        <v>28.2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">
      <c r="A662">
        <v>6.6</v>
      </c>
      <c r="B662">
        <v>28.2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">
      <c r="A663">
        <v>6.61</v>
      </c>
      <c r="B663">
        <v>28.2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">
      <c r="A667">
        <v>6.65</v>
      </c>
      <c r="B667">
        <v>28.2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">
      <c r="A668">
        <v>6.66</v>
      </c>
      <c r="B668">
        <v>28.2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>
        <v>6.67</v>
      </c>
      <c r="B669">
        <v>28.2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">
      <c r="A671">
        <v>6.69</v>
      </c>
      <c r="B671">
        <v>28.2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">
      <c r="A673">
        <v>6.71</v>
      </c>
      <c r="B673">
        <v>28.2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>
        <v>8.99</v>
      </c>
      <c r="B901">
        <v>28.2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>
        <v>10.96</v>
      </c>
      <c r="B1098">
        <v>28.2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>
        <v>12.82</v>
      </c>
      <c r="B1284">
        <v>28.2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>
        <v>12.83</v>
      </c>
      <c r="B1285">
        <v>28.2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>
        <v>12.84</v>
      </c>
      <c r="B1286">
        <v>28.2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>
        <v>12.85</v>
      </c>
      <c r="B1287">
        <v>28.2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>
        <v>12.86</v>
      </c>
      <c r="B1288">
        <v>28.2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</row>
    <row r="1289" spans="1:29" x14ac:dyDescent="0.3">
      <c r="A1289">
        <v>12.87</v>
      </c>
      <c r="B1289">
        <v>28.2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3">
      <c r="A1290">
        <v>12.88</v>
      </c>
      <c r="B1290">
        <v>28.2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x14ac:dyDescent="0.3">
      <c r="A1291">
        <v>12.89</v>
      </c>
      <c r="B1291">
        <v>28.2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3">
      <c r="A1292">
        <v>12.9</v>
      </c>
      <c r="B1292">
        <v>28.2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3">
      <c r="A1293">
        <v>12.91</v>
      </c>
      <c r="B1293">
        <v>28.2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3">
      <c r="A1294">
        <v>12.92</v>
      </c>
      <c r="B1294">
        <v>28.2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3">
      <c r="A1295">
        <v>12.93</v>
      </c>
      <c r="B1295">
        <v>28.2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3">
      <c r="A1296">
        <v>12.94</v>
      </c>
      <c r="B1296">
        <v>28.2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3">
      <c r="A1297">
        <v>12.95</v>
      </c>
      <c r="B1297">
        <v>28.2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3">
      <c r="A1298">
        <v>12.96</v>
      </c>
      <c r="B1298">
        <v>28.2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3">
      <c r="A1299">
        <v>12.97</v>
      </c>
      <c r="B1299">
        <v>28.2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3">
      <c r="A1300">
        <v>12.98</v>
      </c>
      <c r="B1300">
        <v>28.2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3">
      <c r="A1301">
        <v>12.99</v>
      </c>
      <c r="B1301">
        <v>28.2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3">
      <c r="A1302">
        <v>13</v>
      </c>
      <c r="B1302">
        <v>28.2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x14ac:dyDescent="0.3">
      <c r="A1303">
        <v>13.01</v>
      </c>
      <c r="B1303">
        <v>28.2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3">
      <c r="A1304">
        <v>13.02</v>
      </c>
      <c r="B1304">
        <v>28.2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3">
      <c r="A1305">
        <v>13.03</v>
      </c>
      <c r="B1305">
        <v>28.2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3">
      <c r="A1306">
        <v>13.04</v>
      </c>
      <c r="B1306">
        <v>28.2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3">
      <c r="A1307">
        <v>13.05</v>
      </c>
      <c r="B1307">
        <v>28.2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3">
      <c r="A1308">
        <v>13.06</v>
      </c>
      <c r="B1308">
        <v>28.2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x14ac:dyDescent="0.3">
      <c r="A1309">
        <v>13.07</v>
      </c>
      <c r="B1309">
        <v>28.2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3">
      <c r="A1310">
        <v>13.08</v>
      </c>
      <c r="B1310">
        <v>28.2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3">
      <c r="A1311">
        <v>13.09</v>
      </c>
      <c r="B1311">
        <v>28.2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x14ac:dyDescent="0.3">
      <c r="A1312">
        <v>13.1</v>
      </c>
      <c r="B1312">
        <v>28.2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3">
      <c r="A1313">
        <v>13.11</v>
      </c>
      <c r="B1313">
        <v>28.2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3">
      <c r="A1314">
        <v>13.12</v>
      </c>
      <c r="B1314">
        <v>28.2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3">
      <c r="A1315">
        <v>13.13</v>
      </c>
      <c r="B1315">
        <v>28.2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3">
      <c r="A1316">
        <v>13.14</v>
      </c>
      <c r="B1316">
        <v>28.2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x14ac:dyDescent="0.3">
      <c r="A1317">
        <v>13.15</v>
      </c>
      <c r="B1317">
        <v>28.2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3">
      <c r="A1318">
        <v>13.16</v>
      </c>
      <c r="B1318">
        <v>28.2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3">
      <c r="A1319">
        <v>13.17</v>
      </c>
      <c r="B1319">
        <v>28.2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3">
      <c r="A1320">
        <v>13.18</v>
      </c>
      <c r="B1320">
        <v>28.2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3">
      <c r="A1321">
        <v>13.19</v>
      </c>
      <c r="B1321">
        <v>28.2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3">
      <c r="A1322">
        <v>13.2</v>
      </c>
      <c r="B1322">
        <v>28.2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3">
      <c r="A1323">
        <v>13.21</v>
      </c>
      <c r="B1323">
        <v>28.2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3">
      <c r="A1324">
        <v>13.22</v>
      </c>
      <c r="B1324">
        <v>28.2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3">
      <c r="A1325">
        <v>13.23</v>
      </c>
      <c r="B1325">
        <v>28.2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3">
      <c r="A1326">
        <v>13.24</v>
      </c>
      <c r="B1326">
        <v>28.2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3">
      <c r="A1327">
        <v>13.25</v>
      </c>
      <c r="B1327">
        <v>28.2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3">
      <c r="A1328">
        <v>13.26</v>
      </c>
      <c r="B1328">
        <v>28.2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3">
      <c r="A1329">
        <v>13.27</v>
      </c>
      <c r="B1329">
        <v>28.2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3">
      <c r="A1330">
        <v>13.28</v>
      </c>
      <c r="B1330">
        <v>28.2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3">
      <c r="A1331">
        <v>13.29</v>
      </c>
      <c r="B1331">
        <v>28.2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3">
      <c r="A1332">
        <v>13.3</v>
      </c>
      <c r="B1332">
        <v>28.2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3">
      <c r="A1333">
        <v>13.31</v>
      </c>
      <c r="B1333">
        <v>28.2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3">
      <c r="A1334">
        <v>13.32</v>
      </c>
      <c r="B1334">
        <v>28.2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3">
      <c r="A1335">
        <v>13.33</v>
      </c>
      <c r="B1335">
        <v>28.2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3">
      <c r="A1336">
        <v>13.34</v>
      </c>
      <c r="B1336">
        <v>28.2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3">
      <c r="A1337">
        <v>13.35</v>
      </c>
      <c r="B1337">
        <v>28.2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3">
      <c r="A1338">
        <v>13.36</v>
      </c>
      <c r="B1338">
        <v>28.2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3">
      <c r="A1339">
        <v>13.37</v>
      </c>
      <c r="B1339">
        <v>28.2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3">
      <c r="A1340">
        <v>13.38</v>
      </c>
      <c r="B1340">
        <v>28.2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3">
      <c r="A1341">
        <v>13.39</v>
      </c>
      <c r="B1341">
        <v>28.2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3">
      <c r="A1342">
        <v>13.4</v>
      </c>
      <c r="B1342">
        <v>28.2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3">
      <c r="A1343">
        <v>13.41</v>
      </c>
      <c r="B1343">
        <v>28.2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3">
      <c r="A1344">
        <v>13.42</v>
      </c>
      <c r="B1344">
        <v>28.2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3">
      <c r="A1345">
        <v>13.43</v>
      </c>
      <c r="B1345">
        <v>28.2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3">
      <c r="A1346">
        <v>13.44</v>
      </c>
      <c r="B1346">
        <v>28.2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3">
      <c r="A1347">
        <v>13.45</v>
      </c>
      <c r="B1347">
        <v>28.2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3">
      <c r="A1348">
        <v>13.46</v>
      </c>
      <c r="B1348">
        <v>28.2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3">
      <c r="A1349">
        <v>13.47</v>
      </c>
      <c r="B1349">
        <v>28.2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</row>
    <row r="1350" spans="1:29" x14ac:dyDescent="0.3">
      <c r="A1350">
        <v>13.48</v>
      </c>
      <c r="B1350">
        <v>28.2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3">
      <c r="A1351">
        <v>13.49</v>
      </c>
      <c r="B1351">
        <v>28.2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3">
      <c r="A1352">
        <v>13.5</v>
      </c>
      <c r="B1352">
        <v>28.2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3">
      <c r="A1353">
        <v>13.51</v>
      </c>
      <c r="B1353">
        <v>28.2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3">
      <c r="A1354">
        <v>13.52</v>
      </c>
      <c r="B1354">
        <v>28.2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3">
      <c r="A1355">
        <v>13.53</v>
      </c>
      <c r="B1355">
        <v>28.2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3">
      <c r="A1356">
        <v>13.54</v>
      </c>
      <c r="B1356">
        <v>28.2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3">
      <c r="A1357">
        <v>13.55</v>
      </c>
      <c r="B1357">
        <v>28.2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3">
      <c r="A1358">
        <v>13.56</v>
      </c>
      <c r="B1358">
        <v>28.2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3">
      <c r="A1359">
        <v>13.57</v>
      </c>
      <c r="B1359">
        <v>28.2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3">
      <c r="A1360">
        <v>13.58</v>
      </c>
      <c r="B1360">
        <v>28.2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3">
      <c r="A1361">
        <v>13.59</v>
      </c>
      <c r="B1361">
        <v>28.2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3">
      <c r="A1362">
        <v>13.6</v>
      </c>
      <c r="B1362">
        <v>28.2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3">
      <c r="A1363">
        <v>13.61</v>
      </c>
      <c r="B1363">
        <v>28.2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3">
      <c r="A1364">
        <v>13.62</v>
      </c>
      <c r="B1364">
        <v>28.2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3">
      <c r="A1365">
        <v>13.63</v>
      </c>
      <c r="B1365">
        <v>28.2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3">
      <c r="A1366">
        <v>13.64</v>
      </c>
      <c r="B1366">
        <v>28.2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3">
      <c r="A1367">
        <v>13.65</v>
      </c>
      <c r="B1367">
        <v>28.2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3">
      <c r="A1368">
        <v>13.66</v>
      </c>
      <c r="B1368">
        <v>28.2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3">
      <c r="A1369">
        <v>13.67</v>
      </c>
      <c r="B1369">
        <v>28.2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3">
      <c r="A1370">
        <v>13.68</v>
      </c>
      <c r="B1370">
        <v>28.2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3">
      <c r="A1371">
        <v>13.69</v>
      </c>
      <c r="B1371">
        <v>28.2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3">
      <c r="A1372">
        <v>13.7</v>
      </c>
      <c r="B1372">
        <v>28.2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3">
      <c r="A1373">
        <v>13.71</v>
      </c>
      <c r="B1373">
        <v>28.2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3">
      <c r="A1374">
        <v>13.72</v>
      </c>
      <c r="B1374">
        <v>28.2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3">
      <c r="A1375">
        <v>13.73</v>
      </c>
      <c r="B1375">
        <v>28.2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3">
      <c r="A1376">
        <v>13.74</v>
      </c>
      <c r="B1376">
        <v>28.2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3">
      <c r="A1377">
        <v>13.75</v>
      </c>
      <c r="B1377">
        <v>28.2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3">
      <c r="A1378">
        <v>13.76</v>
      </c>
      <c r="B1378">
        <v>28.2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3">
      <c r="A1379">
        <v>13.77</v>
      </c>
      <c r="B1379">
        <v>28.2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3">
      <c r="A1380">
        <v>13.78</v>
      </c>
      <c r="B1380">
        <v>28.2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3">
      <c r="A1381">
        <v>13.79</v>
      </c>
      <c r="B1381">
        <v>28.2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x14ac:dyDescent="0.3">
      <c r="A1382">
        <v>13.8</v>
      </c>
      <c r="B1382">
        <v>28.2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3">
      <c r="A1383">
        <v>13.81</v>
      </c>
      <c r="B1383">
        <v>28.2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3">
      <c r="A1384">
        <v>13.82</v>
      </c>
      <c r="B1384">
        <v>28.2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3">
      <c r="A1385">
        <v>13.83</v>
      </c>
      <c r="B1385">
        <v>28.2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3">
      <c r="A1386">
        <v>13.84</v>
      </c>
      <c r="B1386">
        <v>28.2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3">
      <c r="A1387">
        <v>13.85</v>
      </c>
      <c r="B1387">
        <v>28.2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3">
      <c r="A1388">
        <v>13.86</v>
      </c>
      <c r="B1388">
        <v>28.2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3">
      <c r="A1389">
        <v>13.87</v>
      </c>
      <c r="B1389">
        <v>28.2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3">
      <c r="A1390">
        <v>13.88</v>
      </c>
      <c r="B1390">
        <v>28.2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3">
      <c r="A1391">
        <v>13.89</v>
      </c>
      <c r="B1391">
        <v>28.2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3">
      <c r="A1392">
        <v>13.9</v>
      </c>
      <c r="B1392">
        <v>28.2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3">
      <c r="A1393">
        <v>13.91</v>
      </c>
      <c r="B1393">
        <v>28.2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3">
      <c r="A1394">
        <v>13.92</v>
      </c>
      <c r="B1394">
        <v>28.2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3">
      <c r="A1395">
        <v>13.93</v>
      </c>
      <c r="B1395">
        <v>28.2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3">
      <c r="A1396">
        <v>13.94</v>
      </c>
      <c r="B1396">
        <v>28.2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3">
      <c r="A1397">
        <v>13.95</v>
      </c>
      <c r="B1397">
        <v>28.2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3">
      <c r="A1398">
        <v>13.96</v>
      </c>
      <c r="B1398">
        <v>28.2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x14ac:dyDescent="0.3">
      <c r="A1399">
        <v>13.97</v>
      </c>
      <c r="B1399">
        <v>28.2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3">
      <c r="A1400">
        <v>13.98</v>
      </c>
      <c r="B1400">
        <v>28.2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3">
      <c r="A1401">
        <v>13.99</v>
      </c>
      <c r="B1401">
        <v>28.2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3">
      <c r="A1402">
        <v>14</v>
      </c>
      <c r="B1402">
        <v>28.2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3">
      <c r="A1403">
        <v>14.01</v>
      </c>
      <c r="B1403">
        <v>28.2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3">
      <c r="A1404">
        <v>14.02</v>
      </c>
      <c r="B1404">
        <v>28.2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3">
      <c r="A1405">
        <v>14.03</v>
      </c>
      <c r="B1405">
        <v>28.2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x14ac:dyDescent="0.3">
      <c r="A1406">
        <v>14.04</v>
      </c>
      <c r="B1406">
        <v>28.2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x14ac:dyDescent="0.3">
      <c r="A1407">
        <v>14.05</v>
      </c>
      <c r="B1407">
        <v>28.2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3">
      <c r="A1408">
        <v>14.06</v>
      </c>
      <c r="B1408">
        <v>28.2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x14ac:dyDescent="0.3">
      <c r="A1409">
        <v>14.07</v>
      </c>
      <c r="B1409">
        <v>28.2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3">
      <c r="A1410">
        <v>14.08</v>
      </c>
      <c r="B1410">
        <v>28.2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3">
      <c r="A1411">
        <v>14.09</v>
      </c>
      <c r="B1411">
        <v>28.2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3">
      <c r="A1412">
        <v>14.1</v>
      </c>
      <c r="B1412">
        <v>28.2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3">
      <c r="A1413">
        <v>14.11</v>
      </c>
      <c r="B1413">
        <v>28.2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3">
      <c r="A1414">
        <v>14.12</v>
      </c>
      <c r="B1414">
        <v>28.2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3">
      <c r="A1415">
        <v>14.13</v>
      </c>
      <c r="B1415">
        <v>28.2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3">
      <c r="A1416">
        <v>14.14</v>
      </c>
      <c r="B1416">
        <v>28.2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3">
      <c r="A1417">
        <v>14.15</v>
      </c>
      <c r="B1417">
        <v>28.2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x14ac:dyDescent="0.3">
      <c r="A1418">
        <v>14.16</v>
      </c>
      <c r="B1418">
        <v>28.2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3">
      <c r="A1419">
        <v>14.17</v>
      </c>
      <c r="B1419">
        <v>28.2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3">
      <c r="A1420">
        <v>14.18</v>
      </c>
      <c r="B1420">
        <v>28.2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x14ac:dyDescent="0.3">
      <c r="A1421">
        <v>14.19</v>
      </c>
      <c r="B1421">
        <v>28.2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3">
      <c r="A1422">
        <v>14.2</v>
      </c>
      <c r="B1422">
        <v>28.2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3">
      <c r="A1423">
        <v>14.21</v>
      </c>
      <c r="B1423">
        <v>28.2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3">
      <c r="A1424">
        <v>14.22</v>
      </c>
      <c r="B1424">
        <v>28.2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3">
      <c r="A1425">
        <v>14.23</v>
      </c>
      <c r="B1425">
        <v>28.2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x14ac:dyDescent="0.3">
      <c r="A1426">
        <v>14.24</v>
      </c>
      <c r="B1426">
        <v>28.2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x14ac:dyDescent="0.3">
      <c r="A1427">
        <v>14.25</v>
      </c>
      <c r="B1427">
        <v>28.2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3">
      <c r="A1428">
        <v>14.26</v>
      </c>
      <c r="B1428">
        <v>28.2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x14ac:dyDescent="0.3">
      <c r="A1429">
        <v>14.27</v>
      </c>
      <c r="B1429">
        <v>28.2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3">
      <c r="A1430">
        <v>14.28</v>
      </c>
      <c r="B1430">
        <v>28.2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3">
      <c r="A1431">
        <v>14.29</v>
      </c>
      <c r="B1431">
        <v>28.2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3">
      <c r="A1432">
        <v>14.3</v>
      </c>
      <c r="B1432">
        <v>28.2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3">
      <c r="A1433">
        <v>14.31</v>
      </c>
      <c r="B1433">
        <v>28.2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3">
      <c r="A1434">
        <v>14.32</v>
      </c>
      <c r="B1434">
        <v>28.2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3">
      <c r="A1435">
        <v>14.33</v>
      </c>
      <c r="B1435">
        <v>28.2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3">
      <c r="A1436">
        <v>14.34</v>
      </c>
      <c r="B1436">
        <v>28.2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x14ac:dyDescent="0.3">
      <c r="A1437">
        <v>14.35</v>
      </c>
      <c r="B1437">
        <v>28.2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3">
      <c r="A1438">
        <v>14.36</v>
      </c>
      <c r="B1438">
        <v>28.2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3">
      <c r="A1439">
        <v>14.37</v>
      </c>
      <c r="B1439">
        <v>28.2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</row>
    <row r="1440" spans="1:29" x14ac:dyDescent="0.3">
      <c r="A1440">
        <v>14.38</v>
      </c>
      <c r="B1440">
        <v>28.2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3">
      <c r="A1441">
        <v>14.39</v>
      </c>
      <c r="B1441">
        <v>28.2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3">
      <c r="A1442">
        <v>14.4</v>
      </c>
      <c r="B1442">
        <v>28.2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3">
      <c r="A1443">
        <v>14.41</v>
      </c>
      <c r="B1443">
        <v>28.2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3">
      <c r="A1444">
        <v>14.42</v>
      </c>
      <c r="B1444">
        <v>28.2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3">
      <c r="A1445">
        <v>14.43</v>
      </c>
      <c r="B1445">
        <v>28.2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3">
      <c r="A1446">
        <v>14.44</v>
      </c>
      <c r="B1446">
        <v>28.2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3">
      <c r="A1447">
        <v>14.45</v>
      </c>
      <c r="B1447">
        <v>28.2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x14ac:dyDescent="0.3">
      <c r="A1448">
        <v>14.46</v>
      </c>
      <c r="B1448">
        <v>28.2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3">
      <c r="A1449">
        <v>14.47</v>
      </c>
      <c r="B1449">
        <v>28.2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3">
      <c r="A1450">
        <v>14.48</v>
      </c>
      <c r="B1450">
        <v>28.2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3">
      <c r="A1451">
        <v>14.49</v>
      </c>
      <c r="B1451">
        <v>28.2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3">
      <c r="A1452">
        <v>14.5</v>
      </c>
      <c r="B1452">
        <v>28.2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x14ac:dyDescent="0.3">
      <c r="A1453">
        <v>14.51</v>
      </c>
      <c r="B1453">
        <v>28.2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3">
      <c r="A1454">
        <v>14.52</v>
      </c>
      <c r="B1454">
        <v>28.2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3">
      <c r="A1455">
        <v>14.53</v>
      </c>
      <c r="B1455">
        <v>28.2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3">
      <c r="A1456">
        <v>14.54</v>
      </c>
      <c r="B1456">
        <v>28.2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3">
      <c r="A1457">
        <v>14.55</v>
      </c>
      <c r="B1457">
        <v>28.2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x14ac:dyDescent="0.3">
      <c r="A1458">
        <v>14.56</v>
      </c>
      <c r="B1458">
        <v>28.2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3">
      <c r="A1459">
        <v>14.57</v>
      </c>
      <c r="B1459">
        <v>28.2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3">
      <c r="A1460">
        <v>14.58</v>
      </c>
      <c r="B1460">
        <v>28.2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3">
      <c r="A1461">
        <v>14.59</v>
      </c>
      <c r="B1461">
        <v>28.2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3">
      <c r="A1462">
        <v>14.6</v>
      </c>
      <c r="B1462">
        <v>28.2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3">
      <c r="A1463">
        <v>14.61</v>
      </c>
      <c r="B1463">
        <v>28.2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x14ac:dyDescent="0.3">
      <c r="A1464">
        <v>14.62</v>
      </c>
      <c r="B1464">
        <v>28.2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3">
      <c r="A1465">
        <v>14.63</v>
      </c>
      <c r="B1465">
        <v>28.2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</row>
    <row r="1466" spans="1:29" x14ac:dyDescent="0.3">
      <c r="A1466">
        <v>14.64</v>
      </c>
      <c r="B1466">
        <v>28.2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3">
      <c r="A1467">
        <v>14.65</v>
      </c>
      <c r="B1467">
        <v>28.2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3">
      <c r="A1468">
        <v>14.66</v>
      </c>
      <c r="B1468">
        <v>28.2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3">
      <c r="A1469">
        <v>14.67</v>
      </c>
      <c r="B1469">
        <v>28.2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3">
      <c r="A1470">
        <v>14.68</v>
      </c>
      <c r="B1470">
        <v>28.2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3">
      <c r="A1471">
        <v>14.69</v>
      </c>
      <c r="B1471">
        <v>28.2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3">
      <c r="A1472">
        <v>14.7</v>
      </c>
      <c r="B1472">
        <v>28.2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3">
      <c r="A1473">
        <v>14.71</v>
      </c>
      <c r="B1473">
        <v>28.2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3">
      <c r="A1474">
        <v>14.72</v>
      </c>
      <c r="B1474">
        <v>28.2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3">
      <c r="A1475">
        <v>14.73</v>
      </c>
      <c r="B1475">
        <v>28.2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3">
      <c r="A1476">
        <v>14.74</v>
      </c>
      <c r="B1476">
        <v>28.2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3">
      <c r="A1477">
        <v>14.75</v>
      </c>
      <c r="B1477">
        <v>28.2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3">
      <c r="A1478">
        <v>14.76</v>
      </c>
      <c r="B1478">
        <v>28.2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3">
      <c r="A1479">
        <v>14.77</v>
      </c>
      <c r="B1479">
        <v>28.2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3">
      <c r="A1480">
        <v>14.78</v>
      </c>
      <c r="B1480">
        <v>28.2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3">
      <c r="A1481">
        <v>14.79</v>
      </c>
      <c r="B1481">
        <v>28.2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3">
      <c r="A1482">
        <v>14.8</v>
      </c>
      <c r="B1482">
        <v>28.2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3">
      <c r="A1483">
        <v>14.81</v>
      </c>
      <c r="B1483">
        <v>28.2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3">
      <c r="A1484">
        <v>14.82</v>
      </c>
      <c r="B1484">
        <v>28.2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3">
      <c r="A1485">
        <v>14.83</v>
      </c>
      <c r="B1485">
        <v>28.2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3">
      <c r="A1486">
        <v>14.84</v>
      </c>
      <c r="B1486">
        <v>28.2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3">
      <c r="A1487">
        <v>14.85</v>
      </c>
      <c r="B1487">
        <v>28.2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3">
      <c r="A1488">
        <v>14.86</v>
      </c>
      <c r="B1488">
        <v>28.2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3">
      <c r="A1489">
        <v>14.87</v>
      </c>
      <c r="B1489">
        <v>28.2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3">
      <c r="A1490">
        <v>14.88</v>
      </c>
      <c r="B1490">
        <v>28.2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3">
      <c r="A1491">
        <v>14.89</v>
      </c>
      <c r="B1491">
        <v>28.2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3">
      <c r="A1492">
        <v>14.9</v>
      </c>
      <c r="B1492">
        <v>28.2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3">
      <c r="A1493">
        <v>14.91</v>
      </c>
      <c r="B1493">
        <v>28.2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</row>
    <row r="1494" spans="1:29" x14ac:dyDescent="0.3">
      <c r="A1494">
        <v>14.92</v>
      </c>
      <c r="B1494">
        <v>28.2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3">
      <c r="A1495">
        <v>14.93</v>
      </c>
      <c r="B1495">
        <v>28.2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3">
      <c r="A1496">
        <v>14.94</v>
      </c>
      <c r="B1496">
        <v>28.2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3">
      <c r="A1497">
        <v>14.95</v>
      </c>
      <c r="B1497">
        <v>28.2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3">
      <c r="A1498">
        <v>14.96</v>
      </c>
      <c r="B1498">
        <v>28.2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3">
      <c r="A1499">
        <v>14.97</v>
      </c>
      <c r="B1499">
        <v>28.2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3">
      <c r="A1500">
        <v>14.98</v>
      </c>
      <c r="B1500">
        <v>28.2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3">
      <c r="A1501">
        <v>14.99</v>
      </c>
      <c r="B1501">
        <v>28.2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3">
      <c r="A1502">
        <v>15</v>
      </c>
      <c r="B1502">
        <v>28.2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3">
      <c r="A1503">
        <v>15.01</v>
      </c>
      <c r="B1503">
        <v>28.2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3">
      <c r="A1504">
        <v>15.02</v>
      </c>
      <c r="B1504">
        <v>28.2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3">
      <c r="A1505">
        <v>15.03</v>
      </c>
      <c r="B1505">
        <v>28.2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3">
      <c r="A1506">
        <v>15.04</v>
      </c>
      <c r="B1506">
        <v>28.2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3">
      <c r="A1507">
        <v>15.05</v>
      </c>
      <c r="B1507">
        <v>28.2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3">
      <c r="A1508">
        <v>15.06</v>
      </c>
      <c r="B1508">
        <v>28.2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3">
      <c r="A1509">
        <v>15.07</v>
      </c>
      <c r="B1509">
        <v>28.2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3">
      <c r="A1510">
        <v>15.08</v>
      </c>
      <c r="B1510">
        <v>28.2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3">
      <c r="A1511">
        <v>15.09</v>
      </c>
      <c r="B1511">
        <v>28.2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3">
      <c r="A1512">
        <v>15.1</v>
      </c>
      <c r="B1512">
        <v>28.2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3">
      <c r="A1513">
        <v>15.11</v>
      </c>
      <c r="B1513">
        <v>28.2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3">
      <c r="A1514">
        <v>15.12</v>
      </c>
      <c r="B1514">
        <v>28.2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3">
      <c r="A1515">
        <v>15.13</v>
      </c>
      <c r="B1515">
        <v>28.2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3">
      <c r="A1516">
        <v>15.14</v>
      </c>
      <c r="B1516">
        <v>28.2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3">
      <c r="A1517">
        <v>15.15</v>
      </c>
      <c r="B1517">
        <v>28.2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3">
      <c r="A1518">
        <v>15.16</v>
      </c>
      <c r="B1518">
        <v>28.2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3">
      <c r="A1519">
        <v>15.17</v>
      </c>
      <c r="B1519">
        <v>28.2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3">
      <c r="A1520">
        <v>15.18</v>
      </c>
      <c r="B1520">
        <v>28.2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x14ac:dyDescent="0.3">
      <c r="A1521">
        <v>15.19</v>
      </c>
      <c r="B1521">
        <v>28.2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x14ac:dyDescent="0.3">
      <c r="A1522">
        <v>15.2</v>
      </c>
      <c r="B1522">
        <v>28.2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3">
      <c r="A1523">
        <v>15.21</v>
      </c>
      <c r="B1523">
        <v>28.2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3">
      <c r="A1524">
        <v>15.22</v>
      </c>
      <c r="B1524">
        <v>28.2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x14ac:dyDescent="0.3">
      <c r="A1525">
        <v>15.23</v>
      </c>
      <c r="B1525">
        <v>28.2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3">
      <c r="A1526">
        <v>15.24</v>
      </c>
      <c r="B1526">
        <v>28.2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3">
      <c r="A1527">
        <v>15.25</v>
      </c>
      <c r="B1527">
        <v>28.2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3">
      <c r="A1528">
        <v>15.26</v>
      </c>
      <c r="B1528">
        <v>28.2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3">
      <c r="A1529">
        <v>15.27</v>
      </c>
      <c r="B1529">
        <v>28.2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3">
      <c r="A1530">
        <v>15.28</v>
      </c>
      <c r="B1530">
        <v>28.2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3">
      <c r="A1531">
        <v>15.29</v>
      </c>
      <c r="B1531">
        <v>28.2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3">
      <c r="A1532">
        <v>15.3</v>
      </c>
      <c r="B1532">
        <v>28.2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3">
      <c r="A1533">
        <v>15.31</v>
      </c>
      <c r="B1533">
        <v>28.2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3">
      <c r="A1534">
        <v>15.32</v>
      </c>
      <c r="B1534">
        <v>28.2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3">
      <c r="A1535">
        <v>15.33</v>
      </c>
      <c r="B1535">
        <v>28.2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3">
      <c r="A1536">
        <v>15.34</v>
      </c>
      <c r="B1536">
        <v>28.2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3">
      <c r="A1537">
        <v>15.35</v>
      </c>
      <c r="B1537">
        <v>28.2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3">
      <c r="A1538">
        <v>15.36</v>
      </c>
      <c r="B1538">
        <v>28.2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3">
      <c r="A1539">
        <v>15.37</v>
      </c>
      <c r="B1539">
        <v>28.2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3">
      <c r="A1540">
        <v>15.38</v>
      </c>
      <c r="B1540">
        <v>28.2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x14ac:dyDescent="0.3">
      <c r="A1541">
        <v>15.39</v>
      </c>
      <c r="B1541">
        <v>28.2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3">
      <c r="A1542">
        <v>15.4</v>
      </c>
      <c r="B1542">
        <v>28.2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3">
      <c r="A1543">
        <v>15.41</v>
      </c>
      <c r="B1543">
        <v>28.2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3">
      <c r="A1544">
        <v>15.42</v>
      </c>
      <c r="B1544">
        <v>28.2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3">
      <c r="A1545">
        <v>15.43</v>
      </c>
      <c r="B1545">
        <v>28.2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3">
      <c r="A1546">
        <v>15.44</v>
      </c>
      <c r="B1546">
        <v>28.2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3">
      <c r="A1547">
        <v>15.45</v>
      </c>
      <c r="B1547">
        <v>28.2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3">
      <c r="A1548">
        <v>15.46</v>
      </c>
      <c r="B1548">
        <v>28.2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x14ac:dyDescent="0.3">
      <c r="A1549">
        <v>15.47</v>
      </c>
      <c r="B1549">
        <v>28.2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3">
      <c r="A1550">
        <v>15.48</v>
      </c>
      <c r="B1550">
        <v>28.2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3">
      <c r="A1551">
        <v>15.49</v>
      </c>
      <c r="B1551">
        <v>28.2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3">
      <c r="A1552">
        <v>15.5</v>
      </c>
      <c r="B1552">
        <v>28.2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3">
      <c r="A1553">
        <v>15.51</v>
      </c>
      <c r="B1553">
        <v>28.2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x14ac:dyDescent="0.3">
      <c r="A1554">
        <v>15.52</v>
      </c>
      <c r="B1554">
        <v>28.2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3">
      <c r="A1555">
        <v>15.53</v>
      </c>
      <c r="B1555">
        <v>28.2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3">
      <c r="A1556">
        <v>15.54</v>
      </c>
      <c r="B1556">
        <v>28.2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3">
      <c r="A1557">
        <v>15.55</v>
      </c>
      <c r="B1557">
        <v>28.2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3">
      <c r="A1558">
        <v>15.56</v>
      </c>
      <c r="B1558">
        <v>28.2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3">
      <c r="A1559">
        <v>15.57</v>
      </c>
      <c r="B1559">
        <v>28.2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x14ac:dyDescent="0.3">
      <c r="A1560">
        <v>15.58</v>
      </c>
      <c r="B1560">
        <v>28.2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3">
      <c r="A1561">
        <v>15.59</v>
      </c>
      <c r="B1561">
        <v>28.2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3">
      <c r="A1562">
        <v>15.6</v>
      </c>
      <c r="B1562">
        <v>28.2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3">
      <c r="A1563">
        <v>15.61</v>
      </c>
      <c r="B1563">
        <v>28.2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3">
      <c r="A1564">
        <v>15.62</v>
      </c>
      <c r="B1564">
        <v>28.2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3">
      <c r="A1565">
        <v>15.63</v>
      </c>
      <c r="B1565">
        <v>28.2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3">
      <c r="A1566">
        <v>15.64</v>
      </c>
      <c r="B1566">
        <v>28.2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3">
      <c r="A1567">
        <v>15.65</v>
      </c>
      <c r="B1567">
        <v>28.2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3">
      <c r="A1568">
        <v>15.66</v>
      </c>
      <c r="B1568">
        <v>28.2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3">
      <c r="A1569">
        <v>15.67</v>
      </c>
      <c r="B1569">
        <v>28.2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3">
      <c r="A1570">
        <v>15.68</v>
      </c>
      <c r="B1570">
        <v>28.2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3">
      <c r="A1571">
        <v>15.69</v>
      </c>
      <c r="B1571">
        <v>28.2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3">
      <c r="A1572">
        <v>15.7</v>
      </c>
      <c r="B1572">
        <v>28.2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3">
      <c r="A1573">
        <v>15.71</v>
      </c>
      <c r="B1573">
        <v>28.2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3">
      <c r="A1574">
        <v>15.72</v>
      </c>
      <c r="B1574">
        <v>28.2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3">
      <c r="A1575">
        <v>15.73</v>
      </c>
      <c r="B1575">
        <v>28.2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3">
      <c r="A1576">
        <v>15.74</v>
      </c>
      <c r="B1576">
        <v>28.2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3">
      <c r="A1577">
        <v>15.75</v>
      </c>
      <c r="B1577">
        <v>28.2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3">
      <c r="A1578">
        <v>15.76</v>
      </c>
      <c r="B1578">
        <v>28.2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3">
      <c r="A1579">
        <v>15.77</v>
      </c>
      <c r="B1579">
        <v>28.2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3">
      <c r="A1580">
        <v>15.78</v>
      </c>
      <c r="B1580">
        <v>28.2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3">
      <c r="A1581">
        <v>15.79</v>
      </c>
      <c r="B1581">
        <v>28.2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29" x14ac:dyDescent="0.3">
      <c r="A1582">
        <v>15.8</v>
      </c>
      <c r="B1582">
        <v>28.2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3">
      <c r="A1583">
        <v>15.81</v>
      </c>
      <c r="B1583">
        <v>28.2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3">
      <c r="A1584">
        <v>15.82</v>
      </c>
      <c r="B1584">
        <v>28.2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3">
      <c r="A1585">
        <v>15.83</v>
      </c>
      <c r="B1585">
        <v>28.2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3">
      <c r="A1586">
        <v>15.84</v>
      </c>
      <c r="B1586">
        <v>28.2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3">
      <c r="A1587">
        <v>15.85</v>
      </c>
      <c r="B1587">
        <v>28.2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3">
      <c r="A1588">
        <v>15.86</v>
      </c>
      <c r="B1588">
        <v>28.2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3">
      <c r="A1589">
        <v>15.87</v>
      </c>
      <c r="B1589">
        <v>28.2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</row>
    <row r="1590" spans="1:29" x14ac:dyDescent="0.3">
      <c r="A1590">
        <v>15.88</v>
      </c>
      <c r="B1590">
        <v>28.2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3">
      <c r="A1591">
        <v>15.89</v>
      </c>
      <c r="B1591">
        <v>28.2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3">
      <c r="A1592">
        <v>15.9</v>
      </c>
      <c r="B1592">
        <v>28.2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3">
      <c r="A1593">
        <v>15.91</v>
      </c>
      <c r="B1593">
        <v>28.2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3">
      <c r="A1594">
        <v>15.92</v>
      </c>
      <c r="B1594">
        <v>28.2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3">
      <c r="A1595">
        <v>15.93</v>
      </c>
      <c r="B1595">
        <v>28.2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x14ac:dyDescent="0.3">
      <c r="A1596">
        <v>15.94</v>
      </c>
      <c r="B1596">
        <v>28.2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x14ac:dyDescent="0.3">
      <c r="A1597">
        <v>15.95</v>
      </c>
      <c r="B1597">
        <v>28.2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3">
      <c r="A1598">
        <v>15.96</v>
      </c>
      <c r="B1598">
        <v>28.2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3">
      <c r="A1599">
        <v>15.97</v>
      </c>
      <c r="B1599">
        <v>28.2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3">
      <c r="A1600">
        <v>15.98</v>
      </c>
      <c r="B1600">
        <v>28.2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3">
      <c r="A1601">
        <v>15.99</v>
      </c>
      <c r="B1601">
        <v>28.2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3">
      <c r="A1602">
        <v>16</v>
      </c>
      <c r="B1602">
        <v>28.2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3">
      <c r="A1603">
        <v>16.010000000000002</v>
      </c>
      <c r="B1603">
        <v>28.2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3">
      <c r="A1604">
        <v>16.02</v>
      </c>
      <c r="B1604">
        <v>28.2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x14ac:dyDescent="0.3">
      <c r="A1605">
        <v>16.03</v>
      </c>
      <c r="B1605">
        <v>28.2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x14ac:dyDescent="0.3">
      <c r="A1606">
        <v>16.04</v>
      </c>
      <c r="B1606">
        <v>28.2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3">
      <c r="A1607">
        <v>16.05</v>
      </c>
      <c r="B1607">
        <v>28.2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x14ac:dyDescent="0.3">
      <c r="A1608">
        <v>16.059999999999999</v>
      </c>
      <c r="B1608">
        <v>28.2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3">
      <c r="A1609">
        <v>16.07</v>
      </c>
      <c r="B1609">
        <v>28.2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3">
      <c r="A1610">
        <v>16.079999999999998</v>
      </c>
      <c r="B1610">
        <v>28.2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3">
      <c r="A1611">
        <v>16.09</v>
      </c>
      <c r="B1611">
        <v>28.2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3">
      <c r="A1612">
        <v>16.100000000000001</v>
      </c>
      <c r="B1612">
        <v>28.2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3">
      <c r="A1613">
        <v>16.11</v>
      </c>
      <c r="B1613">
        <v>28.2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3">
      <c r="A1614">
        <v>16.12</v>
      </c>
      <c r="B1614">
        <v>28.2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3">
      <c r="A1615">
        <v>16.13</v>
      </c>
      <c r="B1615">
        <v>28.2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3">
      <c r="A1616">
        <v>16.14</v>
      </c>
      <c r="B1616">
        <v>28.2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3">
      <c r="A1617">
        <v>16.149999999999999</v>
      </c>
      <c r="B1617">
        <v>28.2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3">
      <c r="A1618">
        <v>16.16</v>
      </c>
      <c r="B1618">
        <v>28.2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3">
      <c r="A1619">
        <v>16.170000000000002</v>
      </c>
      <c r="B1619">
        <v>28.2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3">
      <c r="A1620">
        <v>16.18</v>
      </c>
      <c r="B1620">
        <v>28.2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3">
      <c r="A1621">
        <v>16.190000000000001</v>
      </c>
      <c r="B1621">
        <v>28.2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3">
      <c r="A1622">
        <v>16.2</v>
      </c>
      <c r="B1622">
        <v>28.2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3">
      <c r="A1623">
        <v>16.21</v>
      </c>
      <c r="B1623">
        <v>28.2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3">
      <c r="A1624">
        <v>16.22</v>
      </c>
      <c r="B1624">
        <v>28.2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3">
      <c r="A1625">
        <v>16.23</v>
      </c>
      <c r="B1625">
        <v>28.2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3">
      <c r="A1626">
        <v>16.239999999999998</v>
      </c>
      <c r="B1626">
        <v>28.2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3">
      <c r="A1627">
        <v>16.25</v>
      </c>
      <c r="B1627">
        <v>28.2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3">
      <c r="A1628">
        <v>16.260000000000002</v>
      </c>
      <c r="B1628">
        <v>28.2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3">
      <c r="A1629">
        <v>16.27</v>
      </c>
      <c r="B1629">
        <v>28.2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3">
      <c r="A1630">
        <v>16.28</v>
      </c>
      <c r="B1630">
        <v>28.2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3">
      <c r="A1631">
        <v>16.29</v>
      </c>
      <c r="B1631">
        <v>28.2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3">
      <c r="A1632">
        <v>16.3</v>
      </c>
      <c r="B1632">
        <v>28.2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3">
      <c r="A1633">
        <v>16.309999999999999</v>
      </c>
      <c r="B1633">
        <v>28.2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3">
      <c r="A1634">
        <v>16.32</v>
      </c>
      <c r="B1634">
        <v>28.2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3">
      <c r="A1635">
        <v>16.329999999999998</v>
      </c>
      <c r="B1635">
        <v>28.2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3">
      <c r="A1636">
        <v>16.34</v>
      </c>
      <c r="B1636">
        <v>28.2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3">
      <c r="A1637">
        <v>16.350000000000001</v>
      </c>
      <c r="B1637">
        <v>28.2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3">
      <c r="A1638">
        <v>16.36</v>
      </c>
      <c r="B1638">
        <v>28.2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3">
      <c r="A1639">
        <v>16.37</v>
      </c>
      <c r="B1639">
        <v>28.2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3">
      <c r="A1640">
        <v>16.38</v>
      </c>
      <c r="B1640">
        <v>28.2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3">
      <c r="A1641">
        <v>16.39</v>
      </c>
      <c r="B1641">
        <v>28.2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3">
      <c r="A1642">
        <v>16.399999999999999</v>
      </c>
      <c r="B1642">
        <v>28.2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3">
      <c r="A1643">
        <v>16.41</v>
      </c>
      <c r="B1643">
        <v>28.2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3">
      <c r="A1644">
        <v>16.420000000000002</v>
      </c>
      <c r="B1644">
        <v>28.2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3">
      <c r="A1645">
        <v>16.43</v>
      </c>
      <c r="B1645">
        <v>28.2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x14ac:dyDescent="0.3">
      <c r="A1646">
        <v>16.440000000000001</v>
      </c>
      <c r="B1646">
        <v>28.2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3">
      <c r="A1647">
        <v>16.45</v>
      </c>
      <c r="B1647">
        <v>28.2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3">
      <c r="A1648">
        <v>16.46</v>
      </c>
      <c r="B1648">
        <v>28.2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3">
      <c r="A1649">
        <v>16.47</v>
      </c>
      <c r="B1649">
        <v>28.2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x14ac:dyDescent="0.3">
      <c r="A1650">
        <v>16.48</v>
      </c>
      <c r="B1650">
        <v>28.2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3">
      <c r="A1651">
        <v>16.489999999999998</v>
      </c>
      <c r="B1651">
        <v>28.2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3">
      <c r="A1652">
        <v>16.5</v>
      </c>
      <c r="B1652">
        <v>28.2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3">
      <c r="A1653">
        <v>16.510000000000002</v>
      </c>
      <c r="B1653">
        <v>28.2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3">
      <c r="A1654">
        <v>16.52</v>
      </c>
      <c r="B1654">
        <v>28.2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3">
      <c r="A1655">
        <v>16.53</v>
      </c>
      <c r="B1655">
        <v>28.2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3">
      <c r="A1656">
        <v>16.54</v>
      </c>
      <c r="B1656">
        <v>28.2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3">
      <c r="A1657">
        <v>16.55</v>
      </c>
      <c r="B1657">
        <v>28.2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3">
      <c r="A1658">
        <v>16.559999999999999</v>
      </c>
      <c r="B1658">
        <v>28.2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3">
      <c r="A1659">
        <v>16.57</v>
      </c>
      <c r="B1659">
        <v>28.2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3">
      <c r="A1660">
        <v>16.579999999999998</v>
      </c>
      <c r="B1660">
        <v>28.2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3">
      <c r="A1661">
        <v>16.59</v>
      </c>
      <c r="B1661">
        <v>28.2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x14ac:dyDescent="0.3">
      <c r="A1662">
        <v>16.600000000000001</v>
      </c>
      <c r="B1662">
        <v>28.2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3">
      <c r="A1663">
        <v>16.61</v>
      </c>
      <c r="B1663">
        <v>28.2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x14ac:dyDescent="0.3">
      <c r="A1664">
        <v>16.62</v>
      </c>
      <c r="B1664">
        <v>28.2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3">
      <c r="A1665">
        <v>16.63</v>
      </c>
      <c r="B1665">
        <v>28.2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3">
      <c r="A1666">
        <v>16.64</v>
      </c>
      <c r="B1666">
        <v>28.2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3">
      <c r="A1667">
        <v>16.649999999999999</v>
      </c>
      <c r="B1667">
        <v>28.2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3">
      <c r="A1668">
        <v>16.66</v>
      </c>
      <c r="B1668">
        <v>28.2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3">
      <c r="A1669">
        <v>16.670000000000002</v>
      </c>
      <c r="B1669">
        <v>28.2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3">
      <c r="A1670">
        <v>16.68</v>
      </c>
      <c r="B1670">
        <v>28.2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3">
      <c r="A1671">
        <v>16.690000000000001</v>
      </c>
      <c r="B1671">
        <v>28.2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3">
      <c r="A1672">
        <v>16.7</v>
      </c>
      <c r="B1672">
        <v>28.2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3">
      <c r="A1673">
        <v>16.71</v>
      </c>
      <c r="B1673">
        <v>28.2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x14ac:dyDescent="0.3">
      <c r="A1674">
        <v>16.72</v>
      </c>
      <c r="B1674">
        <v>28.2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3">
      <c r="A1675">
        <v>16.73</v>
      </c>
      <c r="B1675">
        <v>28.2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3">
      <c r="A1676">
        <v>16.739999999999998</v>
      </c>
      <c r="B1676">
        <v>28.2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3">
      <c r="A1677">
        <v>16.75</v>
      </c>
      <c r="B1677">
        <v>28.2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3">
      <c r="A1678">
        <v>16.760000000000002</v>
      </c>
      <c r="B1678">
        <v>28.2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3">
      <c r="A1679">
        <v>16.77</v>
      </c>
      <c r="B1679">
        <v>28.2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3">
      <c r="A1680">
        <v>16.78</v>
      </c>
      <c r="B1680">
        <v>28.2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3">
      <c r="A1681">
        <v>16.79</v>
      </c>
      <c r="B1681">
        <v>28.2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3">
      <c r="A1682">
        <v>16.8</v>
      </c>
      <c r="B1682">
        <v>28.2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3">
      <c r="A1683">
        <v>16.809999999999999</v>
      </c>
      <c r="B1683">
        <v>28.2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3">
      <c r="A1684">
        <v>16.82</v>
      </c>
      <c r="B1684">
        <v>28.2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3">
      <c r="A1685">
        <v>16.829999999999998</v>
      </c>
      <c r="B1685">
        <v>28.2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3">
      <c r="A1686">
        <v>16.84</v>
      </c>
      <c r="B1686">
        <v>28.2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x14ac:dyDescent="0.3">
      <c r="A1687">
        <v>16.850000000000001</v>
      </c>
      <c r="B1687">
        <v>28.2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3">
      <c r="A1688">
        <v>16.86</v>
      </c>
      <c r="B1688">
        <v>28.2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3">
      <c r="A1689">
        <v>16.87</v>
      </c>
      <c r="B1689">
        <v>28.2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3">
      <c r="A1690">
        <v>16.88</v>
      </c>
      <c r="B1690">
        <v>28.2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3">
      <c r="A1691">
        <v>16.89</v>
      </c>
      <c r="B1691">
        <v>28.2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3">
      <c r="A1692">
        <v>16.899999999999999</v>
      </c>
      <c r="B1692">
        <v>28.2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3">
      <c r="A1693">
        <v>16.91</v>
      </c>
      <c r="B1693">
        <v>28.2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3">
      <c r="A1694">
        <v>16.920000000000002</v>
      </c>
      <c r="B1694">
        <v>28.2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3">
      <c r="A1695">
        <v>16.93</v>
      </c>
      <c r="B1695">
        <v>28.2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3">
      <c r="A1696">
        <v>16.940000000000001</v>
      </c>
      <c r="B1696">
        <v>28.2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3">
      <c r="A1697">
        <v>16.95</v>
      </c>
      <c r="B1697">
        <v>28.2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3">
      <c r="A1698">
        <v>16.96</v>
      </c>
      <c r="B1698">
        <v>28.2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3">
      <c r="A1699">
        <v>16.97</v>
      </c>
      <c r="B1699">
        <v>28.2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3">
      <c r="A1700">
        <v>16.98</v>
      </c>
      <c r="B1700">
        <v>28.2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3">
      <c r="A1701">
        <v>16.989999999999998</v>
      </c>
      <c r="B1701">
        <v>28.2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3">
      <c r="A1702">
        <v>17</v>
      </c>
      <c r="B1702">
        <v>28.2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3">
      <c r="A1703">
        <v>17.010000000000002</v>
      </c>
      <c r="B1703">
        <v>28.2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3">
      <c r="A1704">
        <v>17.02</v>
      </c>
      <c r="B1704">
        <v>28.2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3">
      <c r="A1705">
        <v>17.03</v>
      </c>
      <c r="B1705">
        <v>28.2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3">
      <c r="A1706">
        <v>17.04</v>
      </c>
      <c r="B1706">
        <v>28.2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3">
      <c r="A1707">
        <v>17.05</v>
      </c>
      <c r="B1707">
        <v>28.2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3">
      <c r="A1708">
        <v>17.059999999999999</v>
      </c>
      <c r="B1708">
        <v>28.2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3">
      <c r="A1709">
        <v>17.07</v>
      </c>
      <c r="B1709">
        <v>28.2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3">
      <c r="A1710">
        <v>17.079999999999998</v>
      </c>
      <c r="B1710">
        <v>28.2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3">
      <c r="A1711">
        <v>17.09</v>
      </c>
      <c r="B1711">
        <v>28.2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3">
      <c r="A1712">
        <v>17.100000000000001</v>
      </c>
      <c r="B1712">
        <v>28.2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3">
      <c r="A1713">
        <v>17.11</v>
      </c>
      <c r="B1713">
        <v>28.2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3">
      <c r="A1714">
        <v>17.12</v>
      </c>
      <c r="B1714">
        <v>28.2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3">
      <c r="A1715">
        <v>17.13</v>
      </c>
      <c r="B1715">
        <v>28.2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3">
      <c r="A1716">
        <v>17.14</v>
      </c>
      <c r="B1716">
        <v>28.2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3">
      <c r="A1717">
        <v>17.149999999999999</v>
      </c>
      <c r="B1717">
        <v>28.2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3">
      <c r="A1718">
        <v>17.16</v>
      </c>
      <c r="B1718">
        <v>28.2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3">
      <c r="A1719">
        <v>17.170000000000002</v>
      </c>
      <c r="B1719">
        <v>28.2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3">
      <c r="A1720">
        <v>17.18</v>
      </c>
      <c r="B1720">
        <v>28.2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3">
      <c r="A1721">
        <v>17.190000000000001</v>
      </c>
      <c r="B1721">
        <v>28.2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3">
      <c r="A1722">
        <v>17.2</v>
      </c>
      <c r="B1722">
        <v>28.2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3">
      <c r="A1723">
        <v>17.21</v>
      </c>
      <c r="B1723">
        <v>28.2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3">
      <c r="A1724">
        <v>17.22</v>
      </c>
      <c r="B1724">
        <v>28.2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3">
      <c r="A1725">
        <v>17.23</v>
      </c>
      <c r="B1725">
        <v>28.2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3">
      <c r="A1726">
        <v>17.239999999999998</v>
      </c>
      <c r="B1726">
        <v>28.2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3">
      <c r="A1727">
        <v>17.25</v>
      </c>
      <c r="B1727">
        <v>28.2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3">
      <c r="A1728">
        <v>17.260000000000002</v>
      </c>
      <c r="B1728">
        <v>28.2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3">
      <c r="A1729">
        <v>17.27</v>
      </c>
      <c r="B1729">
        <v>28.2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3">
      <c r="A1730">
        <v>17.28</v>
      </c>
      <c r="B1730">
        <v>28.2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3">
      <c r="A1731">
        <v>17.29</v>
      </c>
      <c r="B1731">
        <v>28.2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3">
      <c r="A1732">
        <v>17.3</v>
      </c>
      <c r="B1732">
        <v>28.2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x14ac:dyDescent="0.3">
      <c r="A1733">
        <v>17.309999999999999</v>
      </c>
      <c r="B1733">
        <v>28.2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3">
      <c r="A1734">
        <v>17.32</v>
      </c>
      <c r="B1734">
        <v>28.2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3">
      <c r="A1735">
        <v>17.329999999999998</v>
      </c>
      <c r="B1735">
        <v>28.2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x14ac:dyDescent="0.3">
      <c r="A1736">
        <v>17.34</v>
      </c>
      <c r="B1736">
        <v>28.2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3">
      <c r="A1737">
        <v>17.350000000000001</v>
      </c>
      <c r="B1737">
        <v>28.2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3">
      <c r="A1738">
        <v>17.36</v>
      </c>
      <c r="B1738">
        <v>28.2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3">
      <c r="A1739">
        <v>17.37</v>
      </c>
      <c r="B1739">
        <v>28.2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3">
      <c r="A1740">
        <v>17.38</v>
      </c>
      <c r="B1740">
        <v>28.2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3">
      <c r="A1741">
        <v>17.39</v>
      </c>
      <c r="B1741">
        <v>28.2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x14ac:dyDescent="0.3">
      <c r="A1742">
        <v>17.399999999999999</v>
      </c>
      <c r="B1742">
        <v>28.2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3">
      <c r="A1743">
        <v>17.41</v>
      </c>
      <c r="B1743">
        <v>28.2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3">
      <c r="A1744">
        <v>17.420000000000002</v>
      </c>
      <c r="B1744">
        <v>28.2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3">
      <c r="A1745">
        <v>17.43</v>
      </c>
      <c r="B1745">
        <v>28.2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3">
      <c r="A1746">
        <v>17.440000000000001</v>
      </c>
      <c r="B1746">
        <v>28.2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3">
      <c r="A1747">
        <v>17.45</v>
      </c>
      <c r="B1747">
        <v>28.2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x14ac:dyDescent="0.3">
      <c r="A1748">
        <v>17.46</v>
      </c>
      <c r="B1748">
        <v>28.2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3">
      <c r="A1749">
        <v>17.47</v>
      </c>
      <c r="B1749">
        <v>28.2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3">
      <c r="A1750">
        <v>17.48</v>
      </c>
      <c r="B1750">
        <v>28.2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3">
      <c r="A1751">
        <v>17.489999999999998</v>
      </c>
      <c r="B1751">
        <v>28.2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3">
      <c r="A1752">
        <v>17.5</v>
      </c>
      <c r="B1752">
        <v>28.2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3">
      <c r="A1753">
        <v>17.510000000000002</v>
      </c>
      <c r="B1753">
        <v>28.2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x14ac:dyDescent="0.3">
      <c r="A1754">
        <v>17.52</v>
      </c>
      <c r="B1754">
        <v>28.2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3">
      <c r="A1755">
        <v>17.53</v>
      </c>
      <c r="B1755">
        <v>28.2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3">
      <c r="A1756">
        <v>17.54</v>
      </c>
      <c r="B1756">
        <v>28.2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3">
      <c r="A1757">
        <v>17.55</v>
      </c>
      <c r="B1757">
        <v>28.2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3">
      <c r="A1758">
        <v>17.559999999999999</v>
      </c>
      <c r="B1758">
        <v>28.2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3">
      <c r="A1759">
        <v>17.57</v>
      </c>
      <c r="B1759">
        <v>28.2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3">
      <c r="A1760">
        <v>17.579999999999998</v>
      </c>
      <c r="B1760">
        <v>28.2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3">
      <c r="A1761">
        <v>17.59</v>
      </c>
      <c r="B1761">
        <v>28.2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3">
      <c r="A1762">
        <v>17.600000000000001</v>
      </c>
      <c r="B1762">
        <v>28.2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3">
      <c r="A1763">
        <v>17.61</v>
      </c>
      <c r="B1763">
        <v>28.2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3">
      <c r="A1764">
        <v>17.62</v>
      </c>
      <c r="B1764">
        <v>28.2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3">
      <c r="A1765">
        <v>17.63</v>
      </c>
      <c r="B1765">
        <v>28.2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3">
      <c r="A1766">
        <v>17.64</v>
      </c>
      <c r="B1766">
        <v>28.2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3">
      <c r="A1767">
        <v>17.649999999999999</v>
      </c>
      <c r="B1767">
        <v>28.2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3">
      <c r="A1768">
        <v>17.66</v>
      </c>
      <c r="B1768">
        <v>28.2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3">
      <c r="A1769">
        <v>17.670000000000002</v>
      </c>
      <c r="B1769">
        <v>28.2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3">
      <c r="A1770">
        <v>17.68</v>
      </c>
      <c r="B1770">
        <v>28.2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3">
      <c r="A1771">
        <v>17.690000000000001</v>
      </c>
      <c r="B1771">
        <v>28.2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3">
      <c r="A1772">
        <v>17.7</v>
      </c>
      <c r="B1772">
        <v>28.2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3">
      <c r="A1773">
        <v>17.71</v>
      </c>
      <c r="B1773">
        <v>28.2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3">
      <c r="A1774">
        <v>17.72</v>
      </c>
      <c r="B1774">
        <v>28.2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3">
      <c r="A1775">
        <v>17.73</v>
      </c>
      <c r="B1775">
        <v>28.2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3">
      <c r="A1776">
        <v>17.739999999999998</v>
      </c>
      <c r="B1776">
        <v>28.2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3">
      <c r="A1777">
        <v>17.75</v>
      </c>
      <c r="B1777">
        <v>28.2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3">
      <c r="A1778">
        <v>17.760000000000002</v>
      </c>
      <c r="B1778">
        <v>28.2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3">
      <c r="A1779">
        <v>17.77</v>
      </c>
      <c r="B1779">
        <v>28.2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3">
      <c r="A1780">
        <v>17.78</v>
      </c>
      <c r="B1780">
        <v>28.2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3">
      <c r="A1781">
        <v>17.79</v>
      </c>
      <c r="B1781">
        <v>28.2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3">
      <c r="A1782">
        <v>17.8</v>
      </c>
      <c r="B1782">
        <v>28.2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3">
      <c r="A1783">
        <v>17.809999999999999</v>
      </c>
      <c r="B1783">
        <v>28.2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3">
      <c r="A1784">
        <v>17.82</v>
      </c>
      <c r="B1784">
        <v>28.2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3">
      <c r="A1785">
        <v>17.829999999999998</v>
      </c>
      <c r="B1785">
        <v>28.2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3">
      <c r="A1786">
        <v>17.84</v>
      </c>
      <c r="B1786">
        <v>28.2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3">
      <c r="A1787">
        <v>17.850000000000001</v>
      </c>
      <c r="B1787">
        <v>28.2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3">
      <c r="A1788">
        <v>17.86</v>
      </c>
      <c r="B1788">
        <v>28.2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3">
      <c r="A1790">
        <v>17.88</v>
      </c>
      <c r="B1790">
        <v>28.2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3">
      <c r="A1791">
        <v>17.89</v>
      </c>
      <c r="B1791">
        <v>28.2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3">
      <c r="A1792">
        <v>17.899999999999999</v>
      </c>
      <c r="B1792">
        <v>28.2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3">
      <c r="A1793">
        <v>17.91</v>
      </c>
      <c r="B1793">
        <v>28.2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3">
      <c r="A1794">
        <v>17.920000000000002</v>
      </c>
      <c r="B1794">
        <v>28.2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3">
      <c r="A1795">
        <v>17.93</v>
      </c>
      <c r="B1795">
        <v>28.2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3">
      <c r="A1796">
        <v>17.940000000000001</v>
      </c>
      <c r="B1796">
        <v>28.2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3">
      <c r="A1797">
        <v>17.95</v>
      </c>
      <c r="B1797">
        <v>28.2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3">
      <c r="A1798">
        <v>17.96</v>
      </c>
      <c r="B1798">
        <v>28.2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3">
      <c r="A1799">
        <v>17.97</v>
      </c>
      <c r="B1799">
        <v>28.2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3">
      <c r="A1800">
        <v>17.98</v>
      </c>
      <c r="B1800">
        <v>28.2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3">
      <c r="A1801">
        <v>17.989999999999998</v>
      </c>
      <c r="B1801">
        <v>28.2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3">
      <c r="A1802">
        <v>18</v>
      </c>
      <c r="B1802">
        <v>28.2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3">
      <c r="A1803">
        <v>18.010000000000002</v>
      </c>
      <c r="B1803">
        <v>28.2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3">
      <c r="A1804">
        <v>18.02</v>
      </c>
      <c r="B1804">
        <v>28.2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3">
      <c r="A1805">
        <v>18.03</v>
      </c>
      <c r="B1805">
        <v>28.2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3">
      <c r="A1806">
        <v>18.04</v>
      </c>
      <c r="B1806">
        <v>28.2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3">
      <c r="A1807">
        <v>18.05</v>
      </c>
      <c r="B1807">
        <v>28.2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3">
      <c r="A1808">
        <v>18.059999999999999</v>
      </c>
      <c r="B1808">
        <v>28.2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3">
      <c r="A1809">
        <v>18.07</v>
      </c>
      <c r="B1809">
        <v>28.2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3">
      <c r="A1810">
        <v>18.079999999999998</v>
      </c>
      <c r="B1810">
        <v>28.2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x14ac:dyDescent="0.3">
      <c r="A1811">
        <v>18.09</v>
      </c>
      <c r="B1811">
        <v>28.2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3">
      <c r="A1812">
        <v>18.100000000000001</v>
      </c>
      <c r="B1812">
        <v>28.2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3">
      <c r="A1813">
        <v>18.11</v>
      </c>
      <c r="B1813">
        <v>28.2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3">
      <c r="A1814">
        <v>18.12</v>
      </c>
      <c r="B1814">
        <v>28.2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3">
      <c r="A1815">
        <v>18.13</v>
      </c>
      <c r="B1815">
        <v>28.2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3">
      <c r="A1816">
        <v>18.14</v>
      </c>
      <c r="B1816">
        <v>28.2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3">
      <c r="A1817">
        <v>18.149999999999999</v>
      </c>
      <c r="B1817">
        <v>28.2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3">
      <c r="A1818">
        <v>18.16</v>
      </c>
      <c r="B1818">
        <v>28.2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3">
      <c r="A1819">
        <v>18.170000000000002</v>
      </c>
      <c r="B1819">
        <v>28.2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3">
      <c r="A1820">
        <v>18.18</v>
      </c>
      <c r="B1820">
        <v>28.2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3">
      <c r="A1821">
        <v>18.190000000000001</v>
      </c>
      <c r="B1821">
        <v>28.2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3">
      <c r="A1822">
        <v>18.2</v>
      </c>
      <c r="B1822">
        <v>28.2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3">
      <c r="A1823">
        <v>18.21</v>
      </c>
      <c r="B1823">
        <v>28.2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3">
      <c r="A1824">
        <v>18.22</v>
      </c>
      <c r="B1824">
        <v>28.2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3">
      <c r="A1825">
        <v>18.23</v>
      </c>
      <c r="B1825">
        <v>28.2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3">
      <c r="A1826">
        <v>18.239999999999998</v>
      </c>
      <c r="B1826">
        <v>28.2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3">
      <c r="A1827">
        <v>18.25</v>
      </c>
      <c r="B1827">
        <v>28.2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3">
      <c r="A1828">
        <v>18.260000000000002</v>
      </c>
      <c r="B1828">
        <v>28.2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3">
      <c r="A1829">
        <v>18.27</v>
      </c>
      <c r="B1829">
        <v>28.2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3">
      <c r="A1830">
        <v>18.28</v>
      </c>
      <c r="B1830">
        <v>28.2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3">
      <c r="A1831">
        <v>18.29</v>
      </c>
      <c r="B1831">
        <v>28.2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3">
      <c r="A1832">
        <v>18.3</v>
      </c>
      <c r="B1832">
        <v>28.2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3">
      <c r="A1833">
        <v>18.309999999999999</v>
      </c>
      <c r="B1833">
        <v>28.2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3">
      <c r="A1834">
        <v>18.32</v>
      </c>
      <c r="B1834">
        <v>28.2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3">
      <c r="A1835">
        <v>18.329999999999998</v>
      </c>
      <c r="B1835">
        <v>28.2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3">
      <c r="A1836">
        <v>18.34</v>
      </c>
      <c r="B1836">
        <v>28.2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3">
      <c r="A1837">
        <v>18.350000000000001</v>
      </c>
      <c r="B1837">
        <v>28.2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3">
      <c r="A1838">
        <v>18.36</v>
      </c>
      <c r="B1838">
        <v>28.2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3">
      <c r="A1839">
        <v>18.37</v>
      </c>
      <c r="B1839">
        <v>28.2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3">
      <c r="A1840">
        <v>18.38</v>
      </c>
      <c r="B1840">
        <v>28.2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3">
      <c r="A1841">
        <v>18.39</v>
      </c>
      <c r="B1841">
        <v>28.2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3">
      <c r="A1842">
        <v>18.399999999999999</v>
      </c>
      <c r="B1842">
        <v>28.2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3">
      <c r="A1843">
        <v>18.41</v>
      </c>
      <c r="B1843">
        <v>28.2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3">
      <c r="A1844">
        <v>18.420000000000002</v>
      </c>
      <c r="B1844">
        <v>28.2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x14ac:dyDescent="0.3">
      <c r="A1845">
        <v>18.43</v>
      </c>
      <c r="B1845">
        <v>28.2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3">
      <c r="A1846">
        <v>18.440000000000001</v>
      </c>
      <c r="B1846">
        <v>28.2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3">
      <c r="A1847">
        <v>18.45</v>
      </c>
      <c r="B1847">
        <v>28.2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x14ac:dyDescent="0.3">
      <c r="A1848">
        <v>18.46</v>
      </c>
      <c r="B1848">
        <v>28.2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3">
      <c r="A1849">
        <v>18.47</v>
      </c>
      <c r="B1849">
        <v>28.2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3">
      <c r="A1850">
        <v>18.48</v>
      </c>
      <c r="B1850">
        <v>28.2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3">
      <c r="A1851">
        <v>18.489999999999998</v>
      </c>
      <c r="B1851">
        <v>28.2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3">
      <c r="A1852">
        <v>18.5</v>
      </c>
      <c r="B1852">
        <v>28.2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3">
      <c r="A1853">
        <v>18.510000000000002</v>
      </c>
      <c r="B1853">
        <v>28.2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3">
      <c r="A1854">
        <v>18.52</v>
      </c>
      <c r="B1854">
        <v>28.2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3">
      <c r="A1855">
        <v>18.53</v>
      </c>
      <c r="B1855">
        <v>28.2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3">
      <c r="A1856">
        <v>18.54</v>
      </c>
      <c r="B1856">
        <v>28.2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3">
      <c r="A1857">
        <v>18.55</v>
      </c>
      <c r="B1857">
        <v>28.2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3">
      <c r="A1858">
        <v>18.559999999999999</v>
      </c>
      <c r="B1858">
        <v>28.2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3">
      <c r="A1859">
        <v>18.57</v>
      </c>
      <c r="B1859">
        <v>28.2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3">
      <c r="A1860">
        <v>18.579999999999998</v>
      </c>
      <c r="B1860">
        <v>28.2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3">
      <c r="A1861">
        <v>18.59</v>
      </c>
      <c r="B1861">
        <v>28.2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3">
      <c r="A1862">
        <v>18.600000000000001</v>
      </c>
      <c r="B1862">
        <v>28.2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3">
      <c r="A1863">
        <v>18.61</v>
      </c>
      <c r="B1863">
        <v>28.2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3">
      <c r="A1864">
        <v>18.62</v>
      </c>
      <c r="B1864">
        <v>28.2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3">
      <c r="A1865">
        <v>18.63</v>
      </c>
      <c r="B1865">
        <v>28.2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3">
      <c r="A1866">
        <v>18.64</v>
      </c>
      <c r="B1866">
        <v>28.2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3">
      <c r="A1867">
        <v>18.649999999999999</v>
      </c>
      <c r="B1867">
        <v>28.2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3">
      <c r="A1868">
        <v>18.66</v>
      </c>
      <c r="B1868">
        <v>28.2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3">
      <c r="A1869">
        <v>18.670000000000002</v>
      </c>
      <c r="B1869">
        <v>28.2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3">
      <c r="A1870">
        <v>18.68</v>
      </c>
      <c r="B1870">
        <v>28.2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3">
      <c r="A1871">
        <v>18.690000000000001</v>
      </c>
      <c r="B1871">
        <v>28.2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3">
      <c r="A1872">
        <v>18.7</v>
      </c>
      <c r="B1872">
        <v>28.2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x14ac:dyDescent="0.3">
      <c r="A1873">
        <v>18.71</v>
      </c>
      <c r="B1873">
        <v>28.2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3">
      <c r="A1874">
        <v>18.72</v>
      </c>
      <c r="B1874">
        <v>28.2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3">
      <c r="A1875">
        <v>18.73</v>
      </c>
      <c r="B1875">
        <v>28.2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3">
      <c r="A1876">
        <v>18.739999999999998</v>
      </c>
      <c r="B1876">
        <v>28.2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3">
      <c r="A1877">
        <v>18.75</v>
      </c>
      <c r="B1877">
        <v>28.2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3">
      <c r="A1878">
        <v>18.760000000000002</v>
      </c>
      <c r="B1878">
        <v>28.2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3">
      <c r="A1879">
        <v>18.77</v>
      </c>
      <c r="B1879">
        <v>28.2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3">
      <c r="A1880">
        <v>18.78</v>
      </c>
      <c r="B1880">
        <v>28.2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3">
      <c r="A1881">
        <v>18.79</v>
      </c>
      <c r="B1881">
        <v>28.2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3">
      <c r="A1882">
        <v>18.8</v>
      </c>
      <c r="B1882">
        <v>28.2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3">
      <c r="A1883">
        <v>18.809999999999999</v>
      </c>
      <c r="B1883">
        <v>28.2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3">
      <c r="A1884">
        <v>18.82</v>
      </c>
      <c r="B1884">
        <v>28.2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3">
      <c r="A1885">
        <v>18.829999999999998</v>
      </c>
      <c r="B1885">
        <v>28.2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3">
      <c r="A1886">
        <v>18.84</v>
      </c>
      <c r="B1886">
        <v>28.2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3">
      <c r="A1887">
        <v>18.850000000000001</v>
      </c>
      <c r="B1887">
        <v>28.2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3">
      <c r="A1888">
        <v>18.86</v>
      </c>
      <c r="B1888">
        <v>28.2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3">
      <c r="A1889">
        <v>18.87</v>
      </c>
      <c r="B1889">
        <v>28.2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3">
      <c r="A1890">
        <v>18.88</v>
      </c>
      <c r="B1890">
        <v>28.2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3">
      <c r="A1891">
        <v>18.89</v>
      </c>
      <c r="B1891">
        <v>28.2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3">
      <c r="A1892">
        <v>18.899999999999999</v>
      </c>
      <c r="B1892">
        <v>28.2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3">
      <c r="A1893">
        <v>18.91</v>
      </c>
      <c r="B1893">
        <v>28.2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3">
      <c r="A1894">
        <v>18.920000000000002</v>
      </c>
      <c r="B1894">
        <v>28.2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3">
      <c r="A1895">
        <v>18.93</v>
      </c>
      <c r="B1895">
        <v>28.2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3">
      <c r="A1896">
        <v>18.940000000000001</v>
      </c>
      <c r="B1896">
        <v>28.2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3">
      <c r="A1897">
        <v>18.95</v>
      </c>
      <c r="B1897">
        <v>28.2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3">
      <c r="A1898">
        <v>18.96</v>
      </c>
      <c r="B1898">
        <v>28.2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3">
      <c r="A1899">
        <v>18.97</v>
      </c>
      <c r="B1899">
        <v>28.2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3">
      <c r="A1900">
        <v>18.98</v>
      </c>
      <c r="B1900">
        <v>28.2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3">
      <c r="A1901">
        <v>18.989999999999998</v>
      </c>
      <c r="B1901">
        <v>28.2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3">
      <c r="A1902">
        <v>19</v>
      </c>
      <c r="B1902">
        <v>28.2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3">
      <c r="A1903">
        <v>19.010000000000002</v>
      </c>
      <c r="B1903">
        <v>28.2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3">
      <c r="A1904">
        <v>19.02</v>
      </c>
      <c r="B1904">
        <v>28.2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3">
      <c r="A1905">
        <v>19.03</v>
      </c>
      <c r="B1905">
        <v>28.2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3">
      <c r="A1906">
        <v>19.04</v>
      </c>
      <c r="B1906">
        <v>28.2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3">
      <c r="A1907">
        <v>19.05</v>
      </c>
      <c r="B1907">
        <v>28.2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3">
      <c r="A1908">
        <v>19.059999999999999</v>
      </c>
      <c r="B1908">
        <v>28.2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3">
      <c r="A1909">
        <v>19.07</v>
      </c>
      <c r="B1909">
        <v>28.2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3">
      <c r="A1910">
        <v>19.079999999999998</v>
      </c>
      <c r="B1910">
        <v>28.2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3">
      <c r="A1911">
        <v>19.09</v>
      </c>
      <c r="B1911">
        <v>28.2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3">
      <c r="A1912">
        <v>19.100000000000001</v>
      </c>
      <c r="B1912">
        <v>28.2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3">
      <c r="A1913">
        <v>19.11</v>
      </c>
      <c r="B1913">
        <v>28.2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3">
      <c r="A1914">
        <v>19.12</v>
      </c>
      <c r="B1914">
        <v>28.2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3">
      <c r="A1915">
        <v>19.13</v>
      </c>
      <c r="B1915">
        <v>28.2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3">
      <c r="A1916">
        <v>19.14</v>
      </c>
      <c r="B1916">
        <v>28.2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3">
      <c r="A1917">
        <v>19.149999999999999</v>
      </c>
      <c r="B1917">
        <v>28.2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3">
      <c r="A1918">
        <v>19.16</v>
      </c>
      <c r="B1918">
        <v>28.2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3">
      <c r="A1919">
        <v>19.170000000000002</v>
      </c>
      <c r="B1919">
        <v>28.2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3">
      <c r="A1920">
        <v>19.18</v>
      </c>
      <c r="B1920">
        <v>28.2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3">
      <c r="A1921">
        <v>19.190000000000001</v>
      </c>
      <c r="B1921">
        <v>28.2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3">
      <c r="A1922">
        <v>19.2</v>
      </c>
      <c r="B1922">
        <v>28.2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3">
      <c r="A1923">
        <v>19.21</v>
      </c>
      <c r="B1923">
        <v>28.2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3">
      <c r="A1924">
        <v>19.22</v>
      </c>
      <c r="B1924">
        <v>28.2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3">
      <c r="A1925">
        <v>19.23</v>
      </c>
      <c r="B1925">
        <v>28.2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3">
      <c r="A1926">
        <v>19.239999999999998</v>
      </c>
      <c r="B1926">
        <v>28.2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3">
      <c r="A1927">
        <v>19.25</v>
      </c>
      <c r="B1927">
        <v>28.2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3">
      <c r="A1928">
        <v>19.260000000000002</v>
      </c>
      <c r="B1928">
        <v>28.2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3">
      <c r="A1929">
        <v>19.27</v>
      </c>
      <c r="B1929">
        <v>28.2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3">
      <c r="A1930">
        <v>19.28</v>
      </c>
      <c r="B1930">
        <v>28.2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3">
      <c r="A1931">
        <v>19.29</v>
      </c>
      <c r="B1931">
        <v>28.2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3">
      <c r="A1932">
        <v>19.3</v>
      </c>
      <c r="B1932">
        <v>28.2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3">
      <c r="A1933">
        <v>19.309999999999999</v>
      </c>
      <c r="B1933">
        <v>28.2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3">
      <c r="A1934">
        <v>19.32</v>
      </c>
      <c r="B1934">
        <v>28.2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3">
      <c r="A1935">
        <v>19.329999999999998</v>
      </c>
      <c r="B1935">
        <v>28.2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3">
      <c r="A1936">
        <v>19.34</v>
      </c>
      <c r="B1936">
        <v>28.2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3">
      <c r="A1937">
        <v>19.350000000000001</v>
      </c>
      <c r="B1937">
        <v>28.2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3">
      <c r="A1938">
        <v>19.36</v>
      </c>
      <c r="B1938">
        <v>28.2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3">
      <c r="A1939">
        <v>19.37</v>
      </c>
      <c r="B1939">
        <v>28.2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3">
      <c r="A1940">
        <v>19.38</v>
      </c>
      <c r="B1940">
        <v>28.2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3">
      <c r="A1941">
        <v>19.39</v>
      </c>
      <c r="B1941">
        <v>28.2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3">
      <c r="A1942">
        <v>19.399999999999999</v>
      </c>
      <c r="B1942">
        <v>28.2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3">
      <c r="A1943">
        <v>19.41</v>
      </c>
      <c r="B1943">
        <v>28.2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3">
      <c r="A1944">
        <v>19.420000000000002</v>
      </c>
      <c r="B1944">
        <v>28.2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3">
      <c r="A1945">
        <v>19.43</v>
      </c>
      <c r="B1945">
        <v>28.2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3">
      <c r="A1946">
        <v>19.440000000000001</v>
      </c>
      <c r="B1946">
        <v>28.2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3">
      <c r="A1947">
        <v>19.45</v>
      </c>
      <c r="B1947">
        <v>28.2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3">
      <c r="A1948">
        <v>19.46</v>
      </c>
      <c r="B1948">
        <v>28.2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3">
      <c r="A1949">
        <v>19.47</v>
      </c>
      <c r="B1949">
        <v>28.2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3">
      <c r="A1950">
        <v>19.48</v>
      </c>
      <c r="B1950">
        <v>28.2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3">
      <c r="A1951">
        <v>19.489999999999998</v>
      </c>
      <c r="B1951">
        <v>28.2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3">
      <c r="A1952">
        <v>19.5</v>
      </c>
      <c r="B1952">
        <v>28.2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3">
      <c r="A1953">
        <v>19.510000000000002</v>
      </c>
      <c r="B1953">
        <v>28.2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3">
      <c r="A1954">
        <v>19.52</v>
      </c>
      <c r="B1954">
        <v>28.2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3">
      <c r="A1955">
        <v>19.53</v>
      </c>
      <c r="B1955">
        <v>28.2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3">
      <c r="A1956">
        <v>19.54</v>
      </c>
      <c r="B1956">
        <v>28.2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3">
      <c r="A1957">
        <v>19.55</v>
      </c>
      <c r="B1957">
        <v>28.2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3">
      <c r="A1958">
        <v>19.559999999999999</v>
      </c>
      <c r="B1958">
        <v>28.2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3">
      <c r="A1959">
        <v>19.57</v>
      </c>
      <c r="B1959">
        <v>28.2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3">
      <c r="A1960">
        <v>19.579999999999998</v>
      </c>
      <c r="B1960">
        <v>28.2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3">
      <c r="A1961">
        <v>19.59</v>
      </c>
      <c r="B1961">
        <v>28.2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3">
      <c r="A1962">
        <v>19.600000000000001</v>
      </c>
      <c r="B1962">
        <v>28.2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3">
      <c r="A1963">
        <v>19.61</v>
      </c>
      <c r="B1963">
        <v>28.2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3">
      <c r="A1964">
        <v>19.62</v>
      </c>
      <c r="B1964">
        <v>28.2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3">
      <c r="A1965">
        <v>19.63</v>
      </c>
      <c r="B1965">
        <v>28.2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3">
      <c r="A1966">
        <v>19.64</v>
      </c>
      <c r="B1966">
        <v>28.2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3">
      <c r="A1967">
        <v>19.649999999999999</v>
      </c>
      <c r="B1967">
        <v>28.2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3">
      <c r="A1968">
        <v>19.66</v>
      </c>
      <c r="B1968">
        <v>28.2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3">
      <c r="A1969">
        <v>19.670000000000002</v>
      </c>
      <c r="B1969">
        <v>28.2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3">
      <c r="A1970">
        <v>19.68</v>
      </c>
      <c r="B1970">
        <v>28.2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3">
      <c r="A1971">
        <v>19.690000000000001</v>
      </c>
      <c r="B1971">
        <v>28.2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3">
      <c r="A1972">
        <v>19.7</v>
      </c>
      <c r="B1972">
        <v>28.2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3">
      <c r="A1973">
        <v>19.71</v>
      </c>
      <c r="B1973">
        <v>28.2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3">
      <c r="A1974">
        <v>19.72</v>
      </c>
      <c r="B1974">
        <v>28.2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3">
      <c r="A1975">
        <v>19.73</v>
      </c>
      <c r="B1975">
        <v>28.2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3">
      <c r="A1976">
        <v>19.739999999999998</v>
      </c>
      <c r="B1976">
        <v>28.2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3">
      <c r="A1977">
        <v>19.75</v>
      </c>
      <c r="B1977">
        <v>28.2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3">
      <c r="A1978">
        <v>19.760000000000002</v>
      </c>
      <c r="B1978">
        <v>28.2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3">
      <c r="A1979">
        <v>19.77</v>
      </c>
      <c r="B1979">
        <v>28.2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3">
      <c r="A1980">
        <v>19.78</v>
      </c>
      <c r="B1980">
        <v>28.2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3">
      <c r="A1981">
        <v>19.79</v>
      </c>
      <c r="B1981">
        <v>28.2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3">
      <c r="A1982">
        <v>19.8</v>
      </c>
      <c r="B1982">
        <v>28.2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3">
      <c r="A1983">
        <v>19.809999999999999</v>
      </c>
      <c r="B1983">
        <v>28.2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3">
      <c r="A1984">
        <v>19.82</v>
      </c>
      <c r="B1984">
        <v>28.2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3">
      <c r="A1985">
        <v>19.829999999999998</v>
      </c>
      <c r="B1985">
        <v>28.2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3">
      <c r="A1986">
        <v>19.84</v>
      </c>
      <c r="B1986">
        <v>28.2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3">
      <c r="A1987">
        <v>19.850000000000001</v>
      </c>
      <c r="B1987">
        <v>28.2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3">
      <c r="A1988">
        <v>19.86</v>
      </c>
      <c r="B1988">
        <v>28.2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3">
      <c r="A1989">
        <v>19.87</v>
      </c>
      <c r="B1989">
        <v>28.2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3">
      <c r="A1990">
        <v>19.88</v>
      </c>
      <c r="B1990">
        <v>28.2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3">
      <c r="A1991">
        <v>19.89</v>
      </c>
      <c r="B1991">
        <v>28.2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3">
      <c r="A1992">
        <v>19.899999999999999</v>
      </c>
      <c r="B1992">
        <v>28.2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3">
      <c r="A1993">
        <v>19.91</v>
      </c>
      <c r="B1993">
        <v>28.2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3">
      <c r="A1994">
        <v>19.920000000000002</v>
      </c>
      <c r="B1994">
        <v>28.2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3">
      <c r="A1995">
        <v>19.93</v>
      </c>
      <c r="B1995">
        <v>28.2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3">
      <c r="A1996">
        <v>19.940000000000001</v>
      </c>
      <c r="B1996">
        <v>28.2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3">
      <c r="A1997">
        <v>19.95</v>
      </c>
      <c r="B1997">
        <v>28.2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3">
      <c r="A1998">
        <v>19.96</v>
      </c>
      <c r="B1998">
        <v>28.2</v>
      </c>
      <c r="C1998">
        <v>0</v>
      </c>
      <c r="D1998">
        <v>0</v>
      </c>
      <c r="E1998">
        <v>0</v>
      </c>
      <c r="F1998">
        <v>0.76923076899999998</v>
      </c>
      <c r="G1998">
        <v>0.92307692299999999</v>
      </c>
      <c r="H1998">
        <v>-1.692307692</v>
      </c>
      <c r="I1998">
        <v>0</v>
      </c>
      <c r="J1998">
        <v>0</v>
      </c>
      <c r="K1998">
        <v>0</v>
      </c>
      <c r="L1998">
        <v>3.9332841E-2</v>
      </c>
      <c r="M1998">
        <v>4.7199408999999998E-2</v>
      </c>
      <c r="N1998">
        <v>-8.6532250000000005E-2</v>
      </c>
      <c r="O1998">
        <v>0</v>
      </c>
      <c r="P1998">
        <v>0</v>
      </c>
      <c r="Q1998">
        <v>0</v>
      </c>
      <c r="R1998">
        <v>1.9666420000000002E-3</v>
      </c>
      <c r="S1998">
        <v>2.3599699999999999E-3</v>
      </c>
      <c r="T1998">
        <v>-4.3266119999999996E-3</v>
      </c>
      <c r="U1998">
        <v>0</v>
      </c>
      <c r="V1998">
        <v>0</v>
      </c>
      <c r="W1998">
        <v>0</v>
      </c>
      <c r="X1998">
        <v>2.2708799999999999E-4</v>
      </c>
      <c r="Y1998">
        <v>-4.3266119999999996E-3</v>
      </c>
      <c r="Z1998" s="1">
        <v>-1.73E-18</v>
      </c>
      <c r="AA1998">
        <v>0</v>
      </c>
      <c r="AB1998">
        <v>0</v>
      </c>
      <c r="AC1998">
        <v>0</v>
      </c>
    </row>
    <row r="1999" spans="1:29" x14ac:dyDescent="0.3">
      <c r="A1999">
        <v>19.97</v>
      </c>
      <c r="B1999">
        <v>28.2</v>
      </c>
      <c r="C1999">
        <v>0</v>
      </c>
      <c r="D1999">
        <v>0</v>
      </c>
      <c r="E1999">
        <v>0</v>
      </c>
      <c r="F1999">
        <v>1.461538462</v>
      </c>
      <c r="G1999">
        <v>1.461538462</v>
      </c>
      <c r="H1999">
        <v>-5.384615385</v>
      </c>
      <c r="I1999">
        <v>0</v>
      </c>
      <c r="J1999">
        <v>0</v>
      </c>
      <c r="K1999">
        <v>0</v>
      </c>
      <c r="L1999">
        <v>7.4732397000000006E-2</v>
      </c>
      <c r="M1999">
        <v>7.4732397000000006E-2</v>
      </c>
      <c r="N1999">
        <v>-0.275329885</v>
      </c>
      <c r="O1999">
        <v>0</v>
      </c>
      <c r="P1999">
        <v>0</v>
      </c>
      <c r="Q1999">
        <v>0</v>
      </c>
      <c r="R1999">
        <v>3.73662E-3</v>
      </c>
      <c r="S1999">
        <v>3.73662E-3</v>
      </c>
      <c r="T1999">
        <v>-1.3766494000000001E-2</v>
      </c>
      <c r="U1999">
        <v>0</v>
      </c>
      <c r="V1999">
        <v>0</v>
      </c>
      <c r="W1999">
        <v>0</v>
      </c>
      <c r="X1999">
        <v>0</v>
      </c>
      <c r="Y1999">
        <v>-1.1668743000000001E-2</v>
      </c>
      <c r="Z1999">
        <v>1.1040797E-2</v>
      </c>
      <c r="AA1999">
        <v>0</v>
      </c>
      <c r="AB1999">
        <v>0</v>
      </c>
      <c r="AC1999">
        <v>0</v>
      </c>
    </row>
    <row r="2000" spans="1:29" x14ac:dyDescent="0.3">
      <c r="A2000">
        <v>19.98</v>
      </c>
      <c r="B2000">
        <v>28.2</v>
      </c>
      <c r="C2000">
        <v>0</v>
      </c>
      <c r="D2000">
        <v>0</v>
      </c>
      <c r="E2000">
        <v>0</v>
      </c>
      <c r="F2000">
        <v>2.307692308</v>
      </c>
      <c r="G2000">
        <v>2</v>
      </c>
      <c r="H2000">
        <v>-9.076923077</v>
      </c>
      <c r="I2000">
        <v>0</v>
      </c>
      <c r="J2000">
        <v>0</v>
      </c>
      <c r="K2000">
        <v>0</v>
      </c>
      <c r="L2000">
        <v>0.11799852199999999</v>
      </c>
      <c r="M2000">
        <v>0.102265386</v>
      </c>
      <c r="N2000">
        <v>-0.46412752000000002</v>
      </c>
      <c r="O2000">
        <v>0</v>
      </c>
      <c r="P2000">
        <v>0</v>
      </c>
      <c r="Q2000">
        <v>0</v>
      </c>
      <c r="R2000">
        <v>5.8999259999999998E-3</v>
      </c>
      <c r="S2000">
        <v>5.1132690000000001E-3</v>
      </c>
      <c r="T2000">
        <v>-2.3206376000000001E-2</v>
      </c>
      <c r="U2000">
        <v>0</v>
      </c>
      <c r="V2000">
        <v>0</v>
      </c>
      <c r="W2000">
        <v>0</v>
      </c>
      <c r="X2000">
        <v>-4.54177E-4</v>
      </c>
      <c r="Y2000">
        <v>-1.9141981999999998E-2</v>
      </c>
      <c r="Z2000">
        <v>2.1391545000000001E-2</v>
      </c>
      <c r="AA2000">
        <v>0</v>
      </c>
      <c r="AB2000">
        <v>0</v>
      </c>
      <c r="AC2000">
        <v>0</v>
      </c>
    </row>
    <row r="2001" spans="1:29" x14ac:dyDescent="0.3">
      <c r="A2001">
        <v>19.989999999999998</v>
      </c>
      <c r="B2001">
        <v>28.2</v>
      </c>
      <c r="C2001">
        <v>75</v>
      </c>
      <c r="D2001">
        <v>75</v>
      </c>
      <c r="E2001">
        <v>-150</v>
      </c>
      <c r="F2001">
        <v>2.769230769</v>
      </c>
      <c r="G2001">
        <v>2.461538462</v>
      </c>
      <c r="H2001">
        <v>-10.46153846</v>
      </c>
      <c r="I2001">
        <v>0</v>
      </c>
      <c r="J2001">
        <v>0</v>
      </c>
      <c r="K2001">
        <v>0</v>
      </c>
      <c r="L2001">
        <v>0.14159822699999999</v>
      </c>
      <c r="M2001">
        <v>0.12586509000000001</v>
      </c>
      <c r="N2001">
        <v>-0.53492663399999996</v>
      </c>
      <c r="O2001">
        <v>0</v>
      </c>
      <c r="P2001">
        <v>0</v>
      </c>
      <c r="Q2001">
        <v>0</v>
      </c>
      <c r="R2001">
        <v>7.0799110000000004E-3</v>
      </c>
      <c r="S2001">
        <v>6.2932550000000002E-3</v>
      </c>
      <c r="T2001">
        <v>-2.6746332000000001E-2</v>
      </c>
      <c r="U2001">
        <v>0</v>
      </c>
      <c r="V2001">
        <v>0</v>
      </c>
      <c r="W2001">
        <v>0</v>
      </c>
      <c r="X2001">
        <v>-4.54177E-4</v>
      </c>
      <c r="Y2001">
        <v>-2.228861E-2</v>
      </c>
      <c r="Z2001">
        <v>2.3461694000000002E-2</v>
      </c>
      <c r="AA2001">
        <v>0</v>
      </c>
      <c r="AB2001">
        <v>0</v>
      </c>
      <c r="AC2001">
        <v>0</v>
      </c>
    </row>
    <row r="2002" spans="1:29" x14ac:dyDescent="0.3">
      <c r="A2002">
        <v>20</v>
      </c>
      <c r="B2002">
        <v>28.2</v>
      </c>
      <c r="C2002">
        <v>75</v>
      </c>
      <c r="D2002">
        <v>75</v>
      </c>
      <c r="E2002">
        <v>-150</v>
      </c>
      <c r="F2002">
        <v>3</v>
      </c>
      <c r="G2002">
        <v>3</v>
      </c>
      <c r="H2002">
        <v>-12</v>
      </c>
      <c r="I2002">
        <v>0</v>
      </c>
      <c r="J2002">
        <v>0</v>
      </c>
      <c r="K2002">
        <v>0</v>
      </c>
      <c r="L2002">
        <v>0.15339807899999999</v>
      </c>
      <c r="M2002">
        <v>0.15339807899999999</v>
      </c>
      <c r="N2002">
        <v>-0.613592315</v>
      </c>
      <c r="O2002">
        <v>0</v>
      </c>
      <c r="P2002">
        <v>0</v>
      </c>
      <c r="Q2002">
        <v>0</v>
      </c>
      <c r="R2002">
        <v>7.669904E-3</v>
      </c>
      <c r="S2002">
        <v>7.669904E-3</v>
      </c>
      <c r="T2002">
        <v>-3.0679616E-2</v>
      </c>
      <c r="U2002">
        <v>0</v>
      </c>
      <c r="V2002">
        <v>0</v>
      </c>
      <c r="W2002">
        <v>0</v>
      </c>
      <c r="X2002">
        <v>0</v>
      </c>
      <c r="Y2002">
        <v>-2.5566346E-2</v>
      </c>
      <c r="Z2002">
        <v>2.6911944E-2</v>
      </c>
      <c r="AA2002">
        <v>0</v>
      </c>
      <c r="AB2002">
        <v>0</v>
      </c>
      <c r="AC2002">
        <v>0</v>
      </c>
    </row>
    <row r="2003" spans="1:29" x14ac:dyDescent="0.3">
      <c r="A2003">
        <v>20.010000000000002</v>
      </c>
      <c r="B2003">
        <v>28.2</v>
      </c>
      <c r="C2003">
        <v>75</v>
      </c>
      <c r="D2003">
        <v>75</v>
      </c>
      <c r="E2003">
        <v>-150</v>
      </c>
      <c r="F2003">
        <v>3.307692308</v>
      </c>
      <c r="G2003">
        <v>3.769230769</v>
      </c>
      <c r="H2003">
        <v>-13.84615385</v>
      </c>
      <c r="I2003">
        <v>0</v>
      </c>
      <c r="J2003">
        <v>0</v>
      </c>
      <c r="K2003">
        <v>0</v>
      </c>
      <c r="L2003">
        <v>0.169131215</v>
      </c>
      <c r="M2003">
        <v>0.19273092</v>
      </c>
      <c r="N2003">
        <v>-0.70799113300000005</v>
      </c>
      <c r="O2003">
        <v>0</v>
      </c>
      <c r="P2003">
        <v>0</v>
      </c>
      <c r="Q2003">
        <v>0</v>
      </c>
      <c r="R2003">
        <v>8.4565609999999996E-3</v>
      </c>
      <c r="S2003">
        <v>9.6365459999999993E-3</v>
      </c>
      <c r="T2003">
        <v>-3.5399556999999998E-2</v>
      </c>
      <c r="U2003">
        <v>0</v>
      </c>
      <c r="V2003">
        <v>0</v>
      </c>
      <c r="W2003">
        <v>0</v>
      </c>
      <c r="X2003">
        <v>6.8126500000000002E-4</v>
      </c>
      <c r="Y2003">
        <v>-2.9630739999999999E-2</v>
      </c>
      <c r="Z2003">
        <v>3.0362192999999999E-2</v>
      </c>
      <c r="AA2003">
        <v>0</v>
      </c>
      <c r="AB2003">
        <v>0</v>
      </c>
      <c r="AC2003">
        <v>0</v>
      </c>
    </row>
    <row r="2004" spans="1:29" x14ac:dyDescent="0.3">
      <c r="A2004">
        <v>20.02</v>
      </c>
      <c r="B2004">
        <v>28.2</v>
      </c>
      <c r="C2004">
        <v>75</v>
      </c>
      <c r="D2004">
        <v>75</v>
      </c>
      <c r="E2004">
        <v>-150</v>
      </c>
      <c r="F2004">
        <v>3.923076923</v>
      </c>
      <c r="G2004">
        <v>4.461538462</v>
      </c>
      <c r="H2004">
        <v>-16.30769231</v>
      </c>
      <c r="I2004">
        <v>10</v>
      </c>
      <c r="J2004">
        <v>12</v>
      </c>
      <c r="K2004">
        <v>-22</v>
      </c>
      <c r="L2004">
        <v>0.20059748799999999</v>
      </c>
      <c r="M2004">
        <v>0.228130476</v>
      </c>
      <c r="N2004">
        <v>-0.83385622299999995</v>
      </c>
      <c r="O2004">
        <v>0.51132692899999999</v>
      </c>
      <c r="P2004">
        <v>0.613592315</v>
      </c>
      <c r="Q2004">
        <v>-1.124919244</v>
      </c>
      <c r="R2004">
        <v>1.0029873999999999E-2</v>
      </c>
      <c r="S2004">
        <v>1.1406523999999999E-2</v>
      </c>
      <c r="T2004">
        <v>-4.1692811000000003E-2</v>
      </c>
      <c r="U2004">
        <v>2.5566346E-2</v>
      </c>
      <c r="V2004">
        <v>3.0679616E-2</v>
      </c>
      <c r="W2004">
        <v>-5.6245961999999997E-2</v>
      </c>
      <c r="X2004">
        <v>7.9480900000000005E-4</v>
      </c>
      <c r="Y2004">
        <v>-3.4940673999999998E-2</v>
      </c>
      <c r="Z2004">
        <v>3.5537566999999999E-2</v>
      </c>
      <c r="AA2004">
        <v>2.952147E-3</v>
      </c>
      <c r="AB2004">
        <v>-5.6245961999999997E-2</v>
      </c>
      <c r="AC2004" s="1">
        <v>-1.3900000000000002E-17</v>
      </c>
    </row>
    <row r="2005" spans="1:29" x14ac:dyDescent="0.3">
      <c r="A2005">
        <v>20.03</v>
      </c>
      <c r="B2005">
        <v>28.2</v>
      </c>
      <c r="C2005">
        <v>75</v>
      </c>
      <c r="D2005">
        <v>75</v>
      </c>
      <c r="E2005">
        <v>-150</v>
      </c>
      <c r="F2005">
        <v>4.692307692</v>
      </c>
      <c r="G2005">
        <v>5.461538462</v>
      </c>
      <c r="H2005">
        <v>-18.92307692</v>
      </c>
      <c r="I2005">
        <v>9</v>
      </c>
      <c r="J2005">
        <v>7</v>
      </c>
      <c r="K2005">
        <v>-48</v>
      </c>
      <c r="L2005">
        <v>0.239930328</v>
      </c>
      <c r="M2005">
        <v>0.27926316899999998</v>
      </c>
      <c r="N2005">
        <v>-0.96758788200000001</v>
      </c>
      <c r="O2005">
        <v>0.46019423599999998</v>
      </c>
      <c r="P2005">
        <v>0.35792885099999999</v>
      </c>
      <c r="Q2005">
        <v>-2.4543692610000001</v>
      </c>
      <c r="R2005">
        <v>1.1996516E-2</v>
      </c>
      <c r="S2005">
        <v>1.3963158E-2</v>
      </c>
      <c r="T2005">
        <v>-4.8379393999999999E-2</v>
      </c>
      <c r="U2005">
        <v>2.3009712000000002E-2</v>
      </c>
      <c r="V2005">
        <v>1.7896443000000001E-2</v>
      </c>
      <c r="W2005">
        <v>-0.122718463</v>
      </c>
      <c r="X2005">
        <v>1.1354410000000001E-3</v>
      </c>
      <c r="Y2005">
        <v>-4.0906154E-2</v>
      </c>
      <c r="Z2005">
        <v>3.9332841E-2</v>
      </c>
      <c r="AA2005">
        <v>-2.952147E-3</v>
      </c>
      <c r="AB2005">
        <v>-9.5447693E-2</v>
      </c>
      <c r="AC2005">
        <v>0.14353036599999999</v>
      </c>
    </row>
    <row r="2006" spans="1:29" x14ac:dyDescent="0.3">
      <c r="A2006">
        <v>20.04</v>
      </c>
      <c r="B2006">
        <v>28.2</v>
      </c>
      <c r="C2006">
        <v>75</v>
      </c>
      <c r="D2006">
        <v>75</v>
      </c>
      <c r="E2006">
        <v>-150</v>
      </c>
      <c r="F2006">
        <v>5.461538462</v>
      </c>
      <c r="G2006">
        <v>6.461538462</v>
      </c>
      <c r="H2006">
        <v>-21</v>
      </c>
      <c r="I2006">
        <v>11</v>
      </c>
      <c r="J2006">
        <v>7</v>
      </c>
      <c r="K2006">
        <v>-11</v>
      </c>
      <c r="L2006">
        <v>0.27926316899999998</v>
      </c>
      <c r="M2006">
        <v>0.33039586199999998</v>
      </c>
      <c r="N2006">
        <v>-1.0737865520000001</v>
      </c>
      <c r="O2006">
        <v>0.56245962199999999</v>
      </c>
      <c r="P2006">
        <v>0.35792885099999999</v>
      </c>
      <c r="Q2006">
        <v>-0.56245962199999999</v>
      </c>
      <c r="R2006">
        <v>1.3963158E-2</v>
      </c>
      <c r="S2006">
        <v>1.6519793000000001E-2</v>
      </c>
      <c r="T2006">
        <v>-5.3689328000000001E-2</v>
      </c>
      <c r="U2006">
        <v>2.8122980999999998E-2</v>
      </c>
      <c r="V2006">
        <v>1.7896443000000001E-2</v>
      </c>
      <c r="W2006">
        <v>-2.8122980999999998E-2</v>
      </c>
      <c r="X2006">
        <v>1.476074E-3</v>
      </c>
      <c r="Y2006">
        <v>-4.5953869000000001E-2</v>
      </c>
      <c r="Z2006">
        <v>4.0712940000000003E-2</v>
      </c>
      <c r="AA2006">
        <v>-5.9042950000000004E-3</v>
      </c>
      <c r="AB2006">
        <v>-3.4088462E-2</v>
      </c>
      <c r="AC2006">
        <v>-3.1397267999999999E-2</v>
      </c>
    </row>
    <row r="2007" spans="1:29" x14ac:dyDescent="0.3">
      <c r="A2007">
        <v>20.05</v>
      </c>
      <c r="B2007">
        <v>28.2</v>
      </c>
      <c r="C2007">
        <v>75</v>
      </c>
      <c r="D2007">
        <v>75</v>
      </c>
      <c r="E2007">
        <v>-150</v>
      </c>
      <c r="F2007">
        <v>6.307692308</v>
      </c>
      <c r="G2007">
        <v>7.384615385</v>
      </c>
      <c r="H2007">
        <v>-23.92307692</v>
      </c>
      <c r="I2007">
        <v>6</v>
      </c>
      <c r="J2007">
        <v>6</v>
      </c>
      <c r="K2007">
        <v>-18</v>
      </c>
      <c r="L2007">
        <v>0.32252929400000002</v>
      </c>
      <c r="M2007">
        <v>0.37759527100000001</v>
      </c>
      <c r="N2007">
        <v>-1.2232513460000001</v>
      </c>
      <c r="O2007">
        <v>0.30679615799999999</v>
      </c>
      <c r="P2007">
        <v>0.30679615799999999</v>
      </c>
      <c r="Q2007">
        <v>-0.92038847300000004</v>
      </c>
      <c r="R2007">
        <v>1.6126465E-2</v>
      </c>
      <c r="S2007">
        <v>1.8879764E-2</v>
      </c>
      <c r="T2007">
        <v>-6.1162567000000001E-2</v>
      </c>
      <c r="U2007">
        <v>1.5339808E-2</v>
      </c>
      <c r="V2007">
        <v>1.5339808E-2</v>
      </c>
      <c r="W2007">
        <v>-4.6019424000000003E-2</v>
      </c>
      <c r="X2007">
        <v>1.5896180000000001E-3</v>
      </c>
      <c r="Y2007">
        <v>-5.2443787999999998E-2</v>
      </c>
      <c r="Z2007">
        <v>4.5888313999999999E-2</v>
      </c>
      <c r="AA2007">
        <v>0</v>
      </c>
      <c r="AB2007">
        <v>-4.0906154E-2</v>
      </c>
      <c r="AC2007">
        <v>2.6911944E-2</v>
      </c>
    </row>
    <row r="2008" spans="1:29" x14ac:dyDescent="0.3">
      <c r="A2008">
        <v>20.059999999999999</v>
      </c>
      <c r="B2008">
        <v>28.2</v>
      </c>
      <c r="C2008">
        <v>75</v>
      </c>
      <c r="D2008">
        <v>75</v>
      </c>
      <c r="E2008">
        <v>-150</v>
      </c>
      <c r="F2008">
        <v>6.923076923</v>
      </c>
      <c r="G2008">
        <v>8.692307692</v>
      </c>
      <c r="H2008">
        <v>-26.84615385</v>
      </c>
      <c r="I2008">
        <v>3</v>
      </c>
      <c r="J2008">
        <v>7</v>
      </c>
      <c r="K2008">
        <v>-20</v>
      </c>
      <c r="L2008">
        <v>0.35399556599999998</v>
      </c>
      <c r="M2008">
        <v>0.4444611</v>
      </c>
      <c r="N2008">
        <v>-1.3727161409999999</v>
      </c>
      <c r="O2008">
        <v>0.15339807899999999</v>
      </c>
      <c r="P2008">
        <v>0.35792885099999999</v>
      </c>
      <c r="Q2008">
        <v>-1.0226538590000001</v>
      </c>
      <c r="R2008">
        <v>1.7699777999999999E-2</v>
      </c>
      <c r="S2008">
        <v>2.2223054999999999E-2</v>
      </c>
      <c r="T2008">
        <v>-6.8635806999999993E-2</v>
      </c>
      <c r="U2008">
        <v>7.669904E-3</v>
      </c>
      <c r="V2008">
        <v>1.7896443000000001E-2</v>
      </c>
      <c r="W2008">
        <v>-5.1132693E-2</v>
      </c>
      <c r="X2008">
        <v>2.611515E-3</v>
      </c>
      <c r="Y2008">
        <v>-5.9064815999999999E-2</v>
      </c>
      <c r="Z2008">
        <v>5.0373637999999998E-2</v>
      </c>
      <c r="AA2008">
        <v>5.9042950000000004E-3</v>
      </c>
      <c r="AB2008">
        <v>-4.2610576999999997E-2</v>
      </c>
      <c r="AC2008">
        <v>4.4853239000000003E-2</v>
      </c>
    </row>
    <row r="2009" spans="1:29" x14ac:dyDescent="0.3">
      <c r="A2009">
        <v>20.07</v>
      </c>
      <c r="B2009">
        <v>28.2</v>
      </c>
      <c r="C2009">
        <v>75</v>
      </c>
      <c r="D2009">
        <v>75</v>
      </c>
      <c r="E2009">
        <v>-150</v>
      </c>
      <c r="F2009">
        <v>8.923076923</v>
      </c>
      <c r="G2009">
        <v>11.30769231</v>
      </c>
      <c r="H2009">
        <v>-29.76923077</v>
      </c>
      <c r="I2009">
        <v>4</v>
      </c>
      <c r="J2009">
        <v>10</v>
      </c>
      <c r="K2009">
        <v>-24</v>
      </c>
      <c r="L2009">
        <v>0.456260952</v>
      </c>
      <c r="M2009">
        <v>0.578192759</v>
      </c>
      <c r="N2009">
        <v>-1.522180936</v>
      </c>
      <c r="O2009">
        <v>0.204530772</v>
      </c>
      <c r="P2009">
        <v>0.51132692899999999</v>
      </c>
      <c r="Q2009">
        <v>-1.22718463</v>
      </c>
      <c r="R2009">
        <v>2.2813047999999999E-2</v>
      </c>
      <c r="S2009">
        <v>2.8909638000000001E-2</v>
      </c>
      <c r="T2009">
        <v>-7.6109046999999999E-2</v>
      </c>
      <c r="U2009">
        <v>1.0226539E-2</v>
      </c>
      <c r="V2009">
        <v>2.5566346E-2</v>
      </c>
      <c r="W2009">
        <v>-6.1359232E-2</v>
      </c>
      <c r="X2009">
        <v>3.5198680000000002E-3</v>
      </c>
      <c r="Y2009">
        <v>-6.7980260000000001E-2</v>
      </c>
      <c r="Z2009">
        <v>4.2783090000000003E-2</v>
      </c>
      <c r="AA2009">
        <v>8.8564420000000008E-3</v>
      </c>
      <c r="AB2009">
        <v>-5.2837116000000003E-2</v>
      </c>
      <c r="AC2009">
        <v>4.4853239000000003E-2</v>
      </c>
    </row>
    <row r="2010" spans="1:29" x14ac:dyDescent="0.3">
      <c r="A2010">
        <v>20.079999999999998</v>
      </c>
      <c r="B2010">
        <v>28.2</v>
      </c>
      <c r="C2010">
        <v>75</v>
      </c>
      <c r="D2010">
        <v>75</v>
      </c>
      <c r="E2010">
        <v>-150</v>
      </c>
      <c r="F2010">
        <v>8.923076923</v>
      </c>
      <c r="G2010">
        <v>13.92307692</v>
      </c>
      <c r="H2010">
        <v>-32.69230769</v>
      </c>
      <c r="I2010">
        <v>8</v>
      </c>
      <c r="J2010">
        <v>9</v>
      </c>
      <c r="K2010">
        <v>-32</v>
      </c>
      <c r="L2010">
        <v>0.456260952</v>
      </c>
      <c r="M2010">
        <v>0.71192441699999998</v>
      </c>
      <c r="N2010">
        <v>-1.6716457300000001</v>
      </c>
      <c r="O2010">
        <v>0.40906154300000003</v>
      </c>
      <c r="P2010">
        <v>0.46019423599999998</v>
      </c>
      <c r="Q2010">
        <v>-1.6362461740000001</v>
      </c>
      <c r="R2010">
        <v>2.2813047999999999E-2</v>
      </c>
      <c r="S2010">
        <v>3.5596220999999997E-2</v>
      </c>
      <c r="T2010">
        <v>-8.3582287000000005E-2</v>
      </c>
      <c r="U2010">
        <v>2.0453077E-2</v>
      </c>
      <c r="V2010">
        <v>2.3009712000000002E-2</v>
      </c>
      <c r="W2010">
        <v>-8.1812309E-2</v>
      </c>
      <c r="X2010">
        <v>7.3803690000000003E-3</v>
      </c>
      <c r="Y2010">
        <v>-7.5191280999999999E-2</v>
      </c>
      <c r="Z2010">
        <v>4.4163189999999998E-2</v>
      </c>
      <c r="AA2010">
        <v>1.476074E-3</v>
      </c>
      <c r="AB2010">
        <v>-6.9029135000000005E-2</v>
      </c>
      <c r="AC2010">
        <v>6.7279858999999997E-2</v>
      </c>
    </row>
    <row r="2011" spans="1:29" x14ac:dyDescent="0.3">
      <c r="A2011">
        <v>20.09</v>
      </c>
      <c r="B2011">
        <v>28.2</v>
      </c>
      <c r="C2011">
        <v>75</v>
      </c>
      <c r="D2011">
        <v>75</v>
      </c>
      <c r="E2011">
        <v>-150</v>
      </c>
      <c r="F2011">
        <v>8.153846154</v>
      </c>
      <c r="G2011">
        <v>15.61538462</v>
      </c>
      <c r="H2011">
        <v>-33.92307692</v>
      </c>
      <c r="I2011">
        <v>10</v>
      </c>
      <c r="J2011">
        <v>13</v>
      </c>
      <c r="K2011">
        <v>-34</v>
      </c>
      <c r="L2011">
        <v>0.41692811200000002</v>
      </c>
      <c r="M2011">
        <v>0.79845666699999995</v>
      </c>
      <c r="N2011">
        <v>-1.7345782759999999</v>
      </c>
      <c r="O2011">
        <v>0.51132692899999999</v>
      </c>
      <c r="P2011">
        <v>0.66472500800000001</v>
      </c>
      <c r="Q2011">
        <v>-1.7385115600000001</v>
      </c>
      <c r="R2011">
        <v>2.0846406000000001E-2</v>
      </c>
      <c r="S2011">
        <v>3.9922832999999998E-2</v>
      </c>
      <c r="T2011">
        <v>-8.6728914000000004E-2</v>
      </c>
      <c r="U2011">
        <v>2.5566346E-2</v>
      </c>
      <c r="V2011">
        <v>3.3236250000000002E-2</v>
      </c>
      <c r="W2011">
        <v>-8.6925578000000003E-2</v>
      </c>
      <c r="X2011">
        <v>1.1013781E-2</v>
      </c>
      <c r="Y2011">
        <v>-7.8075689000000004E-2</v>
      </c>
      <c r="Z2011">
        <v>4.5543289000000001E-2</v>
      </c>
      <c r="AA2011">
        <v>4.4282210000000004E-3</v>
      </c>
      <c r="AB2011">
        <v>-7.7551251000000002E-2</v>
      </c>
      <c r="AC2011">
        <v>4.9338563000000002E-2</v>
      </c>
    </row>
    <row r="2012" spans="1:29" x14ac:dyDescent="0.3">
      <c r="A2012">
        <v>20.100000000000001</v>
      </c>
      <c r="B2012">
        <v>28.2</v>
      </c>
      <c r="C2012">
        <v>75</v>
      </c>
      <c r="D2012">
        <v>75</v>
      </c>
      <c r="E2012">
        <v>-150</v>
      </c>
      <c r="F2012">
        <v>8.846153846</v>
      </c>
      <c r="G2012">
        <v>17.69230769</v>
      </c>
      <c r="H2012">
        <v>-33.15384615</v>
      </c>
      <c r="I2012">
        <v>10</v>
      </c>
      <c r="J2012">
        <v>13</v>
      </c>
      <c r="K2012">
        <v>-27</v>
      </c>
      <c r="L2012">
        <v>0.45232766800000002</v>
      </c>
      <c r="M2012">
        <v>0.90465533600000003</v>
      </c>
      <c r="N2012">
        <v>-1.6952454349999999</v>
      </c>
      <c r="O2012">
        <v>0.51132692899999999</v>
      </c>
      <c r="P2012">
        <v>0.66472500800000001</v>
      </c>
      <c r="Q2012">
        <v>-1.380582709</v>
      </c>
      <c r="R2012">
        <v>2.2616383E-2</v>
      </c>
      <c r="S2012">
        <v>4.5232767E-2</v>
      </c>
      <c r="T2012">
        <v>-8.4762272E-2</v>
      </c>
      <c r="U2012">
        <v>2.5566346E-2</v>
      </c>
      <c r="V2012">
        <v>3.3236250000000002E-2</v>
      </c>
      <c r="W2012">
        <v>-6.9029135000000005E-2</v>
      </c>
      <c r="X2012">
        <v>1.3057575E-2</v>
      </c>
      <c r="Y2012">
        <v>-7.9124564999999994E-2</v>
      </c>
      <c r="Z2012">
        <v>2.9672143000000002E-2</v>
      </c>
      <c r="AA2012">
        <v>4.4282210000000004E-3</v>
      </c>
      <c r="AB2012">
        <v>-6.5620288999999998E-2</v>
      </c>
      <c r="AC2012">
        <v>1.7941295999999999E-2</v>
      </c>
    </row>
    <row r="2013" spans="1:29" x14ac:dyDescent="0.3">
      <c r="A2013">
        <v>20.11</v>
      </c>
      <c r="B2013">
        <v>28.2</v>
      </c>
      <c r="C2013">
        <v>75</v>
      </c>
      <c r="D2013">
        <v>75</v>
      </c>
      <c r="E2013">
        <v>-150</v>
      </c>
      <c r="F2013">
        <v>9.307692308</v>
      </c>
      <c r="G2013">
        <v>19.76923077</v>
      </c>
      <c r="H2013">
        <v>-32.38461538</v>
      </c>
      <c r="I2013">
        <v>11</v>
      </c>
      <c r="J2013">
        <v>12</v>
      </c>
      <c r="K2013">
        <v>-38</v>
      </c>
      <c r="L2013">
        <v>0.47592737299999999</v>
      </c>
      <c r="M2013">
        <v>1.010854006</v>
      </c>
      <c r="N2013">
        <v>-1.6559125939999999</v>
      </c>
      <c r="O2013">
        <v>0.56245962199999999</v>
      </c>
      <c r="P2013">
        <v>0.613592315</v>
      </c>
      <c r="Q2013">
        <v>-1.943042331</v>
      </c>
      <c r="R2013">
        <v>2.3796369000000001E-2</v>
      </c>
      <c r="S2013">
        <v>5.0542700000000003E-2</v>
      </c>
      <c r="T2013">
        <v>-8.2795629999999995E-2</v>
      </c>
      <c r="U2013">
        <v>2.8122980999999998E-2</v>
      </c>
      <c r="V2013">
        <v>3.0679616E-2</v>
      </c>
      <c r="W2013">
        <v>-9.7152116999999996E-2</v>
      </c>
      <c r="X2013">
        <v>1.5442002E-2</v>
      </c>
      <c r="Y2013">
        <v>-7.9976775999999999E-2</v>
      </c>
      <c r="Z2013">
        <v>1.4836070999999999E-2</v>
      </c>
      <c r="AA2013">
        <v>1.476074E-3</v>
      </c>
      <c r="AB2013">
        <v>-8.4368943000000002E-2</v>
      </c>
      <c r="AC2013">
        <v>6.7279858999999997E-2</v>
      </c>
    </row>
    <row r="2014" spans="1:29" x14ac:dyDescent="0.3">
      <c r="A2014">
        <v>20.12</v>
      </c>
      <c r="B2014">
        <v>28.2</v>
      </c>
      <c r="C2014">
        <v>75</v>
      </c>
      <c r="D2014">
        <v>75</v>
      </c>
      <c r="E2014">
        <v>-150</v>
      </c>
      <c r="F2014">
        <v>10.38461538</v>
      </c>
      <c r="G2014">
        <v>21.92307692</v>
      </c>
      <c r="H2014">
        <v>-33.92307692</v>
      </c>
      <c r="I2014">
        <v>8</v>
      </c>
      <c r="J2014">
        <v>17</v>
      </c>
      <c r="K2014">
        <v>-38</v>
      </c>
      <c r="L2014">
        <v>0.53099335000000003</v>
      </c>
      <c r="M2014">
        <v>1.1209859600000001</v>
      </c>
      <c r="N2014">
        <v>-1.7345782759999999</v>
      </c>
      <c r="O2014">
        <v>0.40906154300000003</v>
      </c>
      <c r="P2014">
        <v>0.86925578000000003</v>
      </c>
      <c r="Q2014">
        <v>-1.943042331</v>
      </c>
      <c r="R2014">
        <v>2.6549666999999999E-2</v>
      </c>
      <c r="S2014">
        <v>5.6049297999999997E-2</v>
      </c>
      <c r="T2014">
        <v>-8.6728914000000004E-2</v>
      </c>
      <c r="U2014">
        <v>2.0453077E-2</v>
      </c>
      <c r="V2014">
        <v>4.3462789000000002E-2</v>
      </c>
      <c r="W2014">
        <v>-9.7152116999999996E-2</v>
      </c>
      <c r="X2014">
        <v>1.7031620000000001E-2</v>
      </c>
      <c r="Y2014">
        <v>-8.5352263999999997E-2</v>
      </c>
      <c r="Z2014">
        <v>7.2455230000000002E-3</v>
      </c>
      <c r="AA2014">
        <v>1.3284663E-2</v>
      </c>
      <c r="AB2014">
        <v>-8.6073365999999998E-2</v>
      </c>
      <c r="AC2014">
        <v>5.8309211E-2</v>
      </c>
    </row>
    <row r="2015" spans="1:29" x14ac:dyDescent="0.3">
      <c r="A2015">
        <v>20.13</v>
      </c>
      <c r="B2015">
        <v>28.2</v>
      </c>
      <c r="C2015">
        <v>75</v>
      </c>
      <c r="D2015">
        <v>75</v>
      </c>
      <c r="E2015">
        <v>-150</v>
      </c>
      <c r="F2015">
        <v>11.92307692</v>
      </c>
      <c r="G2015">
        <v>23.61538462</v>
      </c>
      <c r="H2015">
        <v>-36</v>
      </c>
      <c r="I2015">
        <v>26</v>
      </c>
      <c r="J2015">
        <v>34</v>
      </c>
      <c r="K2015">
        <v>-91</v>
      </c>
      <c r="L2015">
        <v>0.60965903099999996</v>
      </c>
      <c r="M2015">
        <v>1.2075182099999999</v>
      </c>
      <c r="N2015">
        <v>-1.840776945</v>
      </c>
      <c r="O2015">
        <v>1.329450016</v>
      </c>
      <c r="P2015">
        <v>1.7385115600000001</v>
      </c>
      <c r="Q2015">
        <v>-4.6530750569999997</v>
      </c>
      <c r="R2015">
        <v>3.0482952000000001E-2</v>
      </c>
      <c r="S2015">
        <v>6.0375909999999998E-2</v>
      </c>
      <c r="T2015">
        <v>-9.2038846999999993E-2</v>
      </c>
      <c r="U2015">
        <v>6.6472501000000003E-2</v>
      </c>
      <c r="V2015">
        <v>8.6925578000000003E-2</v>
      </c>
      <c r="W2015">
        <v>-0.23265375299999999</v>
      </c>
      <c r="X2015">
        <v>1.7258708000000001E-2</v>
      </c>
      <c r="Y2015">
        <v>-9.1645518999999995E-2</v>
      </c>
      <c r="Z2015">
        <v>2.0701500000000002E-3</v>
      </c>
      <c r="AA2015">
        <v>1.1808590000000001E-2</v>
      </c>
      <c r="AB2015">
        <v>-0.20623519500000001</v>
      </c>
      <c r="AC2015">
        <v>0.13904504200000001</v>
      </c>
    </row>
    <row r="2016" spans="1:29" x14ac:dyDescent="0.3">
      <c r="A2016">
        <v>20.14</v>
      </c>
      <c r="B2016">
        <v>28.2</v>
      </c>
      <c r="C2016">
        <v>75</v>
      </c>
      <c r="D2016">
        <v>75</v>
      </c>
      <c r="E2016">
        <v>-150</v>
      </c>
      <c r="F2016">
        <v>13.61538462</v>
      </c>
      <c r="G2016">
        <v>25.23076923</v>
      </c>
      <c r="H2016">
        <v>-39</v>
      </c>
      <c r="I2016">
        <v>0</v>
      </c>
      <c r="J2016">
        <v>0</v>
      </c>
      <c r="K2016">
        <v>0</v>
      </c>
      <c r="L2016">
        <v>0.69619128100000005</v>
      </c>
      <c r="M2016">
        <v>1.290117175</v>
      </c>
      <c r="N2016">
        <v>-1.994175024</v>
      </c>
      <c r="O2016">
        <v>0</v>
      </c>
      <c r="P2016">
        <v>0</v>
      </c>
      <c r="Q2016">
        <v>0</v>
      </c>
      <c r="R2016">
        <v>3.4809564000000001E-2</v>
      </c>
      <c r="S2016">
        <v>6.4505858999999999E-2</v>
      </c>
      <c r="T2016">
        <v>-9.9708750999999998E-2</v>
      </c>
      <c r="U2016">
        <v>0</v>
      </c>
      <c r="V2016">
        <v>0</v>
      </c>
      <c r="W2016">
        <v>0</v>
      </c>
      <c r="X2016">
        <v>1.7145164000000001E-2</v>
      </c>
      <c r="Y2016">
        <v>-9.9577641999999994E-2</v>
      </c>
      <c r="Z2016">
        <v>6.9004999999999999E-4</v>
      </c>
      <c r="AA2016">
        <v>0</v>
      </c>
      <c r="AB2016">
        <v>0</v>
      </c>
      <c r="AC2016">
        <v>0</v>
      </c>
    </row>
    <row r="2017" spans="1:29" x14ac:dyDescent="0.3">
      <c r="A2017">
        <v>20.149999999999999</v>
      </c>
      <c r="B2017">
        <v>28.2</v>
      </c>
      <c r="C2017">
        <v>75</v>
      </c>
      <c r="D2017">
        <v>75</v>
      </c>
      <c r="E2017">
        <v>-150</v>
      </c>
      <c r="F2017">
        <v>14.92307692</v>
      </c>
      <c r="G2017">
        <v>26.53846154</v>
      </c>
      <c r="H2017">
        <v>-41.61538462</v>
      </c>
      <c r="I2017">
        <v>32</v>
      </c>
      <c r="J2017">
        <v>38</v>
      </c>
      <c r="K2017">
        <v>-93</v>
      </c>
      <c r="L2017">
        <v>0.76305710999999998</v>
      </c>
      <c r="M2017">
        <v>1.356983005</v>
      </c>
      <c r="N2017">
        <v>-2.127906683</v>
      </c>
      <c r="O2017">
        <v>1.6362461740000001</v>
      </c>
      <c r="P2017">
        <v>1.943042331</v>
      </c>
      <c r="Q2017">
        <v>-4.7553404419999996</v>
      </c>
      <c r="R2017">
        <v>3.8152854999999999E-2</v>
      </c>
      <c r="S2017">
        <v>6.7849149999999997E-2</v>
      </c>
      <c r="T2017">
        <v>-0.10639533399999999</v>
      </c>
      <c r="U2017">
        <v>8.1812309E-2</v>
      </c>
      <c r="V2017">
        <v>9.7152116999999996E-2</v>
      </c>
      <c r="W2017">
        <v>-0.23776702199999999</v>
      </c>
      <c r="X2017">
        <v>1.7145164000000001E-2</v>
      </c>
      <c r="Y2017">
        <v>-0.106264225</v>
      </c>
      <c r="Z2017">
        <v>6.9004999999999999E-4</v>
      </c>
      <c r="AA2017">
        <v>8.8564420000000008E-3</v>
      </c>
      <c r="AB2017">
        <v>-0.218166156</v>
      </c>
      <c r="AC2017">
        <v>0.103162451</v>
      </c>
    </row>
    <row r="2018" spans="1:29" x14ac:dyDescent="0.3">
      <c r="A2018">
        <v>20.16</v>
      </c>
      <c r="B2018">
        <v>28.2</v>
      </c>
      <c r="C2018">
        <v>75</v>
      </c>
      <c r="D2018">
        <v>75</v>
      </c>
      <c r="E2018">
        <v>-150</v>
      </c>
      <c r="F2018">
        <v>15.84615385</v>
      </c>
      <c r="G2018">
        <v>28.15384615</v>
      </c>
      <c r="H2018">
        <v>-44.23076923</v>
      </c>
      <c r="I2018">
        <v>18</v>
      </c>
      <c r="J2018">
        <v>0</v>
      </c>
      <c r="K2018">
        <v>0</v>
      </c>
      <c r="L2018">
        <v>0.81025651899999995</v>
      </c>
      <c r="M2018">
        <v>1.4395819700000001</v>
      </c>
      <c r="N2018">
        <v>-2.2616383409999998</v>
      </c>
      <c r="O2018">
        <v>0.92038847300000004</v>
      </c>
      <c r="P2018">
        <v>0</v>
      </c>
      <c r="Q2018">
        <v>0</v>
      </c>
      <c r="R2018">
        <v>4.0512826000000002E-2</v>
      </c>
      <c r="S2018">
        <v>7.1979099000000005E-2</v>
      </c>
      <c r="T2018">
        <v>-0.113081917</v>
      </c>
      <c r="U2018">
        <v>4.6019424000000003E-2</v>
      </c>
      <c r="V2018">
        <v>0</v>
      </c>
      <c r="W2018">
        <v>0</v>
      </c>
      <c r="X2018">
        <v>1.8167061000000002E-2</v>
      </c>
      <c r="Y2018">
        <v>-0.112885253</v>
      </c>
      <c r="Z2018">
        <v>1.0350750000000001E-3</v>
      </c>
      <c r="AA2018">
        <v>-2.6569327E-2</v>
      </c>
      <c r="AB2018">
        <v>-1.5339808E-2</v>
      </c>
      <c r="AC2018">
        <v>-8.0735830999999994E-2</v>
      </c>
    </row>
    <row r="2019" spans="1:29" x14ac:dyDescent="0.3">
      <c r="A2019">
        <v>20.170000000000002</v>
      </c>
      <c r="B2019">
        <v>28.2</v>
      </c>
      <c r="C2019">
        <v>75</v>
      </c>
      <c r="D2019">
        <v>75</v>
      </c>
      <c r="E2019">
        <v>-150</v>
      </c>
      <c r="F2019">
        <v>17.30769231</v>
      </c>
      <c r="G2019">
        <v>29.92307692</v>
      </c>
      <c r="H2019">
        <v>-47.53846154</v>
      </c>
      <c r="I2019">
        <v>17</v>
      </c>
      <c r="J2019">
        <v>50</v>
      </c>
      <c r="K2019">
        <v>-109</v>
      </c>
      <c r="L2019">
        <v>0.88498891599999996</v>
      </c>
      <c r="M2019">
        <v>1.5300475039999999</v>
      </c>
      <c r="N2019">
        <v>-2.430769556</v>
      </c>
      <c r="O2019">
        <v>0.86925578000000003</v>
      </c>
      <c r="P2019">
        <v>2.556634646</v>
      </c>
      <c r="Q2019">
        <v>-5.5734635289999996</v>
      </c>
      <c r="R2019">
        <v>4.4249445999999998E-2</v>
      </c>
      <c r="S2019">
        <v>7.6502374999999997E-2</v>
      </c>
      <c r="T2019">
        <v>-0.12153847800000001</v>
      </c>
      <c r="U2019">
        <v>4.3462789000000002E-2</v>
      </c>
      <c r="V2019">
        <v>0.127831732</v>
      </c>
      <c r="W2019">
        <v>-0.27867317600000002</v>
      </c>
      <c r="X2019">
        <v>1.8621236999999999E-2</v>
      </c>
      <c r="Y2019">
        <v>-0.121276259</v>
      </c>
      <c r="Z2019">
        <v>1.3801E-3</v>
      </c>
      <c r="AA2019">
        <v>4.8710431999999998E-2</v>
      </c>
      <c r="AB2019">
        <v>-0.242880291</v>
      </c>
      <c r="AC2019">
        <v>0.18838360600000001</v>
      </c>
    </row>
    <row r="2020" spans="1:29" x14ac:dyDescent="0.3">
      <c r="A2020">
        <v>20.18</v>
      </c>
      <c r="B2020">
        <v>28.2</v>
      </c>
      <c r="C2020">
        <v>75</v>
      </c>
      <c r="D2020">
        <v>75</v>
      </c>
      <c r="E2020">
        <v>-150</v>
      </c>
      <c r="F2020">
        <v>18.69230769</v>
      </c>
      <c r="G2020">
        <v>31.69230769</v>
      </c>
      <c r="H2020">
        <v>-50.23076923</v>
      </c>
      <c r="I2020">
        <v>20</v>
      </c>
      <c r="J2020">
        <v>27</v>
      </c>
      <c r="K2020">
        <v>-56</v>
      </c>
      <c r="L2020">
        <v>0.95578802900000004</v>
      </c>
      <c r="M2020">
        <v>1.620513037</v>
      </c>
      <c r="N2020">
        <v>-2.5684344989999999</v>
      </c>
      <c r="O2020">
        <v>1.0226538590000001</v>
      </c>
      <c r="P2020">
        <v>1.380582709</v>
      </c>
      <c r="Q2020">
        <v>-2.8634308040000001</v>
      </c>
      <c r="R2020">
        <v>4.7789401000000002E-2</v>
      </c>
      <c r="S2020">
        <v>8.1025652000000004E-2</v>
      </c>
      <c r="T2020">
        <v>-0.12842172499999999</v>
      </c>
      <c r="U2020">
        <v>5.1132693E-2</v>
      </c>
      <c r="V2020">
        <v>6.9029135000000005E-2</v>
      </c>
      <c r="W2020">
        <v>-0.14317154000000001</v>
      </c>
      <c r="X2020">
        <v>1.9188957999999999E-2</v>
      </c>
      <c r="Y2020">
        <v>-0.128552834</v>
      </c>
      <c r="Z2020">
        <v>-6.9004999999999999E-4</v>
      </c>
      <c r="AA2020">
        <v>1.0332516E-2</v>
      </c>
      <c r="AB2020">
        <v>-0.13550163600000001</v>
      </c>
      <c r="AC2020">
        <v>4.0367914999999997E-2</v>
      </c>
    </row>
    <row r="2021" spans="1:29" x14ac:dyDescent="0.3">
      <c r="A2021">
        <v>20.190000000000001</v>
      </c>
      <c r="B2021">
        <v>28.2</v>
      </c>
      <c r="C2021">
        <v>75</v>
      </c>
      <c r="D2021">
        <v>75</v>
      </c>
      <c r="E2021">
        <v>-150</v>
      </c>
      <c r="F2021">
        <v>20.30769231</v>
      </c>
      <c r="G2021">
        <v>33.23076923</v>
      </c>
      <c r="H2021">
        <v>-52.15384615</v>
      </c>
      <c r="I2021">
        <v>23</v>
      </c>
      <c r="J2021">
        <v>29</v>
      </c>
      <c r="K2021">
        <v>-47</v>
      </c>
      <c r="L2021">
        <v>1.038386995</v>
      </c>
      <c r="M2021">
        <v>1.6991787190000001</v>
      </c>
      <c r="N2021">
        <v>-2.6667665999999999</v>
      </c>
      <c r="O2021">
        <v>1.176051937</v>
      </c>
      <c r="P2021">
        <v>1.482848095</v>
      </c>
      <c r="Q2021">
        <v>-2.4032365680000001</v>
      </c>
      <c r="R2021">
        <v>5.1919350000000003E-2</v>
      </c>
      <c r="S2021">
        <v>8.4958935999999999E-2</v>
      </c>
      <c r="T2021">
        <v>-0.13333833</v>
      </c>
      <c r="U2021">
        <v>5.8802596999999998E-2</v>
      </c>
      <c r="V2021">
        <v>7.4142404999999995E-2</v>
      </c>
      <c r="W2021">
        <v>-0.120161828</v>
      </c>
      <c r="X2021">
        <v>1.9075413999999999E-2</v>
      </c>
      <c r="Y2021">
        <v>-0.134518315</v>
      </c>
      <c r="Z2021">
        <v>-6.2104489999999998E-3</v>
      </c>
      <c r="AA2021">
        <v>8.8564420000000008E-3</v>
      </c>
      <c r="AB2021">
        <v>-0.124422886</v>
      </c>
      <c r="AC2021">
        <v>-2.2426620000000001E-2</v>
      </c>
    </row>
    <row r="2022" spans="1:29" x14ac:dyDescent="0.3">
      <c r="A2022">
        <v>20.2</v>
      </c>
      <c r="B2022">
        <v>28.2</v>
      </c>
      <c r="C2022">
        <v>75</v>
      </c>
      <c r="D2022">
        <v>75</v>
      </c>
      <c r="E2022">
        <v>-150</v>
      </c>
      <c r="F2022">
        <v>20.53846154</v>
      </c>
      <c r="G2022">
        <v>32.92307692</v>
      </c>
      <c r="H2022">
        <v>-55.46153846</v>
      </c>
      <c r="I2022">
        <v>26</v>
      </c>
      <c r="J2022">
        <v>31</v>
      </c>
      <c r="K2022">
        <v>-63</v>
      </c>
      <c r="L2022">
        <v>1.050186847</v>
      </c>
      <c r="M2022">
        <v>1.6834455829999999</v>
      </c>
      <c r="N2022">
        <v>-2.8358978160000001</v>
      </c>
      <c r="O2022">
        <v>1.329450016</v>
      </c>
      <c r="P2022">
        <v>1.585113481</v>
      </c>
      <c r="Q2022">
        <v>-3.2213596550000001</v>
      </c>
      <c r="R2022">
        <v>5.2509342000000001E-2</v>
      </c>
      <c r="S2022">
        <v>8.4172279000000003E-2</v>
      </c>
      <c r="T2022">
        <v>-0.14179489100000001</v>
      </c>
      <c r="U2022">
        <v>6.6472501000000003E-2</v>
      </c>
      <c r="V2022">
        <v>7.9255673999999998E-2</v>
      </c>
      <c r="W2022">
        <v>-0.161067983</v>
      </c>
      <c r="X2022">
        <v>1.8280604999999998E-2</v>
      </c>
      <c r="Y2022">
        <v>-0.140090468</v>
      </c>
      <c r="Z2022">
        <v>8.9706479999999995E-3</v>
      </c>
      <c r="AA2022">
        <v>7.3803690000000003E-3</v>
      </c>
      <c r="AB2022">
        <v>-0.15595471299999999</v>
      </c>
      <c r="AC2022">
        <v>2.6911944E-2</v>
      </c>
    </row>
    <row r="2023" spans="1:29" x14ac:dyDescent="0.3">
      <c r="A2023">
        <v>20.21</v>
      </c>
      <c r="B2023">
        <v>28.2</v>
      </c>
      <c r="C2023">
        <v>75</v>
      </c>
      <c r="D2023">
        <v>75</v>
      </c>
      <c r="E2023">
        <v>-150</v>
      </c>
      <c r="F2023">
        <v>22.38461538</v>
      </c>
      <c r="G2023">
        <v>33.30769231</v>
      </c>
      <c r="H2023">
        <v>-58.92307692</v>
      </c>
      <c r="I2023">
        <v>25</v>
      </c>
      <c r="J2023">
        <v>26</v>
      </c>
      <c r="K2023">
        <v>-66</v>
      </c>
      <c r="L2023">
        <v>1.1445856649999999</v>
      </c>
      <c r="M2023">
        <v>1.703112003</v>
      </c>
      <c r="N2023">
        <v>-3.0128955990000001</v>
      </c>
      <c r="O2023">
        <v>1.278317323</v>
      </c>
      <c r="P2023">
        <v>1.329450016</v>
      </c>
      <c r="Q2023">
        <v>-3.374757733</v>
      </c>
      <c r="R2023">
        <v>5.7229282999999999E-2</v>
      </c>
      <c r="S2023">
        <v>8.5155599999999998E-2</v>
      </c>
      <c r="T2023">
        <v>-0.15064478000000001</v>
      </c>
      <c r="U2023">
        <v>6.3915866000000002E-2</v>
      </c>
      <c r="V2023">
        <v>6.6472501000000003E-2</v>
      </c>
      <c r="W2023">
        <v>-0.168737887</v>
      </c>
      <c r="X2023">
        <v>1.6123267E-2</v>
      </c>
      <c r="Y2023">
        <v>-0.14789148099999999</v>
      </c>
      <c r="Z2023">
        <v>1.4491047E-2</v>
      </c>
      <c r="AA2023">
        <v>1.476074E-3</v>
      </c>
      <c r="AB2023">
        <v>-0.15595471299999999</v>
      </c>
      <c r="AC2023">
        <v>6.7279858999999997E-2</v>
      </c>
    </row>
    <row r="2024" spans="1:29" x14ac:dyDescent="0.3">
      <c r="A2024">
        <v>20.22</v>
      </c>
      <c r="B2024">
        <v>28.2</v>
      </c>
      <c r="C2024">
        <v>75</v>
      </c>
      <c r="D2024">
        <v>75</v>
      </c>
      <c r="E2024">
        <v>-150</v>
      </c>
      <c r="F2024">
        <v>24.61538462</v>
      </c>
      <c r="G2024">
        <v>33.69230769</v>
      </c>
      <c r="H2024">
        <v>-62.53846154</v>
      </c>
      <c r="I2024">
        <v>22</v>
      </c>
      <c r="J2024">
        <v>34</v>
      </c>
      <c r="K2024">
        <v>-68</v>
      </c>
      <c r="L2024">
        <v>1.2586509029999999</v>
      </c>
      <c r="M2024">
        <v>1.7227784230000001</v>
      </c>
      <c r="N2024">
        <v>-3.19775995</v>
      </c>
      <c r="O2024">
        <v>1.124919244</v>
      </c>
      <c r="P2024">
        <v>1.7385115600000001</v>
      </c>
      <c r="Q2024">
        <v>-3.4770231190000001</v>
      </c>
      <c r="R2024">
        <v>6.2932545000000006E-2</v>
      </c>
      <c r="S2024">
        <v>8.6138920999999993E-2</v>
      </c>
      <c r="T2024">
        <v>-0.159887998</v>
      </c>
      <c r="U2024">
        <v>5.6245961999999997E-2</v>
      </c>
      <c r="V2024">
        <v>8.6925578000000003E-2</v>
      </c>
      <c r="W2024">
        <v>-0.17385115600000001</v>
      </c>
      <c r="X2024">
        <v>1.3398207000000001E-2</v>
      </c>
      <c r="Y2024">
        <v>-0.156282487</v>
      </c>
      <c r="Z2024">
        <v>1.8976370999999999E-2</v>
      </c>
      <c r="AA2024">
        <v>1.7712884000000002E-2</v>
      </c>
      <c r="AB2024">
        <v>-0.163624617</v>
      </c>
      <c r="AC2024">
        <v>5.3823887000000001E-2</v>
      </c>
    </row>
    <row r="2025" spans="1:29" x14ac:dyDescent="0.3">
      <c r="A2025">
        <v>20.23</v>
      </c>
      <c r="B2025">
        <v>28.2</v>
      </c>
      <c r="C2025">
        <v>75</v>
      </c>
      <c r="D2025">
        <v>75</v>
      </c>
      <c r="E2025">
        <v>-150</v>
      </c>
      <c r="F2025">
        <v>25.38461538</v>
      </c>
      <c r="G2025">
        <v>33.92307692</v>
      </c>
      <c r="H2025">
        <v>-66.61538462</v>
      </c>
      <c r="I2025">
        <v>29</v>
      </c>
      <c r="J2025">
        <v>36</v>
      </c>
      <c r="K2025">
        <v>-70</v>
      </c>
      <c r="L2025">
        <v>1.2979837439999999</v>
      </c>
      <c r="M2025">
        <v>1.7345782759999999</v>
      </c>
      <c r="N2025">
        <v>-3.406224006</v>
      </c>
      <c r="O2025">
        <v>1.482848095</v>
      </c>
      <c r="P2025">
        <v>1.840776945</v>
      </c>
      <c r="Q2025">
        <v>-3.5792885050000001</v>
      </c>
      <c r="R2025">
        <v>6.4899186999999997E-2</v>
      </c>
      <c r="S2025">
        <v>8.6728914000000004E-2</v>
      </c>
      <c r="T2025">
        <v>-0.1703112</v>
      </c>
      <c r="U2025">
        <v>7.4142404999999995E-2</v>
      </c>
      <c r="V2025">
        <v>9.2038846999999993E-2</v>
      </c>
      <c r="W2025">
        <v>-0.17896442500000001</v>
      </c>
      <c r="X2025">
        <v>1.2603399E-2</v>
      </c>
      <c r="Y2025">
        <v>-0.16408350099999999</v>
      </c>
      <c r="Z2025">
        <v>3.2777367000000002E-2</v>
      </c>
      <c r="AA2025">
        <v>1.0332516E-2</v>
      </c>
      <c r="AB2025">
        <v>-0.174703368</v>
      </c>
      <c r="AC2025">
        <v>2.2426620000000001E-2</v>
      </c>
    </row>
    <row r="2026" spans="1:29" x14ac:dyDescent="0.3">
      <c r="A2026">
        <v>20.239999999999998</v>
      </c>
      <c r="B2026">
        <v>28.2</v>
      </c>
      <c r="C2026">
        <v>75</v>
      </c>
      <c r="D2026">
        <v>75</v>
      </c>
      <c r="E2026">
        <v>-150</v>
      </c>
      <c r="F2026">
        <v>26.23076923</v>
      </c>
      <c r="G2026">
        <v>34.15384615</v>
      </c>
      <c r="H2026">
        <v>-70.692307690000007</v>
      </c>
      <c r="I2026">
        <v>59</v>
      </c>
      <c r="J2026">
        <v>35</v>
      </c>
      <c r="K2026">
        <v>-73</v>
      </c>
      <c r="L2026">
        <v>1.341249868</v>
      </c>
      <c r="M2026">
        <v>1.7463781279999999</v>
      </c>
      <c r="N2026">
        <v>-3.6146880619999999</v>
      </c>
      <c r="O2026">
        <v>3.0168288830000001</v>
      </c>
      <c r="P2026">
        <v>1.7896442530000001</v>
      </c>
      <c r="Q2026">
        <v>-3.7326865840000001</v>
      </c>
      <c r="R2026">
        <v>6.7062493000000001E-2</v>
      </c>
      <c r="S2026">
        <v>8.7318906000000002E-2</v>
      </c>
      <c r="T2026">
        <v>-0.18073440299999999</v>
      </c>
      <c r="U2026">
        <v>0.15084144399999999</v>
      </c>
      <c r="V2026">
        <v>8.9482213000000005E-2</v>
      </c>
      <c r="W2026">
        <v>-0.18663432899999999</v>
      </c>
      <c r="X2026">
        <v>1.1695044999999999E-2</v>
      </c>
      <c r="Y2026">
        <v>-0.17195006900000001</v>
      </c>
      <c r="Z2026">
        <v>4.6233338999999998E-2</v>
      </c>
      <c r="AA2026">
        <v>-3.5425769000000003E-2</v>
      </c>
      <c r="AB2026">
        <v>-0.204530772</v>
      </c>
      <c r="AC2026">
        <v>-9.4191803000000004E-2</v>
      </c>
    </row>
    <row r="2027" spans="1:29" x14ac:dyDescent="0.3">
      <c r="A2027">
        <v>20.25</v>
      </c>
      <c r="B2027">
        <v>28.2</v>
      </c>
      <c r="C2027">
        <v>75</v>
      </c>
      <c r="D2027">
        <v>75</v>
      </c>
      <c r="E2027">
        <v>-150</v>
      </c>
      <c r="F2027">
        <v>26.84615385</v>
      </c>
      <c r="G2027">
        <v>34.38461538</v>
      </c>
      <c r="H2027">
        <v>-74.769230769999993</v>
      </c>
      <c r="I2027">
        <v>0</v>
      </c>
      <c r="J2027">
        <v>37</v>
      </c>
      <c r="K2027">
        <v>-63</v>
      </c>
      <c r="L2027">
        <v>1.3727161409999999</v>
      </c>
      <c r="M2027">
        <v>1.7581779799999999</v>
      </c>
      <c r="N2027">
        <v>-3.8231521169999998</v>
      </c>
      <c r="O2027">
        <v>0</v>
      </c>
      <c r="P2027">
        <v>1.891909638</v>
      </c>
      <c r="Q2027">
        <v>-3.2213596550000001</v>
      </c>
      <c r="R2027">
        <v>6.8635806999999993E-2</v>
      </c>
      <c r="S2027">
        <v>8.7908898999999999E-2</v>
      </c>
      <c r="T2027">
        <v>-0.19115760600000001</v>
      </c>
      <c r="U2027">
        <v>0</v>
      </c>
      <c r="V2027">
        <v>9.4595481999999995E-2</v>
      </c>
      <c r="W2027">
        <v>-0.161067983</v>
      </c>
      <c r="X2027">
        <v>1.1127325E-2</v>
      </c>
      <c r="Y2027">
        <v>-0.17961997299999999</v>
      </c>
      <c r="Z2027">
        <v>6.0724385999999998E-2</v>
      </c>
      <c r="AA2027">
        <v>5.4614727000000002E-2</v>
      </c>
      <c r="AB2027">
        <v>-0.138910482</v>
      </c>
      <c r="AC2027">
        <v>0.116618422</v>
      </c>
    </row>
    <row r="2028" spans="1:29" x14ac:dyDescent="0.3">
      <c r="A2028">
        <v>20.260000000000002</v>
      </c>
      <c r="B2028">
        <v>28.2</v>
      </c>
      <c r="C2028">
        <v>75</v>
      </c>
      <c r="D2028">
        <v>75</v>
      </c>
      <c r="E2028">
        <v>-150</v>
      </c>
      <c r="F2028">
        <v>27.23076923</v>
      </c>
      <c r="G2028">
        <v>35</v>
      </c>
      <c r="H2028">
        <v>-78.153846150000007</v>
      </c>
      <c r="I2028">
        <v>30</v>
      </c>
      <c r="J2028">
        <v>30</v>
      </c>
      <c r="K2028">
        <v>-81</v>
      </c>
      <c r="L2028">
        <v>1.392382561</v>
      </c>
      <c r="M2028">
        <v>1.7896442530000001</v>
      </c>
      <c r="N2028">
        <v>-3.996216617</v>
      </c>
      <c r="O2028">
        <v>1.533980788</v>
      </c>
      <c r="P2028">
        <v>1.533980788</v>
      </c>
      <c r="Q2028">
        <v>-4.1417481269999996</v>
      </c>
      <c r="R2028">
        <v>6.9619128000000002E-2</v>
      </c>
      <c r="S2028">
        <v>8.9482213000000005E-2</v>
      </c>
      <c r="T2028">
        <v>-0.19981083099999999</v>
      </c>
      <c r="U2028">
        <v>7.6699038999999997E-2</v>
      </c>
      <c r="V2028">
        <v>7.6699038999999997E-2</v>
      </c>
      <c r="W2028">
        <v>-0.207087406</v>
      </c>
      <c r="X2028">
        <v>1.1467957000000001E-2</v>
      </c>
      <c r="Y2028">
        <v>-0.18624100099999999</v>
      </c>
      <c r="Z2028">
        <v>7.1420157999999997E-2</v>
      </c>
      <c r="AA2028">
        <v>0</v>
      </c>
      <c r="AB2028">
        <v>-0.18919096399999999</v>
      </c>
      <c r="AC2028">
        <v>9.4191803000000004E-2</v>
      </c>
    </row>
    <row r="2029" spans="1:29" x14ac:dyDescent="0.3">
      <c r="A2029">
        <v>20.27</v>
      </c>
      <c r="B2029">
        <v>28.2</v>
      </c>
      <c r="C2029">
        <v>75</v>
      </c>
      <c r="D2029">
        <v>75</v>
      </c>
      <c r="E2029">
        <v>-150</v>
      </c>
      <c r="F2029">
        <v>27.38461538</v>
      </c>
      <c r="G2029">
        <v>35.46153846</v>
      </c>
      <c r="H2029">
        <v>-80.307692309999993</v>
      </c>
      <c r="I2029">
        <v>24</v>
      </c>
      <c r="J2029">
        <v>39</v>
      </c>
      <c r="K2029">
        <v>-83</v>
      </c>
      <c r="L2029">
        <v>1.4002491290000001</v>
      </c>
      <c r="M2029">
        <v>1.8132439570000001</v>
      </c>
      <c r="N2029">
        <v>-4.1063485709999998</v>
      </c>
      <c r="O2029">
        <v>1.22718463</v>
      </c>
      <c r="P2029">
        <v>1.994175024</v>
      </c>
      <c r="Q2029">
        <v>-4.2440135129999996</v>
      </c>
      <c r="R2029">
        <v>7.0012456000000001E-2</v>
      </c>
      <c r="S2029">
        <v>9.0662197999999999E-2</v>
      </c>
      <c r="T2029">
        <v>-0.205317429</v>
      </c>
      <c r="U2029">
        <v>6.1359232E-2</v>
      </c>
      <c r="V2029">
        <v>9.9708750999999998E-2</v>
      </c>
      <c r="W2029">
        <v>-0.212200676</v>
      </c>
      <c r="X2029">
        <v>1.1922133999999999E-2</v>
      </c>
      <c r="Y2029">
        <v>-0.19043650400000001</v>
      </c>
      <c r="Z2029">
        <v>7.8320657000000002E-2</v>
      </c>
      <c r="AA2029">
        <v>2.2141106000000001E-2</v>
      </c>
      <c r="AB2029">
        <v>-0.19515644500000001</v>
      </c>
      <c r="AC2029">
        <v>8.9706479000000006E-2</v>
      </c>
    </row>
    <row r="2030" spans="1:29" x14ac:dyDescent="0.3">
      <c r="A2030">
        <v>20.28</v>
      </c>
      <c r="B2030">
        <v>28.2</v>
      </c>
      <c r="C2030">
        <v>75</v>
      </c>
      <c r="D2030">
        <v>75</v>
      </c>
      <c r="E2030">
        <v>-150</v>
      </c>
      <c r="F2030">
        <v>28.15384615</v>
      </c>
      <c r="G2030">
        <v>36.23076923</v>
      </c>
      <c r="H2030">
        <v>-82.230769230000007</v>
      </c>
      <c r="I2030">
        <v>29</v>
      </c>
      <c r="J2030">
        <v>39</v>
      </c>
      <c r="K2030">
        <v>-85</v>
      </c>
      <c r="L2030">
        <v>1.4395819700000001</v>
      </c>
      <c r="M2030">
        <v>1.8525767980000001</v>
      </c>
      <c r="N2030">
        <v>-4.2046806720000003</v>
      </c>
      <c r="O2030">
        <v>1.482848095</v>
      </c>
      <c r="P2030">
        <v>1.994175024</v>
      </c>
      <c r="Q2030">
        <v>-4.3462788989999996</v>
      </c>
      <c r="R2030">
        <v>7.1979099000000005E-2</v>
      </c>
      <c r="S2030">
        <v>9.2628840000000004E-2</v>
      </c>
      <c r="T2030">
        <v>-0.21023403399999999</v>
      </c>
      <c r="U2030">
        <v>7.4142404999999995E-2</v>
      </c>
      <c r="V2030">
        <v>9.9708750999999998E-2</v>
      </c>
      <c r="W2030">
        <v>-0.21731394500000001</v>
      </c>
      <c r="X2030">
        <v>1.1922133999999999E-2</v>
      </c>
      <c r="Y2030">
        <v>-0.19502533499999999</v>
      </c>
      <c r="Z2030">
        <v>8.0045780999999996E-2</v>
      </c>
      <c r="AA2030">
        <v>1.4760736999999999E-2</v>
      </c>
      <c r="AB2030">
        <v>-0.20282634899999999</v>
      </c>
      <c r="AC2030">
        <v>7.6250506999999995E-2</v>
      </c>
    </row>
    <row r="2031" spans="1:29" x14ac:dyDescent="0.3">
      <c r="A2031">
        <v>20.29</v>
      </c>
      <c r="B2031">
        <v>28.2</v>
      </c>
      <c r="C2031">
        <v>75</v>
      </c>
      <c r="D2031">
        <v>75</v>
      </c>
      <c r="E2031">
        <v>-150</v>
      </c>
      <c r="F2031">
        <v>29.38461538</v>
      </c>
      <c r="G2031">
        <v>36.46153846</v>
      </c>
      <c r="H2031">
        <v>-84</v>
      </c>
      <c r="I2031">
        <v>28</v>
      </c>
      <c r="J2031">
        <v>37</v>
      </c>
      <c r="K2031">
        <v>-91</v>
      </c>
      <c r="L2031">
        <v>1.5025145150000001</v>
      </c>
      <c r="M2031">
        <v>1.8643766500000001</v>
      </c>
      <c r="N2031">
        <v>-4.2951462060000001</v>
      </c>
      <c r="O2031">
        <v>1.431715402</v>
      </c>
      <c r="P2031">
        <v>1.891909638</v>
      </c>
      <c r="Q2031">
        <v>-4.6530750569999997</v>
      </c>
      <c r="R2031">
        <v>7.5125726000000004E-2</v>
      </c>
      <c r="S2031">
        <v>9.3218832000000001E-2</v>
      </c>
      <c r="T2031">
        <v>-0.21475731000000001</v>
      </c>
      <c r="U2031">
        <v>7.1585770000000007E-2</v>
      </c>
      <c r="V2031">
        <v>9.4595481999999995E-2</v>
      </c>
      <c r="W2031">
        <v>-0.23265375299999999</v>
      </c>
      <c r="X2031">
        <v>1.044606E-2</v>
      </c>
      <c r="Y2031">
        <v>-0.19928639300000001</v>
      </c>
      <c r="Z2031">
        <v>8.1425881000000006E-2</v>
      </c>
      <c r="AA2031">
        <v>1.3284663E-2</v>
      </c>
      <c r="AB2031">
        <v>-0.21049625299999999</v>
      </c>
      <c r="AC2031">
        <v>0.116618422</v>
      </c>
    </row>
    <row r="2032" spans="1:29" x14ac:dyDescent="0.3">
      <c r="A2032">
        <v>20.3</v>
      </c>
      <c r="B2032">
        <v>28.2</v>
      </c>
      <c r="C2032">
        <v>75</v>
      </c>
      <c r="D2032">
        <v>75</v>
      </c>
      <c r="E2032">
        <v>-150</v>
      </c>
      <c r="F2032">
        <v>30</v>
      </c>
      <c r="G2032">
        <v>36</v>
      </c>
      <c r="H2032">
        <v>-86.46153846</v>
      </c>
      <c r="I2032">
        <v>62</v>
      </c>
      <c r="J2032">
        <v>67</v>
      </c>
      <c r="K2032">
        <v>-170</v>
      </c>
      <c r="L2032">
        <v>1.533980788</v>
      </c>
      <c r="M2032">
        <v>1.840776945</v>
      </c>
      <c r="N2032">
        <v>-4.4210112959999996</v>
      </c>
      <c r="O2032">
        <v>3.1702269620000001</v>
      </c>
      <c r="P2032">
        <v>3.425890426</v>
      </c>
      <c r="Q2032">
        <v>-8.6925577979999993</v>
      </c>
      <c r="R2032">
        <v>7.6699038999999997E-2</v>
      </c>
      <c r="S2032">
        <v>9.2038846999999993E-2</v>
      </c>
      <c r="T2032">
        <v>-0.221050565</v>
      </c>
      <c r="U2032">
        <v>0.158511348</v>
      </c>
      <c r="V2032">
        <v>0.17129452100000001</v>
      </c>
      <c r="W2032">
        <v>-0.43462789000000002</v>
      </c>
      <c r="X2032">
        <v>8.8564420000000008E-3</v>
      </c>
      <c r="Y2032">
        <v>-0.20361300500000001</v>
      </c>
      <c r="Z2032">
        <v>9.1776627999999999E-2</v>
      </c>
      <c r="AA2032">
        <v>7.3803690000000003E-3</v>
      </c>
      <c r="AB2032">
        <v>-0.39968721600000001</v>
      </c>
      <c r="AC2032">
        <v>0.183898282</v>
      </c>
    </row>
    <row r="2033" spans="1:29" x14ac:dyDescent="0.3">
      <c r="A2033">
        <v>20.309999999999999</v>
      </c>
      <c r="B2033">
        <v>28.2</v>
      </c>
      <c r="C2033">
        <v>75</v>
      </c>
      <c r="D2033">
        <v>75</v>
      </c>
      <c r="E2033">
        <v>-150</v>
      </c>
      <c r="F2033">
        <v>30</v>
      </c>
      <c r="G2033">
        <v>36.38461538</v>
      </c>
      <c r="H2033">
        <v>-88.61538462</v>
      </c>
      <c r="I2033">
        <v>0</v>
      </c>
      <c r="J2033">
        <v>0</v>
      </c>
      <c r="K2033">
        <v>0</v>
      </c>
      <c r="L2033">
        <v>1.533980788</v>
      </c>
      <c r="M2033">
        <v>1.8604433659999999</v>
      </c>
      <c r="N2033">
        <v>-4.5311432500000004</v>
      </c>
      <c r="O2033">
        <v>0</v>
      </c>
      <c r="P2033">
        <v>0</v>
      </c>
      <c r="Q2033">
        <v>0</v>
      </c>
      <c r="R2033">
        <v>7.6699038999999997E-2</v>
      </c>
      <c r="S2033">
        <v>9.3022168000000002E-2</v>
      </c>
      <c r="T2033">
        <v>-0.22655716300000001</v>
      </c>
      <c r="U2033">
        <v>0</v>
      </c>
      <c r="V2033">
        <v>0</v>
      </c>
      <c r="W2033">
        <v>0</v>
      </c>
      <c r="X2033">
        <v>9.4241629999999993E-3</v>
      </c>
      <c r="Y2033">
        <v>-0.20761184399999999</v>
      </c>
      <c r="Z2033">
        <v>9.9712201E-2</v>
      </c>
      <c r="AA2033">
        <v>0</v>
      </c>
      <c r="AB2033">
        <v>0</v>
      </c>
      <c r="AC2033">
        <v>0</v>
      </c>
    </row>
    <row r="2034" spans="1:29" x14ac:dyDescent="0.3">
      <c r="A2034">
        <v>20.32</v>
      </c>
      <c r="B2034">
        <v>28.2</v>
      </c>
      <c r="C2034">
        <v>75</v>
      </c>
      <c r="D2034">
        <v>75</v>
      </c>
      <c r="E2034">
        <v>-150</v>
      </c>
      <c r="F2034">
        <v>30.76923077</v>
      </c>
      <c r="G2034">
        <v>36.53846154</v>
      </c>
      <c r="H2034">
        <v>-91.46153846</v>
      </c>
      <c r="I2034">
        <v>60</v>
      </c>
      <c r="J2034">
        <v>71</v>
      </c>
      <c r="K2034">
        <v>-191</v>
      </c>
      <c r="L2034">
        <v>1.573313629</v>
      </c>
      <c r="M2034">
        <v>1.868309934</v>
      </c>
      <c r="N2034">
        <v>-4.6766747610000001</v>
      </c>
      <c r="O2034">
        <v>3.0679615760000001</v>
      </c>
      <c r="P2034">
        <v>3.6304211980000001</v>
      </c>
      <c r="Q2034">
        <v>-9.7663443500000007</v>
      </c>
      <c r="R2034">
        <v>7.8665681000000001E-2</v>
      </c>
      <c r="S2034">
        <v>9.3415497E-2</v>
      </c>
      <c r="T2034">
        <v>-0.23383373800000001</v>
      </c>
      <c r="U2034">
        <v>0.15339807899999999</v>
      </c>
      <c r="V2034">
        <v>0.18152106000000001</v>
      </c>
      <c r="W2034">
        <v>-0.48831721700000003</v>
      </c>
      <c r="X2034">
        <v>8.5158100000000004E-3</v>
      </c>
      <c r="Y2034">
        <v>-0.21324955100000001</v>
      </c>
      <c r="Z2034">
        <v>0.108337824</v>
      </c>
      <c r="AA2034">
        <v>1.6236811E-2</v>
      </c>
      <c r="AB2034">
        <v>-0.43718452499999999</v>
      </c>
      <c r="AC2034">
        <v>0.26911943599999999</v>
      </c>
    </row>
    <row r="2035" spans="1:29" x14ac:dyDescent="0.3">
      <c r="A2035">
        <v>20.329999999999998</v>
      </c>
      <c r="B2035">
        <v>28.2</v>
      </c>
      <c r="C2035">
        <v>75</v>
      </c>
      <c r="D2035">
        <v>75</v>
      </c>
      <c r="E2035">
        <v>-150</v>
      </c>
      <c r="F2035">
        <v>31.38461538</v>
      </c>
      <c r="G2035">
        <v>37.53846154</v>
      </c>
      <c r="H2035">
        <v>-92.92307692</v>
      </c>
      <c r="I2035">
        <v>35</v>
      </c>
      <c r="J2035">
        <v>35</v>
      </c>
      <c r="K2035">
        <v>-94</v>
      </c>
      <c r="L2035">
        <v>1.6047799009999999</v>
      </c>
      <c r="M2035">
        <v>1.919442627</v>
      </c>
      <c r="N2035">
        <v>-4.7514071580000001</v>
      </c>
      <c r="O2035">
        <v>1.7896442530000001</v>
      </c>
      <c r="P2035">
        <v>1.7896442530000001</v>
      </c>
      <c r="Q2035">
        <v>-4.8064731350000001</v>
      </c>
      <c r="R2035">
        <v>8.0238994999999994E-2</v>
      </c>
      <c r="S2035">
        <v>9.5972131000000002E-2</v>
      </c>
      <c r="T2035">
        <v>-0.23757035800000001</v>
      </c>
      <c r="U2035">
        <v>8.9482213000000005E-2</v>
      </c>
      <c r="V2035">
        <v>8.9482213000000005E-2</v>
      </c>
      <c r="W2035">
        <v>-0.240323657</v>
      </c>
      <c r="X2035">
        <v>9.0835299999999994E-3</v>
      </c>
      <c r="Y2035">
        <v>-0.217117281</v>
      </c>
      <c r="Z2035">
        <v>0.107647775</v>
      </c>
      <c r="AA2035">
        <v>0</v>
      </c>
      <c r="AB2035">
        <v>-0.21987058000000001</v>
      </c>
      <c r="AC2035">
        <v>0.107647775</v>
      </c>
    </row>
    <row r="2036" spans="1:29" x14ac:dyDescent="0.3">
      <c r="A2036">
        <v>20.34</v>
      </c>
      <c r="B2036">
        <v>28.2</v>
      </c>
      <c r="C2036">
        <v>75</v>
      </c>
      <c r="D2036">
        <v>75</v>
      </c>
      <c r="E2036">
        <v>-150</v>
      </c>
      <c r="F2036">
        <v>32.46153846</v>
      </c>
      <c r="G2036">
        <v>37.61538462</v>
      </c>
      <c r="H2036">
        <v>-93</v>
      </c>
      <c r="I2036">
        <v>35</v>
      </c>
      <c r="J2036">
        <v>36</v>
      </c>
      <c r="K2036">
        <v>-78</v>
      </c>
      <c r="L2036">
        <v>1.6598458780000001</v>
      </c>
      <c r="M2036">
        <v>1.9233759109999999</v>
      </c>
      <c r="N2036">
        <v>-4.7553404419999996</v>
      </c>
      <c r="O2036">
        <v>1.7896442530000001</v>
      </c>
      <c r="P2036">
        <v>1.840776945</v>
      </c>
      <c r="Q2036">
        <v>-3.9883500490000001</v>
      </c>
      <c r="R2036">
        <v>8.2992293999999994E-2</v>
      </c>
      <c r="S2036">
        <v>9.6168796000000001E-2</v>
      </c>
      <c r="T2036">
        <v>-0.23776702199999999</v>
      </c>
      <c r="U2036">
        <v>8.9482213000000005E-2</v>
      </c>
      <c r="V2036">
        <v>9.2038846999999993E-2</v>
      </c>
      <c r="W2036">
        <v>-0.199417502</v>
      </c>
      <c r="X2036">
        <v>7.6074569999999998E-3</v>
      </c>
      <c r="Y2036">
        <v>-0.21823171099999999</v>
      </c>
      <c r="Z2036">
        <v>0.102817426</v>
      </c>
      <c r="AA2036">
        <v>1.476074E-3</v>
      </c>
      <c r="AB2036">
        <v>-0.193452022</v>
      </c>
      <c r="AC2036">
        <v>3.1397267999999999E-2</v>
      </c>
    </row>
    <row r="2037" spans="1:29" x14ac:dyDescent="0.3">
      <c r="A2037">
        <v>20.350000000000001</v>
      </c>
      <c r="B2037">
        <v>28.2</v>
      </c>
      <c r="C2037">
        <v>75</v>
      </c>
      <c r="D2037">
        <v>75</v>
      </c>
      <c r="E2037">
        <v>-150</v>
      </c>
      <c r="F2037">
        <v>33.38461538</v>
      </c>
      <c r="G2037">
        <v>37.15384615</v>
      </c>
      <c r="H2037">
        <v>-94.46153846</v>
      </c>
      <c r="I2037">
        <v>38</v>
      </c>
      <c r="J2037">
        <v>37</v>
      </c>
      <c r="K2037">
        <v>-100</v>
      </c>
      <c r="L2037">
        <v>1.7070452869999999</v>
      </c>
      <c r="M2037">
        <v>1.8997762069999999</v>
      </c>
      <c r="N2037">
        <v>-4.8300728399999997</v>
      </c>
      <c r="O2037">
        <v>1.943042331</v>
      </c>
      <c r="P2037">
        <v>1.891909638</v>
      </c>
      <c r="Q2037">
        <v>-5.1132692930000001</v>
      </c>
      <c r="R2037">
        <v>8.5352263999999997E-2</v>
      </c>
      <c r="S2037">
        <v>9.4988810000000007E-2</v>
      </c>
      <c r="T2037">
        <v>-0.24150364199999999</v>
      </c>
      <c r="U2037">
        <v>9.7152116999999996E-2</v>
      </c>
      <c r="V2037">
        <v>9.4595481999999995E-2</v>
      </c>
      <c r="W2037">
        <v>-0.25566346499999998</v>
      </c>
      <c r="X2037">
        <v>5.5636619999999996E-3</v>
      </c>
      <c r="Y2037">
        <v>-0.22111612</v>
      </c>
      <c r="Z2037">
        <v>0.10730275</v>
      </c>
      <c r="AA2037">
        <v>-1.476074E-3</v>
      </c>
      <c r="AB2037">
        <v>-0.234358176</v>
      </c>
      <c r="AC2037">
        <v>0.112133099</v>
      </c>
    </row>
    <row r="2038" spans="1:29" x14ac:dyDescent="0.3">
      <c r="A2038">
        <v>20.36</v>
      </c>
      <c r="B2038">
        <v>28.2</v>
      </c>
      <c r="C2038">
        <v>75</v>
      </c>
      <c r="D2038">
        <v>75</v>
      </c>
      <c r="E2038">
        <v>-150</v>
      </c>
      <c r="F2038">
        <v>33.84615385</v>
      </c>
      <c r="G2038">
        <v>37.61538462</v>
      </c>
      <c r="H2038">
        <v>-95.61538462</v>
      </c>
      <c r="I2038">
        <v>37</v>
      </c>
      <c r="J2038">
        <v>30</v>
      </c>
      <c r="K2038">
        <v>-102</v>
      </c>
      <c r="L2038">
        <v>1.7306449909999999</v>
      </c>
      <c r="M2038">
        <v>1.9233759109999999</v>
      </c>
      <c r="N2038">
        <v>-4.889072101</v>
      </c>
      <c r="O2038">
        <v>1.891909638</v>
      </c>
      <c r="P2038">
        <v>1.533980788</v>
      </c>
      <c r="Q2038">
        <v>-5.2155346790000001</v>
      </c>
      <c r="R2038">
        <v>8.6532250000000005E-2</v>
      </c>
      <c r="S2038">
        <v>9.6168796000000001E-2</v>
      </c>
      <c r="T2038">
        <v>-0.24445360499999999</v>
      </c>
      <c r="U2038">
        <v>9.4595481999999995E-2</v>
      </c>
      <c r="V2038">
        <v>7.6699038999999997E-2</v>
      </c>
      <c r="W2038">
        <v>-0.26077673400000001</v>
      </c>
      <c r="X2038">
        <v>5.5636619999999996E-3</v>
      </c>
      <c r="Y2038">
        <v>-0.22386941799999999</v>
      </c>
      <c r="Z2038">
        <v>0.108337824</v>
      </c>
      <c r="AA2038">
        <v>-1.0332516E-2</v>
      </c>
      <c r="AB2038">
        <v>-0.23094933000000001</v>
      </c>
      <c r="AC2038">
        <v>0.156986338</v>
      </c>
    </row>
    <row r="2039" spans="1:29" x14ac:dyDescent="0.3">
      <c r="A2039">
        <v>20.37</v>
      </c>
      <c r="B2039">
        <v>28.2</v>
      </c>
      <c r="C2039">
        <v>75</v>
      </c>
      <c r="D2039">
        <v>75</v>
      </c>
      <c r="E2039">
        <v>-150</v>
      </c>
      <c r="F2039">
        <v>34.30769231</v>
      </c>
      <c r="G2039">
        <v>38.38461538</v>
      </c>
      <c r="H2039">
        <v>-97</v>
      </c>
      <c r="I2039">
        <v>29</v>
      </c>
      <c r="J2039">
        <v>40</v>
      </c>
      <c r="K2039">
        <v>-101</v>
      </c>
      <c r="L2039">
        <v>1.754244696</v>
      </c>
      <c r="M2039">
        <v>1.9627087519999999</v>
      </c>
      <c r="N2039">
        <v>-4.9598712139999996</v>
      </c>
      <c r="O2039">
        <v>1.482848095</v>
      </c>
      <c r="P2039">
        <v>2.045307717</v>
      </c>
      <c r="Q2039">
        <v>-5.1644019859999997</v>
      </c>
      <c r="R2039">
        <v>8.7712235E-2</v>
      </c>
      <c r="S2039">
        <v>9.8135438000000005E-2</v>
      </c>
      <c r="T2039">
        <v>-0.247993561</v>
      </c>
      <c r="U2039">
        <v>7.4142404999999995E-2</v>
      </c>
      <c r="V2039">
        <v>0.102265386</v>
      </c>
      <c r="W2039">
        <v>-0.25822009899999998</v>
      </c>
      <c r="X2039">
        <v>6.0178389999999997E-3</v>
      </c>
      <c r="Y2039">
        <v>-0.22727826500000001</v>
      </c>
      <c r="Z2039">
        <v>0.109027874</v>
      </c>
      <c r="AA2039">
        <v>1.6236811E-2</v>
      </c>
      <c r="AB2039">
        <v>-0.23094933000000001</v>
      </c>
      <c r="AC2039">
        <v>0.14353036599999999</v>
      </c>
    </row>
    <row r="2040" spans="1:29" x14ac:dyDescent="0.3">
      <c r="A2040">
        <v>20.38</v>
      </c>
      <c r="B2040">
        <v>28.2</v>
      </c>
      <c r="C2040">
        <v>75</v>
      </c>
      <c r="D2040">
        <v>75</v>
      </c>
      <c r="E2040">
        <v>-150</v>
      </c>
      <c r="F2040">
        <v>34.76923077</v>
      </c>
      <c r="G2040">
        <v>39.15384615</v>
      </c>
      <c r="H2040">
        <v>-98.230769230000007</v>
      </c>
      <c r="I2040">
        <v>39</v>
      </c>
      <c r="J2040">
        <v>39</v>
      </c>
      <c r="K2040">
        <v>-100</v>
      </c>
      <c r="L2040">
        <v>1.7778444</v>
      </c>
      <c r="M2040">
        <v>2.0020415919999999</v>
      </c>
      <c r="N2040">
        <v>-5.0228037590000003</v>
      </c>
      <c r="O2040">
        <v>1.994175024</v>
      </c>
      <c r="P2040">
        <v>1.994175024</v>
      </c>
      <c r="Q2040">
        <v>-5.1132692930000001</v>
      </c>
      <c r="R2040">
        <v>8.8892219999999994E-2</v>
      </c>
      <c r="S2040">
        <v>0.10010208</v>
      </c>
      <c r="T2040">
        <v>-0.25114018799999999</v>
      </c>
      <c r="U2040">
        <v>9.9708750999999998E-2</v>
      </c>
      <c r="V2040">
        <v>9.9708750999999998E-2</v>
      </c>
      <c r="W2040">
        <v>-0.25566346499999998</v>
      </c>
      <c r="X2040">
        <v>6.4720150000000002E-3</v>
      </c>
      <c r="Y2040">
        <v>-0.23042489199999999</v>
      </c>
      <c r="Z2040">
        <v>0.109027874</v>
      </c>
      <c r="AA2040">
        <v>0</v>
      </c>
      <c r="AB2040">
        <v>-0.236914811</v>
      </c>
      <c r="AC2040">
        <v>9.8677127000000003E-2</v>
      </c>
    </row>
    <row r="2041" spans="1:29" x14ac:dyDescent="0.3">
      <c r="A2041">
        <v>20.39</v>
      </c>
      <c r="B2041">
        <v>28.2</v>
      </c>
      <c r="C2041">
        <v>75</v>
      </c>
      <c r="D2041">
        <v>75</v>
      </c>
      <c r="E2041">
        <v>-150</v>
      </c>
      <c r="F2041">
        <v>35.23076923</v>
      </c>
      <c r="G2041">
        <v>39.92307692</v>
      </c>
      <c r="H2041">
        <v>-97.692307690000007</v>
      </c>
      <c r="I2041">
        <v>37</v>
      </c>
      <c r="J2041">
        <v>43</v>
      </c>
      <c r="K2041">
        <v>-100</v>
      </c>
      <c r="L2041">
        <v>1.8014441050000001</v>
      </c>
      <c r="M2041">
        <v>2.0413744330000001</v>
      </c>
      <c r="N2041">
        <v>-4.9952707710000004</v>
      </c>
      <c r="O2041">
        <v>1.891909638</v>
      </c>
      <c r="P2041">
        <v>2.198705796</v>
      </c>
      <c r="Q2041">
        <v>-5.1132692930000001</v>
      </c>
      <c r="R2041">
        <v>9.0072205000000002E-2</v>
      </c>
      <c r="S2041">
        <v>0.102068722</v>
      </c>
      <c r="T2041">
        <v>-0.24976353900000001</v>
      </c>
      <c r="U2041">
        <v>9.4595481999999995E-2</v>
      </c>
      <c r="V2041">
        <v>0.10993529</v>
      </c>
      <c r="W2041">
        <v>-0.25566346499999998</v>
      </c>
      <c r="X2041">
        <v>6.9261920000000003E-3</v>
      </c>
      <c r="Y2041">
        <v>-0.23055600100000001</v>
      </c>
      <c r="Z2041">
        <v>0.101092301</v>
      </c>
      <c r="AA2041">
        <v>8.8564420000000008E-3</v>
      </c>
      <c r="AB2041">
        <v>-0.23861923400000001</v>
      </c>
      <c r="AC2041">
        <v>8.9706479000000006E-2</v>
      </c>
    </row>
    <row r="2042" spans="1:29" x14ac:dyDescent="0.3">
      <c r="A2042">
        <v>20.399999999999999</v>
      </c>
      <c r="B2042">
        <v>28.2</v>
      </c>
      <c r="C2042">
        <v>75</v>
      </c>
      <c r="D2042">
        <v>75</v>
      </c>
      <c r="E2042">
        <v>-150</v>
      </c>
      <c r="F2042">
        <v>35.69230769</v>
      </c>
      <c r="G2042">
        <v>40.69230769</v>
      </c>
      <c r="H2042">
        <v>-98.61538462</v>
      </c>
      <c r="I2042">
        <v>38</v>
      </c>
      <c r="J2042">
        <v>40</v>
      </c>
      <c r="K2042">
        <v>-84</v>
      </c>
      <c r="L2042">
        <v>1.8250438090000001</v>
      </c>
      <c r="M2042">
        <v>2.0807072739999999</v>
      </c>
      <c r="N2042">
        <v>-5.0424701799999996</v>
      </c>
      <c r="O2042">
        <v>1.943042331</v>
      </c>
      <c r="P2042">
        <v>2.045307717</v>
      </c>
      <c r="Q2042">
        <v>-4.2951462060000001</v>
      </c>
      <c r="R2042">
        <v>9.1252189999999997E-2</v>
      </c>
      <c r="S2042">
        <v>0.10403536400000001</v>
      </c>
      <c r="T2042">
        <v>-0.25212350900000002</v>
      </c>
      <c r="U2042">
        <v>9.7152116999999996E-2</v>
      </c>
      <c r="V2042">
        <v>0.102265386</v>
      </c>
      <c r="W2042">
        <v>-0.21475731000000001</v>
      </c>
      <c r="X2042">
        <v>7.3803690000000003E-3</v>
      </c>
      <c r="Y2042">
        <v>-0.23317819100000001</v>
      </c>
      <c r="Z2042">
        <v>9.9712201E-2</v>
      </c>
      <c r="AA2042">
        <v>2.952147E-3</v>
      </c>
      <c r="AB2042">
        <v>-0.209644041</v>
      </c>
      <c r="AC2042">
        <v>2.6911944E-2</v>
      </c>
    </row>
    <row r="2043" spans="1:29" x14ac:dyDescent="0.3">
      <c r="A2043">
        <v>20.41</v>
      </c>
      <c r="B2043">
        <v>28.2</v>
      </c>
      <c r="C2043">
        <v>75</v>
      </c>
      <c r="D2043">
        <v>75</v>
      </c>
      <c r="E2043">
        <v>-150</v>
      </c>
      <c r="F2043">
        <v>35.61538462</v>
      </c>
      <c r="G2043">
        <v>41.53846154</v>
      </c>
      <c r="H2043">
        <v>-100.0769231</v>
      </c>
      <c r="I2043">
        <v>41</v>
      </c>
      <c r="J2043">
        <v>33</v>
      </c>
      <c r="K2043">
        <v>-104</v>
      </c>
      <c r="L2043">
        <v>1.8211105249999999</v>
      </c>
      <c r="M2043">
        <v>2.123973399</v>
      </c>
      <c r="N2043">
        <v>-5.1172025769999996</v>
      </c>
      <c r="O2043">
        <v>2.09644041</v>
      </c>
      <c r="P2043">
        <v>1.6873788670000001</v>
      </c>
      <c r="Q2043">
        <v>-5.3178000650000001</v>
      </c>
      <c r="R2043">
        <v>9.1055525999999998E-2</v>
      </c>
      <c r="S2043">
        <v>0.10619867</v>
      </c>
      <c r="T2043">
        <v>-0.25586012899999999</v>
      </c>
      <c r="U2043">
        <v>0.104822021</v>
      </c>
      <c r="V2043">
        <v>8.4368943000000002E-2</v>
      </c>
      <c r="W2043">
        <v>-0.26589000299999999</v>
      </c>
      <c r="X2043">
        <v>8.7428980000000007E-3</v>
      </c>
      <c r="Y2043">
        <v>-0.23632481799999999</v>
      </c>
      <c r="Z2043">
        <v>0.102817426</v>
      </c>
      <c r="AA2043">
        <v>-1.1808590000000001E-2</v>
      </c>
      <c r="AB2043">
        <v>-0.240323657</v>
      </c>
      <c r="AC2043">
        <v>0.13455971799999999</v>
      </c>
    </row>
    <row r="2044" spans="1:29" x14ac:dyDescent="0.3">
      <c r="A2044">
        <v>20.420000000000002</v>
      </c>
      <c r="B2044">
        <v>28.2</v>
      </c>
      <c r="C2044">
        <v>75</v>
      </c>
      <c r="D2044">
        <v>75</v>
      </c>
      <c r="E2044">
        <v>-150</v>
      </c>
      <c r="F2044">
        <v>35.30769231</v>
      </c>
      <c r="G2044">
        <v>42.30769231</v>
      </c>
      <c r="H2044">
        <v>-101.5384615</v>
      </c>
      <c r="I2044">
        <v>34</v>
      </c>
      <c r="J2044">
        <v>43</v>
      </c>
      <c r="K2044">
        <v>-106</v>
      </c>
      <c r="L2044">
        <v>1.805377389</v>
      </c>
      <c r="M2044">
        <v>2.1633062390000002</v>
      </c>
      <c r="N2044">
        <v>-5.1919349739999996</v>
      </c>
      <c r="O2044">
        <v>1.7385115600000001</v>
      </c>
      <c r="P2044">
        <v>2.198705796</v>
      </c>
      <c r="Q2044">
        <v>-5.4200654510000001</v>
      </c>
      <c r="R2044">
        <v>9.0268869000000002E-2</v>
      </c>
      <c r="S2044">
        <v>0.108165312</v>
      </c>
      <c r="T2044">
        <v>-0.25959674900000002</v>
      </c>
      <c r="U2044">
        <v>8.6925578000000003E-2</v>
      </c>
      <c r="V2044">
        <v>0.10993529</v>
      </c>
      <c r="W2044">
        <v>-0.27100327299999999</v>
      </c>
      <c r="X2044">
        <v>1.0332516E-2</v>
      </c>
      <c r="Y2044">
        <v>-0.239209226</v>
      </c>
      <c r="Z2044">
        <v>0.10730275</v>
      </c>
      <c r="AA2044">
        <v>1.3284663E-2</v>
      </c>
      <c r="AB2044">
        <v>-0.24628913799999999</v>
      </c>
      <c r="AC2044">
        <v>0.13007439400000001</v>
      </c>
    </row>
    <row r="2045" spans="1:29" x14ac:dyDescent="0.3">
      <c r="A2045">
        <v>20.43</v>
      </c>
      <c r="B2045">
        <v>28.2</v>
      </c>
      <c r="C2045">
        <v>75</v>
      </c>
      <c r="D2045">
        <v>75</v>
      </c>
      <c r="E2045">
        <v>-150</v>
      </c>
      <c r="F2045">
        <v>35.07692308</v>
      </c>
      <c r="G2045">
        <v>43.61538462</v>
      </c>
      <c r="H2045">
        <v>-102.4615385</v>
      </c>
      <c r="I2045">
        <v>80</v>
      </c>
      <c r="J2045">
        <v>47</v>
      </c>
      <c r="K2045">
        <v>-109</v>
      </c>
      <c r="L2045">
        <v>1.793577537</v>
      </c>
      <c r="M2045">
        <v>2.230172069</v>
      </c>
      <c r="N2045">
        <v>-5.2391343829999997</v>
      </c>
      <c r="O2045">
        <v>4.0906154340000001</v>
      </c>
      <c r="P2045">
        <v>2.4032365680000001</v>
      </c>
      <c r="Q2045">
        <v>-5.5734635289999996</v>
      </c>
      <c r="R2045">
        <v>8.9678877000000004E-2</v>
      </c>
      <c r="S2045">
        <v>0.111508603</v>
      </c>
      <c r="T2045">
        <v>-0.261956719</v>
      </c>
      <c r="U2045">
        <v>0.204530772</v>
      </c>
      <c r="V2045">
        <v>0.120161828</v>
      </c>
      <c r="W2045">
        <v>-0.27867317600000002</v>
      </c>
      <c r="X2045">
        <v>1.2603399E-2</v>
      </c>
      <c r="Y2045">
        <v>-0.241700306</v>
      </c>
      <c r="Z2045">
        <v>0.1066127</v>
      </c>
      <c r="AA2045">
        <v>-4.8710431999999998E-2</v>
      </c>
      <c r="AB2045">
        <v>-0.29401298399999998</v>
      </c>
      <c r="AC2045">
        <v>-8.0735830999999994E-2</v>
      </c>
    </row>
    <row r="2046" spans="1:29" x14ac:dyDescent="0.3">
      <c r="A2046">
        <v>20.440000000000001</v>
      </c>
      <c r="B2046">
        <v>28.2</v>
      </c>
      <c r="C2046">
        <v>75</v>
      </c>
      <c r="D2046">
        <v>75</v>
      </c>
      <c r="E2046">
        <v>-150</v>
      </c>
      <c r="F2046">
        <v>35.46153846</v>
      </c>
      <c r="G2046">
        <v>43.69230769</v>
      </c>
      <c r="H2046">
        <v>-102</v>
      </c>
      <c r="I2046">
        <v>0</v>
      </c>
      <c r="J2046">
        <v>47</v>
      </c>
      <c r="K2046">
        <v>-107</v>
      </c>
      <c r="L2046">
        <v>1.8132439570000001</v>
      </c>
      <c r="M2046">
        <v>2.2341053529999999</v>
      </c>
      <c r="N2046">
        <v>-5.2155346790000001</v>
      </c>
      <c r="O2046">
        <v>0</v>
      </c>
      <c r="P2046">
        <v>2.4032365680000001</v>
      </c>
      <c r="Q2046">
        <v>-5.4711981429999996</v>
      </c>
      <c r="R2046">
        <v>9.0662197999999999E-2</v>
      </c>
      <c r="S2046">
        <v>0.111705268</v>
      </c>
      <c r="T2046">
        <v>-0.26077673400000001</v>
      </c>
      <c r="U2046">
        <v>0</v>
      </c>
      <c r="V2046">
        <v>0.120161828</v>
      </c>
      <c r="W2046">
        <v>-0.27355990699999999</v>
      </c>
      <c r="X2046">
        <v>1.2149221999999999E-2</v>
      </c>
      <c r="Y2046">
        <v>-0.24130697800000001</v>
      </c>
      <c r="Z2046">
        <v>0.102472401</v>
      </c>
      <c r="AA2046">
        <v>6.9375463999999998E-2</v>
      </c>
      <c r="AB2046">
        <v>-0.22242721400000001</v>
      </c>
      <c r="AC2046">
        <v>0.26911943599999999</v>
      </c>
    </row>
    <row r="2047" spans="1:29" x14ac:dyDescent="0.3">
      <c r="A2047">
        <v>20.45</v>
      </c>
      <c r="B2047">
        <v>28.2</v>
      </c>
      <c r="C2047">
        <v>75</v>
      </c>
      <c r="D2047">
        <v>75</v>
      </c>
      <c r="E2047">
        <v>-150</v>
      </c>
      <c r="F2047">
        <v>35.07692308</v>
      </c>
      <c r="G2047">
        <v>43.84615385</v>
      </c>
      <c r="H2047">
        <v>-101.6153846</v>
      </c>
      <c r="I2047">
        <v>81</v>
      </c>
      <c r="J2047">
        <v>89</v>
      </c>
      <c r="K2047">
        <v>-84</v>
      </c>
      <c r="L2047">
        <v>1.793577537</v>
      </c>
      <c r="M2047">
        <v>2.2419719210000002</v>
      </c>
      <c r="N2047">
        <v>-5.195868258</v>
      </c>
      <c r="O2047">
        <v>4.1417481269999996</v>
      </c>
      <c r="P2047">
        <v>4.5508096709999997</v>
      </c>
      <c r="Q2047">
        <v>-4.2951462060000001</v>
      </c>
      <c r="R2047">
        <v>8.9678877000000004E-2</v>
      </c>
      <c r="S2047">
        <v>0.11209859599999999</v>
      </c>
      <c r="T2047">
        <v>-0.25979341299999997</v>
      </c>
      <c r="U2047">
        <v>0.207087406</v>
      </c>
      <c r="V2047">
        <v>0.22754048399999999</v>
      </c>
      <c r="W2047">
        <v>-0.21475731000000001</v>
      </c>
      <c r="X2047">
        <v>1.2944031E-2</v>
      </c>
      <c r="Y2047">
        <v>-0.24045476599999999</v>
      </c>
      <c r="Z2047">
        <v>0.10178235099999999</v>
      </c>
      <c r="AA2047">
        <v>1.1808590000000001E-2</v>
      </c>
      <c r="AB2047">
        <v>-0.28804750400000001</v>
      </c>
      <c r="AC2047">
        <v>-0.38573785900000002</v>
      </c>
    </row>
    <row r="2048" spans="1:29" x14ac:dyDescent="0.3">
      <c r="A2048">
        <v>20.46</v>
      </c>
      <c r="B2048">
        <v>28.2</v>
      </c>
      <c r="C2048">
        <v>75</v>
      </c>
      <c r="D2048">
        <v>75</v>
      </c>
      <c r="E2048">
        <v>-150</v>
      </c>
      <c r="F2048">
        <v>35.38461538</v>
      </c>
      <c r="G2048">
        <v>43.69230769</v>
      </c>
      <c r="H2048">
        <v>-101.2307692</v>
      </c>
      <c r="I2048">
        <v>0</v>
      </c>
      <c r="J2048">
        <v>0</v>
      </c>
      <c r="K2048">
        <v>-103</v>
      </c>
      <c r="L2048">
        <v>1.8093106729999999</v>
      </c>
      <c r="M2048">
        <v>2.2341053529999999</v>
      </c>
      <c r="N2048">
        <v>-5.1762018379999999</v>
      </c>
      <c r="O2048">
        <v>0</v>
      </c>
      <c r="P2048">
        <v>0</v>
      </c>
      <c r="Q2048">
        <v>-5.2666673719999997</v>
      </c>
      <c r="R2048">
        <v>9.0465534E-2</v>
      </c>
      <c r="S2048">
        <v>0.111705268</v>
      </c>
      <c r="T2048">
        <v>-0.25881009199999999</v>
      </c>
      <c r="U2048">
        <v>0</v>
      </c>
      <c r="V2048">
        <v>0</v>
      </c>
      <c r="W2048">
        <v>-0.26333336899999998</v>
      </c>
      <c r="X2048">
        <v>1.2262766E-2</v>
      </c>
      <c r="Y2048">
        <v>-0.239930328</v>
      </c>
      <c r="Z2048">
        <v>9.9367177000000001E-2</v>
      </c>
      <c r="AA2048">
        <v>0</v>
      </c>
      <c r="AB2048">
        <v>-0.17555557899999999</v>
      </c>
      <c r="AC2048">
        <v>0.46198836599999998</v>
      </c>
    </row>
    <row r="2049" spans="1:29" x14ac:dyDescent="0.3">
      <c r="A2049">
        <v>20.47</v>
      </c>
      <c r="B2049">
        <v>28.2</v>
      </c>
      <c r="C2049">
        <v>75</v>
      </c>
      <c r="D2049">
        <v>75</v>
      </c>
      <c r="E2049">
        <v>-150</v>
      </c>
      <c r="F2049">
        <v>36.61538462</v>
      </c>
      <c r="G2049">
        <v>43.76923077</v>
      </c>
      <c r="H2049">
        <v>-102.0769231</v>
      </c>
      <c r="I2049">
        <v>90</v>
      </c>
      <c r="J2049">
        <v>89</v>
      </c>
      <c r="K2049">
        <v>-110</v>
      </c>
      <c r="L2049">
        <v>1.8722432179999999</v>
      </c>
      <c r="M2049">
        <v>2.2380386369999998</v>
      </c>
      <c r="N2049">
        <v>-5.2194679629999996</v>
      </c>
      <c r="O2049">
        <v>4.6019423640000001</v>
      </c>
      <c r="P2049">
        <v>4.5508096709999997</v>
      </c>
      <c r="Q2049">
        <v>-5.6245962220000001</v>
      </c>
      <c r="R2049">
        <v>9.3612160999999999E-2</v>
      </c>
      <c r="S2049">
        <v>0.111901932</v>
      </c>
      <c r="T2049">
        <v>-0.26097339800000002</v>
      </c>
      <c r="U2049">
        <v>0.23009711799999999</v>
      </c>
      <c r="V2049">
        <v>0.22754048399999999</v>
      </c>
      <c r="W2049">
        <v>-0.281229811</v>
      </c>
      <c r="X2049">
        <v>1.0559604E-2</v>
      </c>
      <c r="Y2049">
        <v>-0.242486963</v>
      </c>
      <c r="Z2049">
        <v>9.7297026999999994E-2</v>
      </c>
      <c r="AA2049">
        <v>-1.476074E-3</v>
      </c>
      <c r="AB2049">
        <v>-0.34003240800000001</v>
      </c>
      <c r="AC2049">
        <v>-0.30948735199999999</v>
      </c>
    </row>
    <row r="2050" spans="1:29" x14ac:dyDescent="0.3">
      <c r="A2050">
        <v>20.48</v>
      </c>
      <c r="B2050">
        <v>28.2</v>
      </c>
      <c r="C2050">
        <v>75</v>
      </c>
      <c r="D2050">
        <v>75</v>
      </c>
      <c r="E2050">
        <v>-150</v>
      </c>
      <c r="F2050">
        <v>37.61538462</v>
      </c>
      <c r="G2050">
        <v>44.38461538</v>
      </c>
      <c r="H2050">
        <v>-101.3846154</v>
      </c>
      <c r="I2050">
        <v>0</v>
      </c>
      <c r="J2050">
        <v>0</v>
      </c>
      <c r="K2050">
        <v>-110</v>
      </c>
      <c r="L2050">
        <v>1.9233759109999999</v>
      </c>
      <c r="M2050">
        <v>2.2695049090000001</v>
      </c>
      <c r="N2050">
        <v>-5.1840684059999997</v>
      </c>
      <c r="O2050">
        <v>0</v>
      </c>
      <c r="P2050">
        <v>0</v>
      </c>
      <c r="Q2050">
        <v>-5.6245962220000001</v>
      </c>
      <c r="R2050">
        <v>9.6168796000000001E-2</v>
      </c>
      <c r="S2050">
        <v>0.113475245</v>
      </c>
      <c r="T2050">
        <v>-0.25920342000000002</v>
      </c>
      <c r="U2050">
        <v>0</v>
      </c>
      <c r="V2050">
        <v>0</v>
      </c>
      <c r="W2050">
        <v>-0.281229811</v>
      </c>
      <c r="X2050">
        <v>9.9918839999999995E-3</v>
      </c>
      <c r="Y2050">
        <v>-0.24268362700000001</v>
      </c>
      <c r="Z2050">
        <v>8.6946279000000001E-2</v>
      </c>
      <c r="AA2050">
        <v>0</v>
      </c>
      <c r="AB2050">
        <v>-0.18748654100000001</v>
      </c>
      <c r="AC2050">
        <v>0.49338563400000002</v>
      </c>
    </row>
    <row r="2051" spans="1:29" x14ac:dyDescent="0.3">
      <c r="A2051">
        <v>20.49</v>
      </c>
      <c r="B2051">
        <v>28.2</v>
      </c>
      <c r="C2051">
        <v>75</v>
      </c>
      <c r="D2051">
        <v>75</v>
      </c>
      <c r="E2051">
        <v>-150</v>
      </c>
      <c r="F2051">
        <v>38.84615385</v>
      </c>
      <c r="G2051">
        <v>44.92307692</v>
      </c>
      <c r="H2051">
        <v>-100.5384615</v>
      </c>
      <c r="I2051">
        <v>53</v>
      </c>
      <c r="J2051">
        <v>37</v>
      </c>
      <c r="K2051">
        <v>-114</v>
      </c>
      <c r="L2051">
        <v>1.9863084559999999</v>
      </c>
      <c r="M2051">
        <v>2.2970378980000001</v>
      </c>
      <c r="N2051">
        <v>-5.140802281</v>
      </c>
      <c r="O2051">
        <v>2.710032725</v>
      </c>
      <c r="P2051">
        <v>1.891909638</v>
      </c>
      <c r="Q2051">
        <v>-5.8291269940000001</v>
      </c>
      <c r="R2051">
        <v>9.9315423E-2</v>
      </c>
      <c r="S2051">
        <v>0.114851895</v>
      </c>
      <c r="T2051">
        <v>-0.25704011399999999</v>
      </c>
      <c r="U2051">
        <v>0.13550163600000001</v>
      </c>
      <c r="V2051">
        <v>9.4595481999999995E-2</v>
      </c>
      <c r="W2051">
        <v>-0.29145634999999998</v>
      </c>
      <c r="X2051">
        <v>8.9699859999999992E-3</v>
      </c>
      <c r="Y2051">
        <v>-0.24274918200000001</v>
      </c>
      <c r="Z2051">
        <v>7.5215431999999999E-2</v>
      </c>
      <c r="AA2051">
        <v>-2.3617178999999999E-2</v>
      </c>
      <c r="AB2051">
        <v>-0.27100327299999999</v>
      </c>
      <c r="AC2051">
        <v>0.107647775</v>
      </c>
    </row>
    <row r="2052" spans="1:29" x14ac:dyDescent="0.3">
      <c r="A2052">
        <v>20.5</v>
      </c>
      <c r="B2052">
        <v>28.2</v>
      </c>
      <c r="C2052">
        <v>75</v>
      </c>
      <c r="D2052">
        <v>75</v>
      </c>
      <c r="E2052">
        <v>-150</v>
      </c>
      <c r="F2052">
        <v>40.07692308</v>
      </c>
      <c r="G2052">
        <v>44.53846154</v>
      </c>
      <c r="H2052">
        <v>-99.46153846</v>
      </c>
      <c r="I2052">
        <v>101</v>
      </c>
      <c r="J2052">
        <v>41</v>
      </c>
      <c r="K2052">
        <v>-95</v>
      </c>
      <c r="L2052">
        <v>2.049241001</v>
      </c>
      <c r="M2052">
        <v>2.277371477</v>
      </c>
      <c r="N2052">
        <v>-5.0857363040000001</v>
      </c>
      <c r="O2052">
        <v>5.1644019859999997</v>
      </c>
      <c r="P2052">
        <v>2.09644041</v>
      </c>
      <c r="Q2052">
        <v>-4.8576058279999996</v>
      </c>
      <c r="R2052">
        <v>0.10246205</v>
      </c>
      <c r="S2052">
        <v>0.113868574</v>
      </c>
      <c r="T2052">
        <v>-0.254286815</v>
      </c>
      <c r="U2052">
        <v>0.25822009899999998</v>
      </c>
      <c r="V2052">
        <v>0.104822021</v>
      </c>
      <c r="W2052">
        <v>-0.242880291</v>
      </c>
      <c r="X2052">
        <v>6.5855599999999999E-3</v>
      </c>
      <c r="Y2052">
        <v>-0.24163475100000001</v>
      </c>
      <c r="Z2052">
        <v>6.6589809E-2</v>
      </c>
      <c r="AA2052">
        <v>-8.8564422000000004E-2</v>
      </c>
      <c r="AB2052">
        <v>-0.28293423400000001</v>
      </c>
      <c r="AC2052">
        <v>-0.21081022499999999</v>
      </c>
    </row>
    <row r="2053" spans="1:29" x14ac:dyDescent="0.3">
      <c r="A2053">
        <v>20.51</v>
      </c>
      <c r="B2053">
        <v>28.2</v>
      </c>
      <c r="C2053">
        <v>75</v>
      </c>
      <c r="D2053">
        <v>75</v>
      </c>
      <c r="E2053">
        <v>-150</v>
      </c>
      <c r="F2053">
        <v>40.46153846</v>
      </c>
      <c r="G2053">
        <v>45.30769231</v>
      </c>
      <c r="H2053">
        <v>-98.53846154</v>
      </c>
      <c r="I2053">
        <v>51</v>
      </c>
      <c r="J2053">
        <v>88</v>
      </c>
      <c r="K2053">
        <v>-227</v>
      </c>
      <c r="L2053">
        <v>2.0689074220000001</v>
      </c>
      <c r="M2053">
        <v>2.3167043180000002</v>
      </c>
      <c r="N2053">
        <v>-5.0385368960000001</v>
      </c>
      <c r="O2053">
        <v>2.607767339</v>
      </c>
      <c r="P2053">
        <v>4.4996769780000001</v>
      </c>
      <c r="Q2053">
        <v>-11.607121299999999</v>
      </c>
      <c r="R2053">
        <v>0.10344537099999999</v>
      </c>
      <c r="S2053">
        <v>0.115835216</v>
      </c>
      <c r="T2053">
        <v>-0.25192684500000001</v>
      </c>
      <c r="U2053">
        <v>0.13038836700000001</v>
      </c>
      <c r="V2053">
        <v>0.22498384900000001</v>
      </c>
      <c r="W2053">
        <v>-0.58035606500000003</v>
      </c>
      <c r="X2053">
        <v>7.1532799999999997E-3</v>
      </c>
      <c r="Y2053">
        <v>-0.241044759</v>
      </c>
      <c r="Z2053">
        <v>5.7274136000000003E-2</v>
      </c>
      <c r="AA2053">
        <v>5.4614727000000002E-2</v>
      </c>
      <c r="AB2053">
        <v>-0.50536144800000005</v>
      </c>
      <c r="AC2053">
        <v>0.39470850699999999</v>
      </c>
    </row>
    <row r="2054" spans="1:29" x14ac:dyDescent="0.3">
      <c r="A2054">
        <v>20.52</v>
      </c>
      <c r="B2054">
        <v>28.2</v>
      </c>
      <c r="C2054">
        <v>75</v>
      </c>
      <c r="D2054">
        <v>75</v>
      </c>
      <c r="E2054">
        <v>-150</v>
      </c>
      <c r="F2054">
        <v>41.69230769</v>
      </c>
      <c r="G2054">
        <v>46.46153846</v>
      </c>
      <c r="H2054">
        <v>-99.38461538</v>
      </c>
      <c r="I2054">
        <v>41</v>
      </c>
      <c r="J2054">
        <v>0</v>
      </c>
      <c r="K2054">
        <v>0</v>
      </c>
      <c r="L2054">
        <v>2.1318399669999999</v>
      </c>
      <c r="M2054">
        <v>2.3757035790000001</v>
      </c>
      <c r="N2054">
        <v>-5.0818030199999997</v>
      </c>
      <c r="O2054">
        <v>2.09644041</v>
      </c>
      <c r="P2054">
        <v>0</v>
      </c>
      <c r="Q2054">
        <v>0</v>
      </c>
      <c r="R2054">
        <v>0.10659199799999999</v>
      </c>
      <c r="S2054">
        <v>0.118785179</v>
      </c>
      <c r="T2054">
        <v>-0.25409015099999999</v>
      </c>
      <c r="U2054">
        <v>0.104822021</v>
      </c>
      <c r="V2054">
        <v>0</v>
      </c>
      <c r="W2054">
        <v>0</v>
      </c>
      <c r="X2054">
        <v>7.0397360000000004E-3</v>
      </c>
      <c r="Y2054">
        <v>-0.24451916000000001</v>
      </c>
      <c r="Z2054">
        <v>5.0373637999999998E-2</v>
      </c>
      <c r="AA2054">
        <v>-6.0519021999999999E-2</v>
      </c>
      <c r="AB2054">
        <v>-3.4940673999999998E-2</v>
      </c>
      <c r="AC2054">
        <v>-0.183898282</v>
      </c>
    </row>
    <row r="2055" spans="1:29" x14ac:dyDescent="0.3">
      <c r="A2055">
        <v>20.53</v>
      </c>
      <c r="B2055">
        <v>28.2</v>
      </c>
      <c r="C2055">
        <v>75</v>
      </c>
      <c r="D2055">
        <v>75</v>
      </c>
      <c r="E2055">
        <v>-150</v>
      </c>
      <c r="F2055">
        <v>43.07692308</v>
      </c>
      <c r="G2055">
        <v>47.69230769</v>
      </c>
      <c r="H2055">
        <v>-100.5384615</v>
      </c>
      <c r="I2055">
        <v>54</v>
      </c>
      <c r="J2055">
        <v>102</v>
      </c>
      <c r="K2055">
        <v>-227</v>
      </c>
      <c r="L2055">
        <v>2.20263908</v>
      </c>
      <c r="M2055">
        <v>2.4386361239999998</v>
      </c>
      <c r="N2055">
        <v>-5.140802281</v>
      </c>
      <c r="O2055">
        <v>2.761165418</v>
      </c>
      <c r="P2055">
        <v>5.2155346790000001</v>
      </c>
      <c r="Q2055">
        <v>-11.607121299999999</v>
      </c>
      <c r="R2055">
        <v>0.110131954</v>
      </c>
      <c r="S2055">
        <v>0.121931806</v>
      </c>
      <c r="T2055">
        <v>-0.25704011399999999</v>
      </c>
      <c r="U2055">
        <v>0.13805827100000001</v>
      </c>
      <c r="V2055">
        <v>0.26077673400000001</v>
      </c>
      <c r="W2055">
        <v>-0.58035606500000003</v>
      </c>
      <c r="X2055">
        <v>6.8126480000000001E-3</v>
      </c>
      <c r="Y2055">
        <v>-0.248714663</v>
      </c>
      <c r="Z2055">
        <v>4.3818164999999999E-2</v>
      </c>
      <c r="AA2055">
        <v>7.0851538000000006E-2</v>
      </c>
      <c r="AB2055">
        <v>-0.51984904499999995</v>
      </c>
      <c r="AC2055">
        <v>0.31845800000000002</v>
      </c>
    </row>
    <row r="2056" spans="1:29" x14ac:dyDescent="0.3">
      <c r="A2056">
        <v>20.54</v>
      </c>
      <c r="B2056">
        <v>28.2</v>
      </c>
      <c r="C2056">
        <v>75</v>
      </c>
      <c r="D2056">
        <v>75</v>
      </c>
      <c r="E2056">
        <v>-150</v>
      </c>
      <c r="F2056">
        <v>44.84615385</v>
      </c>
      <c r="G2056">
        <v>48.53846154</v>
      </c>
      <c r="H2056">
        <v>-99.307692309999993</v>
      </c>
      <c r="I2056">
        <v>54</v>
      </c>
      <c r="J2056">
        <v>51</v>
      </c>
      <c r="K2056">
        <v>0</v>
      </c>
      <c r="L2056">
        <v>2.2931046140000002</v>
      </c>
      <c r="M2056">
        <v>2.481902249</v>
      </c>
      <c r="N2056">
        <v>-5.0778697360000002</v>
      </c>
      <c r="O2056">
        <v>2.761165418</v>
      </c>
      <c r="P2056">
        <v>2.607767339</v>
      </c>
      <c r="Q2056">
        <v>0</v>
      </c>
      <c r="R2056">
        <v>0.114655231</v>
      </c>
      <c r="S2056">
        <v>0.12409511199999999</v>
      </c>
      <c r="T2056">
        <v>-0.25389348699999997</v>
      </c>
      <c r="U2056">
        <v>0.13805827100000001</v>
      </c>
      <c r="V2056">
        <v>0.13038836700000001</v>
      </c>
      <c r="W2056">
        <v>0</v>
      </c>
      <c r="X2056">
        <v>5.4501180000000003E-3</v>
      </c>
      <c r="Y2056">
        <v>-0.24884577199999999</v>
      </c>
      <c r="Z2056">
        <v>2.6566919000000001E-2</v>
      </c>
      <c r="AA2056">
        <v>-4.4282210000000004E-3</v>
      </c>
      <c r="AB2056">
        <v>-8.9482213000000005E-2</v>
      </c>
      <c r="AC2056">
        <v>-0.47095901400000001</v>
      </c>
    </row>
    <row r="2057" spans="1:29" x14ac:dyDescent="0.3">
      <c r="A2057">
        <v>20.55</v>
      </c>
      <c r="B2057">
        <v>28.2</v>
      </c>
      <c r="C2057">
        <v>75</v>
      </c>
      <c r="D2057">
        <v>75</v>
      </c>
      <c r="E2057">
        <v>-150</v>
      </c>
      <c r="F2057">
        <v>46.69230769</v>
      </c>
      <c r="G2057">
        <v>48.15384615</v>
      </c>
      <c r="H2057">
        <v>-99.769230769999993</v>
      </c>
      <c r="I2057">
        <v>50</v>
      </c>
      <c r="J2057">
        <v>50</v>
      </c>
      <c r="K2057">
        <v>-200</v>
      </c>
      <c r="L2057">
        <v>2.3875034309999998</v>
      </c>
      <c r="M2057">
        <v>2.4622358289999999</v>
      </c>
      <c r="N2057">
        <v>-5.1014694409999999</v>
      </c>
      <c r="O2057">
        <v>2.556634646</v>
      </c>
      <c r="P2057">
        <v>2.556634646</v>
      </c>
      <c r="Q2057">
        <v>-10.226538590000001</v>
      </c>
      <c r="R2057">
        <v>0.119375172</v>
      </c>
      <c r="S2057">
        <v>0.123111791</v>
      </c>
      <c r="T2057">
        <v>-0.25507347200000002</v>
      </c>
      <c r="U2057">
        <v>0.127831732</v>
      </c>
      <c r="V2057">
        <v>0.127831732</v>
      </c>
      <c r="W2057">
        <v>-0.51132692899999999</v>
      </c>
      <c r="X2057">
        <v>2.157338E-3</v>
      </c>
      <c r="Y2057">
        <v>-0.25087796899999998</v>
      </c>
      <c r="Z2057">
        <v>2.2081594999999999E-2</v>
      </c>
      <c r="AA2057">
        <v>0</v>
      </c>
      <c r="AB2057">
        <v>-0.42610577399999999</v>
      </c>
      <c r="AC2057">
        <v>0.448532394</v>
      </c>
    </row>
    <row r="2058" spans="1:29" x14ac:dyDescent="0.3">
      <c r="A2058">
        <v>20.56</v>
      </c>
      <c r="B2058">
        <v>28.2</v>
      </c>
      <c r="C2058">
        <v>75</v>
      </c>
      <c r="D2058">
        <v>75</v>
      </c>
      <c r="E2058">
        <v>-150</v>
      </c>
      <c r="F2058">
        <v>48.46153846</v>
      </c>
      <c r="G2058">
        <v>48.38461538</v>
      </c>
      <c r="H2058">
        <v>-100.1538462</v>
      </c>
      <c r="I2058">
        <v>50</v>
      </c>
      <c r="J2058">
        <v>42</v>
      </c>
      <c r="K2058">
        <v>0</v>
      </c>
      <c r="L2058">
        <v>2.4779689650000001</v>
      </c>
      <c r="M2058">
        <v>2.4740356810000002</v>
      </c>
      <c r="N2058">
        <v>-5.121135861</v>
      </c>
      <c r="O2058">
        <v>2.556634646</v>
      </c>
      <c r="P2058">
        <v>2.147573103</v>
      </c>
      <c r="Q2058">
        <v>0</v>
      </c>
      <c r="R2058">
        <v>0.12389844799999999</v>
      </c>
      <c r="S2058">
        <v>0.123701784</v>
      </c>
      <c r="T2058">
        <v>-0.256056793</v>
      </c>
      <c r="U2058">
        <v>0.127831732</v>
      </c>
      <c r="V2058">
        <v>0.107378655</v>
      </c>
      <c r="W2058">
        <v>0</v>
      </c>
      <c r="X2058">
        <v>-1.13544E-4</v>
      </c>
      <c r="Y2058">
        <v>-0.25323793900000002</v>
      </c>
      <c r="Z2058">
        <v>1.4836070999999999E-2</v>
      </c>
      <c r="AA2058">
        <v>-1.1808590000000001E-2</v>
      </c>
      <c r="AB2058">
        <v>-7.8403461999999993E-2</v>
      </c>
      <c r="AC2058">
        <v>-0.41264980299999998</v>
      </c>
    </row>
    <row r="2059" spans="1:29" x14ac:dyDescent="0.3">
      <c r="A2059">
        <v>20.57</v>
      </c>
      <c r="B2059">
        <v>28.2</v>
      </c>
      <c r="C2059">
        <v>75</v>
      </c>
      <c r="D2059">
        <v>75</v>
      </c>
      <c r="E2059">
        <v>-150</v>
      </c>
      <c r="F2059">
        <v>49.15384615</v>
      </c>
      <c r="G2059">
        <v>49.38461538</v>
      </c>
      <c r="H2059">
        <v>-102.3846154</v>
      </c>
      <c r="I2059">
        <v>39</v>
      </c>
      <c r="J2059">
        <v>57</v>
      </c>
      <c r="K2059">
        <v>-232</v>
      </c>
      <c r="L2059">
        <v>2.5133685219999999</v>
      </c>
      <c r="M2059">
        <v>2.5251683740000002</v>
      </c>
      <c r="N2059">
        <v>-5.2352010990000002</v>
      </c>
      <c r="O2059">
        <v>1.994175024</v>
      </c>
      <c r="P2059">
        <v>2.9145634970000001</v>
      </c>
      <c r="Q2059">
        <v>-11.86278476</v>
      </c>
      <c r="R2059">
        <v>0.125668426</v>
      </c>
      <c r="S2059">
        <v>0.12625841900000001</v>
      </c>
      <c r="T2059">
        <v>-0.26176005499999999</v>
      </c>
      <c r="U2059">
        <v>9.9708750999999998E-2</v>
      </c>
      <c r="V2059">
        <v>0.14572817499999999</v>
      </c>
      <c r="W2059">
        <v>-0.59313923800000001</v>
      </c>
      <c r="X2059">
        <v>3.40632E-4</v>
      </c>
      <c r="Y2059">
        <v>-0.25848231799999999</v>
      </c>
      <c r="Z2059">
        <v>1.7251246000000001E-2</v>
      </c>
      <c r="AA2059">
        <v>2.6569327E-2</v>
      </c>
      <c r="AB2059">
        <v>-0.477238467</v>
      </c>
      <c r="AC2059">
        <v>0.61000405599999996</v>
      </c>
    </row>
    <row r="2060" spans="1:29" x14ac:dyDescent="0.3">
      <c r="A2060">
        <v>20.58</v>
      </c>
      <c r="B2060">
        <v>28.2</v>
      </c>
      <c r="C2060">
        <v>75</v>
      </c>
      <c r="D2060">
        <v>75</v>
      </c>
      <c r="E2060">
        <v>-150</v>
      </c>
      <c r="F2060">
        <v>50.38461538</v>
      </c>
      <c r="G2060">
        <v>50.38461538</v>
      </c>
      <c r="H2060">
        <v>-104.2307692</v>
      </c>
      <c r="I2060">
        <v>50</v>
      </c>
      <c r="J2060">
        <v>62</v>
      </c>
      <c r="K2060">
        <v>-119</v>
      </c>
      <c r="L2060">
        <v>2.5763010670000002</v>
      </c>
      <c r="M2060">
        <v>2.5763010670000002</v>
      </c>
      <c r="N2060">
        <v>-5.3295999170000004</v>
      </c>
      <c r="O2060">
        <v>2.556634646</v>
      </c>
      <c r="P2060">
        <v>3.1702269620000001</v>
      </c>
      <c r="Q2060">
        <v>-6.0847904589999997</v>
      </c>
      <c r="R2060">
        <v>0.12881505300000001</v>
      </c>
      <c r="S2060">
        <v>0.12881505300000001</v>
      </c>
      <c r="T2060">
        <v>-0.266479996</v>
      </c>
      <c r="U2060">
        <v>0.127831732</v>
      </c>
      <c r="V2060">
        <v>0.158511348</v>
      </c>
      <c r="W2060">
        <v>-0.30423952300000001</v>
      </c>
      <c r="X2060">
        <v>0</v>
      </c>
      <c r="Y2060">
        <v>-0.263530033</v>
      </c>
      <c r="Z2060">
        <v>1.5526121E-2</v>
      </c>
      <c r="AA2060">
        <v>1.7712884000000002E-2</v>
      </c>
      <c r="AB2060">
        <v>-0.29827404200000002</v>
      </c>
      <c r="AC2060">
        <v>3.1397267999999999E-2</v>
      </c>
    </row>
    <row r="2061" spans="1:29" x14ac:dyDescent="0.3">
      <c r="A2061">
        <v>20.59</v>
      </c>
      <c r="B2061">
        <v>28.2</v>
      </c>
      <c r="C2061">
        <v>75</v>
      </c>
      <c r="D2061">
        <v>75</v>
      </c>
      <c r="E2061">
        <v>-150</v>
      </c>
      <c r="F2061">
        <v>50.92307692</v>
      </c>
      <c r="G2061">
        <v>51.76923077</v>
      </c>
      <c r="H2061">
        <v>-104</v>
      </c>
      <c r="I2061">
        <v>52</v>
      </c>
      <c r="J2061">
        <v>63</v>
      </c>
      <c r="K2061">
        <v>-118</v>
      </c>
      <c r="L2061">
        <v>2.6038340550000001</v>
      </c>
      <c r="M2061">
        <v>2.6471001799999998</v>
      </c>
      <c r="N2061">
        <v>-5.3178000650000001</v>
      </c>
      <c r="O2061">
        <v>2.658900032</v>
      </c>
      <c r="P2061">
        <v>3.2213596550000001</v>
      </c>
      <c r="Q2061">
        <v>-6.0336577660000001</v>
      </c>
      <c r="R2061">
        <v>0.13019170299999999</v>
      </c>
      <c r="S2061">
        <v>0.132355009</v>
      </c>
      <c r="T2061">
        <v>-0.26589000299999999</v>
      </c>
      <c r="U2061">
        <v>0.13294500200000001</v>
      </c>
      <c r="V2061">
        <v>0.161067983</v>
      </c>
      <c r="W2061">
        <v>-0.30168288799999998</v>
      </c>
      <c r="X2061">
        <v>1.248985E-3</v>
      </c>
      <c r="Y2061">
        <v>-0.26477557299999999</v>
      </c>
      <c r="Z2061">
        <v>5.8654240000000002E-3</v>
      </c>
      <c r="AA2061">
        <v>1.6236811E-2</v>
      </c>
      <c r="AB2061">
        <v>-0.29912625399999998</v>
      </c>
      <c r="AC2061">
        <v>1.3455972E-2</v>
      </c>
    </row>
    <row r="2062" spans="1:29" x14ac:dyDescent="0.3">
      <c r="A2062">
        <v>20.6</v>
      </c>
      <c r="B2062">
        <v>28.2</v>
      </c>
      <c r="C2062">
        <v>75</v>
      </c>
      <c r="D2062">
        <v>75</v>
      </c>
      <c r="E2062">
        <v>-150</v>
      </c>
      <c r="F2062">
        <v>50.53846154</v>
      </c>
      <c r="G2062">
        <v>53.07692308</v>
      </c>
      <c r="H2062">
        <v>-105.6923077</v>
      </c>
      <c r="I2062">
        <v>57</v>
      </c>
      <c r="J2062">
        <v>58</v>
      </c>
      <c r="K2062">
        <v>-94</v>
      </c>
      <c r="L2062">
        <v>2.584167635</v>
      </c>
      <c r="M2062">
        <v>2.713966009</v>
      </c>
      <c r="N2062">
        <v>-5.4043323140000004</v>
      </c>
      <c r="O2062">
        <v>2.9145634970000001</v>
      </c>
      <c r="P2062">
        <v>2.9656961900000001</v>
      </c>
      <c r="Q2062">
        <v>-4.8064731350000001</v>
      </c>
      <c r="R2062">
        <v>0.12920838200000001</v>
      </c>
      <c r="S2062">
        <v>0.13569829999999999</v>
      </c>
      <c r="T2062">
        <v>-0.27021661600000002</v>
      </c>
      <c r="U2062">
        <v>0.14572817499999999</v>
      </c>
      <c r="V2062">
        <v>0.14828480899999999</v>
      </c>
      <c r="W2062">
        <v>-0.240323657</v>
      </c>
      <c r="X2062">
        <v>3.7469560000000001E-3</v>
      </c>
      <c r="Y2062">
        <v>-0.26844663800000002</v>
      </c>
      <c r="Z2062">
        <v>9.315673E-3</v>
      </c>
      <c r="AA2062">
        <v>1.476074E-3</v>
      </c>
      <c r="AB2062">
        <v>-0.25822009899999998</v>
      </c>
      <c r="AC2062">
        <v>-9.4191803000000004E-2</v>
      </c>
    </row>
    <row r="2063" spans="1:29" x14ac:dyDescent="0.3">
      <c r="A2063">
        <v>20.61</v>
      </c>
      <c r="B2063">
        <v>28.2</v>
      </c>
      <c r="C2063">
        <v>75</v>
      </c>
      <c r="D2063">
        <v>75</v>
      </c>
      <c r="E2063">
        <v>-150</v>
      </c>
      <c r="F2063">
        <v>50.46153846</v>
      </c>
      <c r="G2063">
        <v>53.30769231</v>
      </c>
      <c r="H2063">
        <v>-107.5384615</v>
      </c>
      <c r="I2063">
        <v>58</v>
      </c>
      <c r="J2063">
        <v>42</v>
      </c>
      <c r="K2063">
        <v>-116</v>
      </c>
      <c r="L2063">
        <v>2.5802343510000001</v>
      </c>
      <c r="M2063">
        <v>2.7257658619999998</v>
      </c>
      <c r="N2063">
        <v>-5.4987311319999996</v>
      </c>
      <c r="O2063">
        <v>2.9656961900000001</v>
      </c>
      <c r="P2063">
        <v>2.147573103</v>
      </c>
      <c r="Q2063">
        <v>-5.9313923800000001</v>
      </c>
      <c r="R2063">
        <v>0.129011718</v>
      </c>
      <c r="S2063">
        <v>0.136288293</v>
      </c>
      <c r="T2063">
        <v>-0.27493655700000003</v>
      </c>
      <c r="U2063">
        <v>0.14828480899999999</v>
      </c>
      <c r="V2063">
        <v>0.107378655</v>
      </c>
      <c r="W2063">
        <v>-0.29656961900000001</v>
      </c>
      <c r="X2063">
        <v>4.2011330000000001E-3</v>
      </c>
      <c r="Y2063">
        <v>-0.27172437500000002</v>
      </c>
      <c r="Z2063">
        <v>1.6906220999999999E-2</v>
      </c>
      <c r="AA2063">
        <v>-2.3617178999999999E-2</v>
      </c>
      <c r="AB2063">
        <v>-0.28293423400000001</v>
      </c>
      <c r="AC2063">
        <v>7.1765182999999996E-2</v>
      </c>
    </row>
    <row r="2064" spans="1:29" x14ac:dyDescent="0.3">
      <c r="A2064">
        <v>20.62</v>
      </c>
      <c r="B2064">
        <v>28.2</v>
      </c>
      <c r="C2064">
        <v>75</v>
      </c>
      <c r="D2064">
        <v>75</v>
      </c>
      <c r="E2064">
        <v>-150</v>
      </c>
      <c r="F2064">
        <v>50</v>
      </c>
      <c r="G2064">
        <v>53.46153846</v>
      </c>
      <c r="H2064">
        <v>-109.4615385</v>
      </c>
      <c r="I2064">
        <v>57</v>
      </c>
      <c r="J2064">
        <v>50</v>
      </c>
      <c r="K2064">
        <v>-119</v>
      </c>
      <c r="L2064">
        <v>2.556634646</v>
      </c>
      <c r="M2064">
        <v>2.7336324300000001</v>
      </c>
      <c r="N2064">
        <v>-5.5970632340000002</v>
      </c>
      <c r="O2064">
        <v>2.9145634970000001</v>
      </c>
      <c r="P2064">
        <v>2.556634646</v>
      </c>
      <c r="Q2064">
        <v>-6.0847904589999997</v>
      </c>
      <c r="R2064">
        <v>0.127831732</v>
      </c>
      <c r="S2064">
        <v>0.136681621</v>
      </c>
      <c r="T2064">
        <v>-0.27985316199999999</v>
      </c>
      <c r="U2064">
        <v>0.14572817499999999</v>
      </c>
      <c r="V2064">
        <v>0.127831732</v>
      </c>
      <c r="W2064">
        <v>-0.30423952300000001</v>
      </c>
      <c r="X2064">
        <v>5.1094859999999999E-3</v>
      </c>
      <c r="Y2064">
        <v>-0.27473989199999999</v>
      </c>
      <c r="Z2064">
        <v>2.6911944E-2</v>
      </c>
      <c r="AA2064">
        <v>-1.0332516E-2</v>
      </c>
      <c r="AB2064">
        <v>-0.29401298399999998</v>
      </c>
      <c r="AC2064">
        <v>5.3823887000000001E-2</v>
      </c>
    </row>
    <row r="2065" spans="1:29" x14ac:dyDescent="0.3">
      <c r="A2065">
        <v>20.63</v>
      </c>
      <c r="B2065">
        <v>28.2</v>
      </c>
      <c r="C2065">
        <v>75</v>
      </c>
      <c r="D2065">
        <v>75</v>
      </c>
      <c r="E2065">
        <v>-150</v>
      </c>
      <c r="F2065">
        <v>49.53846154</v>
      </c>
      <c r="G2065">
        <v>54.23076923</v>
      </c>
      <c r="H2065">
        <v>-111.6923077</v>
      </c>
      <c r="I2065">
        <v>43</v>
      </c>
      <c r="J2065">
        <v>54</v>
      </c>
      <c r="K2065">
        <v>-124</v>
      </c>
      <c r="L2065">
        <v>2.533034942</v>
      </c>
      <c r="M2065">
        <v>2.7729652699999998</v>
      </c>
      <c r="N2065">
        <v>-5.7111284720000004</v>
      </c>
      <c r="O2065">
        <v>2.198705796</v>
      </c>
      <c r="P2065">
        <v>2.761165418</v>
      </c>
      <c r="Q2065">
        <v>-6.3404539230000001</v>
      </c>
      <c r="R2065">
        <v>0.12665174700000001</v>
      </c>
      <c r="S2065">
        <v>0.13864826399999999</v>
      </c>
      <c r="T2065">
        <v>-0.28555642399999998</v>
      </c>
      <c r="U2065">
        <v>0.10993529</v>
      </c>
      <c r="V2065">
        <v>0.13805827100000001</v>
      </c>
      <c r="W2065">
        <v>-0.31702269599999999</v>
      </c>
      <c r="X2065">
        <v>6.9261920000000003E-3</v>
      </c>
      <c r="Y2065">
        <v>-0.27880428600000001</v>
      </c>
      <c r="Z2065">
        <v>3.5537566999999999E-2</v>
      </c>
      <c r="AA2065">
        <v>1.6236811E-2</v>
      </c>
      <c r="AB2065">
        <v>-0.29401298399999998</v>
      </c>
      <c r="AC2065">
        <v>0.121103746</v>
      </c>
    </row>
    <row r="2066" spans="1:29" x14ac:dyDescent="0.3">
      <c r="A2066">
        <v>20.64</v>
      </c>
      <c r="B2066">
        <v>28.2</v>
      </c>
      <c r="C2066">
        <v>75</v>
      </c>
      <c r="D2066">
        <v>75</v>
      </c>
      <c r="E2066">
        <v>-150</v>
      </c>
      <c r="F2066">
        <v>49.92307692</v>
      </c>
      <c r="G2066">
        <v>54</v>
      </c>
      <c r="H2066">
        <v>-113.9230769</v>
      </c>
      <c r="I2066">
        <v>50</v>
      </c>
      <c r="J2066">
        <v>54</v>
      </c>
      <c r="K2066">
        <v>-119</v>
      </c>
      <c r="L2066">
        <v>2.5527013620000001</v>
      </c>
      <c r="M2066">
        <v>2.761165418</v>
      </c>
      <c r="N2066">
        <v>-5.8251937099999997</v>
      </c>
      <c r="O2066">
        <v>2.556634646</v>
      </c>
      <c r="P2066">
        <v>2.761165418</v>
      </c>
      <c r="Q2066">
        <v>-6.0847904589999997</v>
      </c>
      <c r="R2066">
        <v>0.12763506799999999</v>
      </c>
      <c r="S2066">
        <v>0.13805827100000001</v>
      </c>
      <c r="T2066">
        <v>-0.29125968499999999</v>
      </c>
      <c r="U2066">
        <v>0.127831732</v>
      </c>
      <c r="V2066">
        <v>0.13805827100000001</v>
      </c>
      <c r="W2066">
        <v>-0.30423952300000001</v>
      </c>
      <c r="X2066">
        <v>6.0178389999999997E-3</v>
      </c>
      <c r="Y2066">
        <v>-0.28273756999999999</v>
      </c>
      <c r="Z2066">
        <v>4.4853239000000003E-2</v>
      </c>
      <c r="AA2066">
        <v>5.9042950000000004E-3</v>
      </c>
      <c r="AB2066">
        <v>-0.29145634999999998</v>
      </c>
      <c r="AC2066">
        <v>6.7279858999999997E-2</v>
      </c>
    </row>
    <row r="2067" spans="1:29" x14ac:dyDescent="0.3">
      <c r="A2067">
        <v>20.65</v>
      </c>
      <c r="B2067">
        <v>28.2</v>
      </c>
      <c r="C2067">
        <v>75</v>
      </c>
      <c r="D2067">
        <v>75</v>
      </c>
      <c r="E2067">
        <v>-150</v>
      </c>
      <c r="F2067">
        <v>49.46153846</v>
      </c>
      <c r="G2067">
        <v>53.38461538</v>
      </c>
      <c r="H2067">
        <v>-114.3076923</v>
      </c>
      <c r="I2067">
        <v>48</v>
      </c>
      <c r="J2067">
        <v>59</v>
      </c>
      <c r="K2067">
        <v>-92</v>
      </c>
      <c r="L2067">
        <v>2.5291016580000001</v>
      </c>
      <c r="M2067">
        <v>2.7296991460000002</v>
      </c>
      <c r="N2067">
        <v>-5.8448601299999998</v>
      </c>
      <c r="O2067">
        <v>2.4543692610000001</v>
      </c>
      <c r="P2067">
        <v>3.0168288830000001</v>
      </c>
      <c r="Q2067">
        <v>-4.7042077500000001</v>
      </c>
      <c r="R2067">
        <v>0.126455083</v>
      </c>
      <c r="S2067">
        <v>0.13648495699999999</v>
      </c>
      <c r="T2067">
        <v>-0.292243007</v>
      </c>
      <c r="U2067">
        <v>0.122718463</v>
      </c>
      <c r="V2067">
        <v>0.15084144399999999</v>
      </c>
      <c r="W2067">
        <v>-0.23521038699999999</v>
      </c>
      <c r="X2067">
        <v>5.7907510000000002E-3</v>
      </c>
      <c r="Y2067">
        <v>-0.28247535099999999</v>
      </c>
      <c r="Z2067">
        <v>5.1408713000000002E-2</v>
      </c>
      <c r="AA2067">
        <v>1.6236811E-2</v>
      </c>
      <c r="AB2067">
        <v>-0.247993561</v>
      </c>
      <c r="AC2067">
        <v>-6.7279858999999997E-2</v>
      </c>
    </row>
    <row r="2068" spans="1:29" x14ac:dyDescent="0.3">
      <c r="A2068">
        <v>20.66</v>
      </c>
      <c r="B2068">
        <v>28.2</v>
      </c>
      <c r="C2068">
        <v>75</v>
      </c>
      <c r="D2068">
        <v>75</v>
      </c>
      <c r="E2068">
        <v>-150</v>
      </c>
      <c r="F2068">
        <v>48.84615385</v>
      </c>
      <c r="G2068">
        <v>52.69230769</v>
      </c>
      <c r="H2068">
        <v>-112.9230769</v>
      </c>
      <c r="I2068">
        <v>49</v>
      </c>
      <c r="J2068">
        <v>58</v>
      </c>
      <c r="K2068">
        <v>-117</v>
      </c>
      <c r="L2068">
        <v>2.4976353850000002</v>
      </c>
      <c r="M2068">
        <v>2.6942995889999999</v>
      </c>
      <c r="N2068">
        <v>-5.7740610170000002</v>
      </c>
      <c r="O2068">
        <v>2.5055019540000001</v>
      </c>
      <c r="P2068">
        <v>2.9656961900000001</v>
      </c>
      <c r="Q2068">
        <v>-5.9825250729999997</v>
      </c>
      <c r="R2068">
        <v>0.124881769</v>
      </c>
      <c r="S2068">
        <v>0.13471497900000001</v>
      </c>
      <c r="T2068">
        <v>-0.28870305099999999</v>
      </c>
      <c r="U2068">
        <v>0.125275098</v>
      </c>
      <c r="V2068">
        <v>0.14828480899999999</v>
      </c>
      <c r="W2068">
        <v>-0.29912625399999998</v>
      </c>
      <c r="X2068">
        <v>5.6772070000000001E-3</v>
      </c>
      <c r="Y2068">
        <v>-0.27900095000000003</v>
      </c>
      <c r="Z2068">
        <v>5.1063688000000003E-2</v>
      </c>
      <c r="AA2068">
        <v>1.3284663E-2</v>
      </c>
      <c r="AB2068">
        <v>-0.29060413800000001</v>
      </c>
      <c r="AC2068">
        <v>4.4853239000000003E-2</v>
      </c>
    </row>
    <row r="2069" spans="1:29" x14ac:dyDescent="0.3">
      <c r="A2069">
        <v>20.67</v>
      </c>
      <c r="B2069">
        <v>28.2</v>
      </c>
      <c r="C2069">
        <v>75</v>
      </c>
      <c r="D2069">
        <v>75</v>
      </c>
      <c r="E2069">
        <v>-150</v>
      </c>
      <c r="F2069">
        <v>47.84615385</v>
      </c>
      <c r="G2069">
        <v>52.69230769</v>
      </c>
      <c r="H2069">
        <v>-113.3846154</v>
      </c>
      <c r="I2069">
        <v>53</v>
      </c>
      <c r="J2069">
        <v>44</v>
      </c>
      <c r="K2069">
        <v>-119</v>
      </c>
      <c r="L2069">
        <v>2.4465026920000001</v>
      </c>
      <c r="M2069">
        <v>2.6942995889999999</v>
      </c>
      <c r="N2069">
        <v>-5.7976607209999997</v>
      </c>
      <c r="O2069">
        <v>2.710032725</v>
      </c>
      <c r="P2069">
        <v>2.2498384890000001</v>
      </c>
      <c r="Q2069">
        <v>-6.0847904589999997</v>
      </c>
      <c r="R2069">
        <v>0.122325135</v>
      </c>
      <c r="S2069">
        <v>0.13471497900000001</v>
      </c>
      <c r="T2069">
        <v>-0.28988303599999998</v>
      </c>
      <c r="U2069">
        <v>0.13550163600000001</v>
      </c>
      <c r="V2069">
        <v>0.11249192399999999</v>
      </c>
      <c r="W2069">
        <v>-0.30423952300000001</v>
      </c>
      <c r="X2069">
        <v>7.1532799999999997E-3</v>
      </c>
      <c r="Y2069">
        <v>-0.27893539499999997</v>
      </c>
      <c r="Z2069">
        <v>5.7619161000000002E-2</v>
      </c>
      <c r="AA2069">
        <v>-1.3284663E-2</v>
      </c>
      <c r="AB2069">
        <v>-0.28549086899999998</v>
      </c>
      <c r="AC2069">
        <v>9.8677127000000003E-2</v>
      </c>
    </row>
    <row r="2070" spans="1:29" x14ac:dyDescent="0.3">
      <c r="A2070">
        <v>20.68</v>
      </c>
      <c r="B2070">
        <v>28.2</v>
      </c>
      <c r="C2070">
        <v>75</v>
      </c>
      <c r="D2070">
        <v>75</v>
      </c>
      <c r="E2070">
        <v>-150</v>
      </c>
      <c r="F2070">
        <v>48.15384615</v>
      </c>
      <c r="G2070">
        <v>53.30769231</v>
      </c>
      <c r="H2070">
        <v>-112.1538462</v>
      </c>
      <c r="I2070">
        <v>44</v>
      </c>
      <c r="J2070">
        <v>52</v>
      </c>
      <c r="K2070">
        <v>-120</v>
      </c>
      <c r="L2070">
        <v>2.4622358289999999</v>
      </c>
      <c r="M2070">
        <v>2.7257658619999998</v>
      </c>
      <c r="N2070">
        <v>-5.734728176</v>
      </c>
      <c r="O2070">
        <v>2.2498384890000001</v>
      </c>
      <c r="P2070">
        <v>2.658900032</v>
      </c>
      <c r="Q2070">
        <v>-6.1359231520000002</v>
      </c>
      <c r="R2070">
        <v>0.123111791</v>
      </c>
      <c r="S2070">
        <v>0.136288293</v>
      </c>
      <c r="T2070">
        <v>-0.28673640900000003</v>
      </c>
      <c r="U2070">
        <v>0.11249192399999999</v>
      </c>
      <c r="V2070">
        <v>0.13294500200000001</v>
      </c>
      <c r="W2070">
        <v>-0.30679615799999999</v>
      </c>
      <c r="X2070">
        <v>7.6074569999999998E-3</v>
      </c>
      <c r="Y2070">
        <v>-0.27762430100000002</v>
      </c>
      <c r="Z2070">
        <v>4.7958463999999999E-2</v>
      </c>
      <c r="AA2070">
        <v>1.1808590000000001E-2</v>
      </c>
      <c r="AB2070">
        <v>-0.28634308000000003</v>
      </c>
      <c r="AC2070">
        <v>0.107647775</v>
      </c>
    </row>
    <row r="2071" spans="1:29" x14ac:dyDescent="0.3">
      <c r="A2071">
        <v>20.69</v>
      </c>
      <c r="B2071">
        <v>28.2</v>
      </c>
      <c r="C2071">
        <v>75</v>
      </c>
      <c r="D2071">
        <v>75</v>
      </c>
      <c r="E2071">
        <v>-150</v>
      </c>
      <c r="F2071">
        <v>48.30769231</v>
      </c>
      <c r="G2071">
        <v>53.38461538</v>
      </c>
      <c r="H2071">
        <v>-110.6923077</v>
      </c>
      <c r="I2071">
        <v>102</v>
      </c>
      <c r="J2071">
        <v>52</v>
      </c>
      <c r="K2071">
        <v>-124</v>
      </c>
      <c r="L2071">
        <v>2.4701023969999998</v>
      </c>
      <c r="M2071">
        <v>2.7296991460000002</v>
      </c>
      <c r="N2071">
        <v>-5.6599957789999999</v>
      </c>
      <c r="O2071">
        <v>5.2155346790000001</v>
      </c>
      <c r="P2071">
        <v>2.658900032</v>
      </c>
      <c r="Q2071">
        <v>-6.3404539230000001</v>
      </c>
      <c r="R2071">
        <v>0.12350512</v>
      </c>
      <c r="S2071">
        <v>0.13648495699999999</v>
      </c>
      <c r="T2071">
        <v>-0.282999789</v>
      </c>
      <c r="U2071">
        <v>0.26077673400000001</v>
      </c>
      <c r="V2071">
        <v>0.13294500200000001</v>
      </c>
      <c r="W2071">
        <v>-0.31702269599999999</v>
      </c>
      <c r="X2071">
        <v>7.4939129999999996E-3</v>
      </c>
      <c r="Y2071">
        <v>-0.275329885</v>
      </c>
      <c r="Z2071">
        <v>4.0367914999999997E-2</v>
      </c>
      <c r="AA2071">
        <v>-7.3803684999999994E-2</v>
      </c>
      <c r="AB2071">
        <v>-0.34258904299999998</v>
      </c>
      <c r="AC2071">
        <v>-0.13455971799999999</v>
      </c>
    </row>
    <row r="2072" spans="1:29" x14ac:dyDescent="0.3">
      <c r="A2072">
        <v>20.7</v>
      </c>
      <c r="B2072">
        <v>28.2</v>
      </c>
      <c r="C2072">
        <v>75</v>
      </c>
      <c r="D2072">
        <v>75</v>
      </c>
      <c r="E2072">
        <v>-150</v>
      </c>
      <c r="F2072">
        <v>49.07692308</v>
      </c>
      <c r="G2072">
        <v>52.38461538</v>
      </c>
      <c r="H2072">
        <v>-108.8461538</v>
      </c>
      <c r="I2072">
        <v>0</v>
      </c>
      <c r="J2072">
        <v>54</v>
      </c>
      <c r="K2072">
        <v>-124</v>
      </c>
      <c r="L2072">
        <v>2.509435238</v>
      </c>
      <c r="M2072">
        <v>2.6785664530000002</v>
      </c>
      <c r="N2072">
        <v>-5.5655969609999998</v>
      </c>
      <c r="O2072">
        <v>0</v>
      </c>
      <c r="P2072">
        <v>2.761165418</v>
      </c>
      <c r="Q2072">
        <v>-6.3404539230000001</v>
      </c>
      <c r="R2072">
        <v>0.12547176199999999</v>
      </c>
      <c r="S2072">
        <v>0.13392832299999999</v>
      </c>
      <c r="T2072">
        <v>-0.278279848</v>
      </c>
      <c r="U2072">
        <v>0</v>
      </c>
      <c r="V2072">
        <v>0.13805827100000001</v>
      </c>
      <c r="W2072">
        <v>-0.31702269599999999</v>
      </c>
      <c r="X2072">
        <v>4.8823979999999996E-3</v>
      </c>
      <c r="Y2072">
        <v>-0.27198659400000003</v>
      </c>
      <c r="Z2072">
        <v>3.3122392000000001E-2</v>
      </c>
      <c r="AA2072">
        <v>7.9707979999999998E-2</v>
      </c>
      <c r="AB2072">
        <v>-0.25736788799999999</v>
      </c>
      <c r="AC2072">
        <v>0.31397267600000001</v>
      </c>
    </row>
    <row r="2073" spans="1:29" x14ac:dyDescent="0.3">
      <c r="A2073">
        <v>20.71</v>
      </c>
      <c r="B2073">
        <v>28.2</v>
      </c>
      <c r="C2073">
        <v>75</v>
      </c>
      <c r="D2073">
        <v>75</v>
      </c>
      <c r="E2073">
        <v>-150</v>
      </c>
      <c r="F2073">
        <v>49.30769231</v>
      </c>
      <c r="G2073">
        <v>52.76923077</v>
      </c>
      <c r="H2073">
        <v>-108.5384615</v>
      </c>
      <c r="I2073">
        <v>93</v>
      </c>
      <c r="J2073">
        <v>113</v>
      </c>
      <c r="K2073">
        <v>-100</v>
      </c>
      <c r="L2073">
        <v>2.5212350899999998</v>
      </c>
      <c r="M2073">
        <v>2.6982328729999998</v>
      </c>
      <c r="N2073">
        <v>-5.5498638250000001</v>
      </c>
      <c r="O2073">
        <v>4.7553404419999996</v>
      </c>
      <c r="P2073">
        <v>5.7779943009999997</v>
      </c>
      <c r="Q2073">
        <v>-5.1132692930000001</v>
      </c>
      <c r="R2073">
        <v>0.126061754</v>
      </c>
      <c r="S2073">
        <v>0.134911644</v>
      </c>
      <c r="T2073">
        <v>-0.27749319099999997</v>
      </c>
      <c r="U2073">
        <v>0.23776702199999999</v>
      </c>
      <c r="V2073">
        <v>0.288899715</v>
      </c>
      <c r="W2073">
        <v>-0.25566346499999998</v>
      </c>
      <c r="X2073">
        <v>5.1094859999999999E-3</v>
      </c>
      <c r="Y2073">
        <v>-0.27198659400000003</v>
      </c>
      <c r="Z2073">
        <v>2.8982093E-2</v>
      </c>
      <c r="AA2073">
        <v>2.9521473999999999E-2</v>
      </c>
      <c r="AB2073">
        <v>-0.345997889</v>
      </c>
      <c r="AC2073">
        <v>-0.47544433800000002</v>
      </c>
    </row>
    <row r="2074" spans="1:29" x14ac:dyDescent="0.3">
      <c r="A2074">
        <v>20.72</v>
      </c>
      <c r="B2074">
        <v>28.2</v>
      </c>
      <c r="C2074">
        <v>75</v>
      </c>
      <c r="D2074">
        <v>75</v>
      </c>
      <c r="E2074">
        <v>-150</v>
      </c>
      <c r="F2074">
        <v>48.84615385</v>
      </c>
      <c r="G2074">
        <v>52.84615385</v>
      </c>
      <c r="H2074">
        <v>-110.3076923</v>
      </c>
      <c r="I2074">
        <v>39</v>
      </c>
      <c r="J2074">
        <v>63</v>
      </c>
      <c r="K2074">
        <v>-244</v>
      </c>
      <c r="L2074">
        <v>2.4976353850000002</v>
      </c>
      <c r="M2074">
        <v>2.7021661570000002</v>
      </c>
      <c r="N2074">
        <v>-5.6403293589999999</v>
      </c>
      <c r="O2074">
        <v>1.994175024</v>
      </c>
      <c r="P2074">
        <v>3.2213596550000001</v>
      </c>
      <c r="Q2074">
        <v>-12.47637707</v>
      </c>
      <c r="R2074">
        <v>0.124881769</v>
      </c>
      <c r="S2074">
        <v>0.13510830800000001</v>
      </c>
      <c r="T2074">
        <v>-0.28201646800000002</v>
      </c>
      <c r="U2074">
        <v>9.9708750999999998E-2</v>
      </c>
      <c r="V2074">
        <v>0.161067983</v>
      </c>
      <c r="W2074">
        <v>-0.62381885400000003</v>
      </c>
      <c r="X2074">
        <v>5.9042950000000004E-3</v>
      </c>
      <c r="Y2074">
        <v>-0.27467433800000002</v>
      </c>
      <c r="Z2074">
        <v>3.8642791000000003E-2</v>
      </c>
      <c r="AA2074">
        <v>3.5425769000000003E-2</v>
      </c>
      <c r="AB2074">
        <v>-0.50280481399999999</v>
      </c>
      <c r="AC2074">
        <v>0.63691600000000004</v>
      </c>
    </row>
    <row r="2075" spans="1:29" x14ac:dyDescent="0.3">
      <c r="A2075">
        <v>20.73</v>
      </c>
      <c r="B2075">
        <v>28.2</v>
      </c>
      <c r="C2075">
        <v>75</v>
      </c>
      <c r="D2075">
        <v>75</v>
      </c>
      <c r="E2075">
        <v>-150</v>
      </c>
      <c r="F2075">
        <v>49.23076923</v>
      </c>
      <c r="G2075">
        <v>53</v>
      </c>
      <c r="H2075">
        <v>-110.3076923</v>
      </c>
      <c r="I2075">
        <v>56</v>
      </c>
      <c r="J2075">
        <v>58</v>
      </c>
      <c r="K2075">
        <v>0</v>
      </c>
      <c r="L2075">
        <v>2.5173018059999999</v>
      </c>
      <c r="M2075">
        <v>2.710032725</v>
      </c>
      <c r="N2075">
        <v>-5.6403293589999999</v>
      </c>
      <c r="O2075">
        <v>2.8634308040000001</v>
      </c>
      <c r="P2075">
        <v>2.9656961900000001</v>
      </c>
      <c r="Q2075">
        <v>0</v>
      </c>
      <c r="R2075">
        <v>0.12586509000000001</v>
      </c>
      <c r="S2075">
        <v>0.13550163600000001</v>
      </c>
      <c r="T2075">
        <v>-0.28201646800000002</v>
      </c>
      <c r="U2075">
        <v>0.14317154000000001</v>
      </c>
      <c r="V2075">
        <v>0.14828480899999999</v>
      </c>
      <c r="W2075">
        <v>0</v>
      </c>
      <c r="X2075">
        <v>5.5636619999999996E-3</v>
      </c>
      <c r="Y2075">
        <v>-0.27513322099999998</v>
      </c>
      <c r="Z2075">
        <v>3.6227615999999997E-2</v>
      </c>
      <c r="AA2075">
        <v>2.952147E-3</v>
      </c>
      <c r="AB2075">
        <v>-9.7152116999999996E-2</v>
      </c>
      <c r="AC2075">
        <v>-0.51132692899999999</v>
      </c>
    </row>
    <row r="2076" spans="1:29" x14ac:dyDescent="0.3">
      <c r="A2076">
        <v>20.74</v>
      </c>
      <c r="B2076">
        <v>28.2</v>
      </c>
      <c r="C2076">
        <v>75</v>
      </c>
      <c r="D2076">
        <v>75</v>
      </c>
      <c r="E2076">
        <v>-150</v>
      </c>
      <c r="F2076">
        <v>49.38461538</v>
      </c>
      <c r="G2076">
        <v>54.23076923</v>
      </c>
      <c r="H2076">
        <v>-108.6153846</v>
      </c>
      <c r="I2076">
        <v>62</v>
      </c>
      <c r="J2076">
        <v>50</v>
      </c>
      <c r="K2076">
        <v>-238</v>
      </c>
      <c r="L2076">
        <v>2.5251683740000002</v>
      </c>
      <c r="M2076">
        <v>2.7729652699999998</v>
      </c>
      <c r="N2076">
        <v>-5.5537971089999996</v>
      </c>
      <c r="O2076">
        <v>3.1702269620000001</v>
      </c>
      <c r="P2076">
        <v>2.556634646</v>
      </c>
      <c r="Q2076">
        <v>-12.16958092</v>
      </c>
      <c r="R2076">
        <v>0.12625841900000001</v>
      </c>
      <c r="S2076">
        <v>0.13864826399999999</v>
      </c>
      <c r="T2076">
        <v>-0.27768985499999999</v>
      </c>
      <c r="U2076">
        <v>0.158511348</v>
      </c>
      <c r="V2076">
        <v>0.127831732</v>
      </c>
      <c r="W2076">
        <v>-0.60847904600000002</v>
      </c>
      <c r="X2076">
        <v>7.1532799999999997E-3</v>
      </c>
      <c r="Y2076">
        <v>-0.27342879799999997</v>
      </c>
      <c r="Z2076">
        <v>2.2426620000000001E-2</v>
      </c>
      <c r="AA2076">
        <v>-1.7712884000000002E-2</v>
      </c>
      <c r="AB2076">
        <v>-0.50110039100000003</v>
      </c>
      <c r="AC2076">
        <v>0.56515081700000003</v>
      </c>
    </row>
    <row r="2077" spans="1:29" x14ac:dyDescent="0.3">
      <c r="A2077">
        <v>20.75</v>
      </c>
      <c r="B2077">
        <v>28.2</v>
      </c>
      <c r="C2077">
        <v>75</v>
      </c>
      <c r="D2077">
        <v>75</v>
      </c>
      <c r="E2077">
        <v>-150</v>
      </c>
      <c r="F2077">
        <v>50.46153846</v>
      </c>
      <c r="G2077">
        <v>54.46153846</v>
      </c>
      <c r="H2077">
        <v>-108.6923077</v>
      </c>
      <c r="I2077">
        <v>59</v>
      </c>
      <c r="J2077">
        <v>51</v>
      </c>
      <c r="K2077">
        <v>-94</v>
      </c>
      <c r="L2077">
        <v>2.5802343510000001</v>
      </c>
      <c r="M2077">
        <v>2.7847651230000001</v>
      </c>
      <c r="N2077">
        <v>-5.5577303929999999</v>
      </c>
      <c r="O2077">
        <v>3.0168288830000001</v>
      </c>
      <c r="P2077">
        <v>2.607767339</v>
      </c>
      <c r="Q2077">
        <v>-4.8064731350000001</v>
      </c>
      <c r="R2077">
        <v>0.129011718</v>
      </c>
      <c r="S2077">
        <v>0.139238256</v>
      </c>
      <c r="T2077">
        <v>-0.27788652000000003</v>
      </c>
      <c r="U2077">
        <v>0.15084144399999999</v>
      </c>
      <c r="V2077">
        <v>0.13038836700000001</v>
      </c>
      <c r="W2077">
        <v>-0.240323657</v>
      </c>
      <c r="X2077">
        <v>5.9042950000000004E-3</v>
      </c>
      <c r="Y2077">
        <v>-0.27467433800000002</v>
      </c>
      <c r="Z2077">
        <v>1.6906220999999999E-2</v>
      </c>
      <c r="AA2077">
        <v>-1.1808590000000001E-2</v>
      </c>
      <c r="AB2077">
        <v>-0.25395904200000002</v>
      </c>
      <c r="AC2077">
        <v>-7.1765182999999996E-2</v>
      </c>
    </row>
    <row r="2078" spans="1:29" x14ac:dyDescent="0.3">
      <c r="A2078">
        <v>20.76</v>
      </c>
      <c r="B2078">
        <v>28.2</v>
      </c>
      <c r="C2078">
        <v>75</v>
      </c>
      <c r="D2078">
        <v>75</v>
      </c>
      <c r="E2078">
        <v>-150</v>
      </c>
      <c r="F2078">
        <v>51.46153846</v>
      </c>
      <c r="G2078">
        <v>54</v>
      </c>
      <c r="H2078">
        <v>-108.5384615</v>
      </c>
      <c r="I2078">
        <v>53</v>
      </c>
      <c r="J2078">
        <v>41</v>
      </c>
      <c r="K2078">
        <v>-115</v>
      </c>
      <c r="L2078">
        <v>2.6313670440000001</v>
      </c>
      <c r="M2078">
        <v>2.761165418</v>
      </c>
      <c r="N2078">
        <v>-5.5498638250000001</v>
      </c>
      <c r="O2078">
        <v>2.710032725</v>
      </c>
      <c r="P2078">
        <v>2.09644041</v>
      </c>
      <c r="Q2078">
        <v>-5.8802596869999997</v>
      </c>
      <c r="R2078">
        <v>0.131568352</v>
      </c>
      <c r="S2078">
        <v>0.13805827100000001</v>
      </c>
      <c r="T2078">
        <v>-0.27749319099999997</v>
      </c>
      <c r="U2078">
        <v>0.13550163600000001</v>
      </c>
      <c r="V2078">
        <v>0.104822021</v>
      </c>
      <c r="W2078">
        <v>-0.29401298399999998</v>
      </c>
      <c r="X2078">
        <v>3.7469560000000001E-3</v>
      </c>
      <c r="Y2078">
        <v>-0.27487100199999998</v>
      </c>
      <c r="Z2078">
        <v>1.3800997000000001E-2</v>
      </c>
      <c r="AA2078">
        <v>-1.7712884000000002E-2</v>
      </c>
      <c r="AB2078">
        <v>-0.27611654200000002</v>
      </c>
      <c r="AC2078">
        <v>9.4191803000000004E-2</v>
      </c>
    </row>
    <row r="2079" spans="1:29" x14ac:dyDescent="0.3">
      <c r="A2079">
        <v>20.77</v>
      </c>
      <c r="B2079">
        <v>28.2</v>
      </c>
      <c r="C2079">
        <v>75</v>
      </c>
      <c r="D2079">
        <v>75</v>
      </c>
      <c r="E2079">
        <v>-150</v>
      </c>
      <c r="F2079">
        <v>51.23076923</v>
      </c>
      <c r="G2079">
        <v>54.38461538</v>
      </c>
      <c r="H2079">
        <v>-108.2307692</v>
      </c>
      <c r="I2079">
        <v>53</v>
      </c>
      <c r="J2079">
        <v>59</v>
      </c>
      <c r="K2079">
        <v>-115</v>
      </c>
      <c r="L2079">
        <v>2.6195671919999999</v>
      </c>
      <c r="M2079">
        <v>2.7808318390000002</v>
      </c>
      <c r="N2079">
        <v>-5.5341306890000004</v>
      </c>
      <c r="O2079">
        <v>2.710032725</v>
      </c>
      <c r="P2079">
        <v>3.0168288830000001</v>
      </c>
      <c r="Q2079">
        <v>-5.8802596869999997</v>
      </c>
      <c r="R2079">
        <v>0.13097835999999999</v>
      </c>
      <c r="S2079">
        <v>0.13904159199999999</v>
      </c>
      <c r="T2079">
        <v>-0.276706534</v>
      </c>
      <c r="U2079">
        <v>0.13550163600000001</v>
      </c>
      <c r="V2079">
        <v>0.15084144399999999</v>
      </c>
      <c r="W2079">
        <v>-0.29401298399999998</v>
      </c>
      <c r="X2079">
        <v>4.6553089999999998E-3</v>
      </c>
      <c r="Y2079">
        <v>-0.27447767299999998</v>
      </c>
      <c r="Z2079">
        <v>1.1730847000000001E-2</v>
      </c>
      <c r="AA2079">
        <v>8.8564420000000008E-3</v>
      </c>
      <c r="AB2079">
        <v>-0.29145634999999998</v>
      </c>
      <c r="AC2079">
        <v>1.3455972E-2</v>
      </c>
    </row>
    <row r="2080" spans="1:29" x14ac:dyDescent="0.3">
      <c r="A2080">
        <v>20.78</v>
      </c>
      <c r="B2080">
        <v>28.2</v>
      </c>
      <c r="C2080">
        <v>75</v>
      </c>
      <c r="D2080">
        <v>75</v>
      </c>
      <c r="E2080">
        <v>-150</v>
      </c>
      <c r="F2080">
        <v>51.53846154</v>
      </c>
      <c r="G2080">
        <v>54.92307692</v>
      </c>
      <c r="H2080">
        <v>-109.5384615</v>
      </c>
      <c r="I2080">
        <v>42</v>
      </c>
      <c r="J2080">
        <v>60</v>
      </c>
      <c r="K2080">
        <v>-115</v>
      </c>
      <c r="L2080">
        <v>2.635300328</v>
      </c>
      <c r="M2080">
        <v>2.8083648270000001</v>
      </c>
      <c r="N2080">
        <v>-5.6009965179999996</v>
      </c>
      <c r="O2080">
        <v>2.147573103</v>
      </c>
      <c r="P2080">
        <v>3.0679615760000001</v>
      </c>
      <c r="Q2080">
        <v>-5.8802596869999997</v>
      </c>
      <c r="R2080">
        <v>0.13176501600000001</v>
      </c>
      <c r="S2080">
        <v>0.140418241</v>
      </c>
      <c r="T2080">
        <v>-0.280049826</v>
      </c>
      <c r="U2080">
        <v>0.107378655</v>
      </c>
      <c r="V2080">
        <v>0.15339807899999999</v>
      </c>
      <c r="W2080">
        <v>-0.29401298399999998</v>
      </c>
      <c r="X2080">
        <v>4.9959419999999997E-3</v>
      </c>
      <c r="Y2080">
        <v>-0.277427637</v>
      </c>
      <c r="Z2080">
        <v>1.3800997000000001E-2</v>
      </c>
      <c r="AA2080">
        <v>2.6569327E-2</v>
      </c>
      <c r="AB2080">
        <v>-0.28293423400000001</v>
      </c>
      <c r="AC2080">
        <v>5.8309211E-2</v>
      </c>
    </row>
    <row r="2081" spans="1:29" x14ac:dyDescent="0.3">
      <c r="A2081">
        <v>20.79</v>
      </c>
      <c r="B2081">
        <v>28.2</v>
      </c>
      <c r="C2081">
        <v>75</v>
      </c>
      <c r="D2081">
        <v>75</v>
      </c>
      <c r="E2081">
        <v>-150</v>
      </c>
      <c r="F2081">
        <v>51.61538462</v>
      </c>
      <c r="G2081">
        <v>55.76923077</v>
      </c>
      <c r="H2081">
        <v>-111.0769231</v>
      </c>
      <c r="I2081">
        <v>54</v>
      </c>
      <c r="J2081">
        <v>60</v>
      </c>
      <c r="K2081">
        <v>-117</v>
      </c>
      <c r="L2081">
        <v>2.639233612</v>
      </c>
      <c r="M2081">
        <v>2.8516309519999998</v>
      </c>
      <c r="N2081">
        <v>-5.679662199</v>
      </c>
      <c r="O2081">
        <v>2.761165418</v>
      </c>
      <c r="P2081">
        <v>3.0679615760000001</v>
      </c>
      <c r="Q2081">
        <v>-5.9825250729999997</v>
      </c>
      <c r="R2081">
        <v>0.131961681</v>
      </c>
      <c r="S2081">
        <v>0.142581548</v>
      </c>
      <c r="T2081">
        <v>-0.28398310999999998</v>
      </c>
      <c r="U2081">
        <v>0.13805827100000001</v>
      </c>
      <c r="V2081">
        <v>0.15339807899999999</v>
      </c>
      <c r="W2081">
        <v>-0.29912625399999998</v>
      </c>
      <c r="X2081">
        <v>6.1313829999999998E-3</v>
      </c>
      <c r="Y2081">
        <v>-0.28083648300000003</v>
      </c>
      <c r="Z2081">
        <v>1.6561196E-2</v>
      </c>
      <c r="AA2081">
        <v>8.8564420000000008E-3</v>
      </c>
      <c r="AB2081">
        <v>-0.29656961900000001</v>
      </c>
      <c r="AC2081">
        <v>1.3455972E-2</v>
      </c>
    </row>
    <row r="2082" spans="1:29" x14ac:dyDescent="0.3">
      <c r="A2082">
        <v>20.8</v>
      </c>
      <c r="B2082">
        <v>28.2</v>
      </c>
      <c r="C2082">
        <v>75</v>
      </c>
      <c r="D2082">
        <v>75</v>
      </c>
      <c r="E2082">
        <v>-150</v>
      </c>
      <c r="F2082">
        <v>51.69230769</v>
      </c>
      <c r="G2082">
        <v>55.84615385</v>
      </c>
      <c r="H2082">
        <v>-111.0769231</v>
      </c>
      <c r="I2082">
        <v>55</v>
      </c>
      <c r="J2082">
        <v>60</v>
      </c>
      <c r="K2082">
        <v>-97</v>
      </c>
      <c r="L2082">
        <v>2.6431668959999999</v>
      </c>
      <c r="M2082">
        <v>2.8555642360000002</v>
      </c>
      <c r="N2082">
        <v>-5.679662199</v>
      </c>
      <c r="O2082">
        <v>2.812298111</v>
      </c>
      <c r="P2082">
        <v>3.0679615760000001</v>
      </c>
      <c r="Q2082">
        <v>-4.9598712139999996</v>
      </c>
      <c r="R2082">
        <v>0.13215834500000001</v>
      </c>
      <c r="S2082">
        <v>0.14277821199999999</v>
      </c>
      <c r="T2082">
        <v>-0.28398310999999998</v>
      </c>
      <c r="U2082">
        <v>0.14061490600000001</v>
      </c>
      <c r="V2082">
        <v>0.15339807899999999</v>
      </c>
      <c r="W2082">
        <v>-0.247993561</v>
      </c>
      <c r="X2082">
        <v>6.1313829999999998E-3</v>
      </c>
      <c r="Y2082">
        <v>-0.28096759199999999</v>
      </c>
      <c r="Z2082">
        <v>1.5871145999999999E-2</v>
      </c>
      <c r="AA2082">
        <v>7.3803690000000003E-3</v>
      </c>
      <c r="AB2082">
        <v>-0.26333336899999998</v>
      </c>
      <c r="AC2082">
        <v>-8.0735830999999994E-2</v>
      </c>
    </row>
    <row r="2083" spans="1:29" x14ac:dyDescent="0.3">
      <c r="A2083">
        <v>20.81</v>
      </c>
      <c r="B2083">
        <v>28.2</v>
      </c>
      <c r="C2083">
        <v>75</v>
      </c>
      <c r="D2083">
        <v>75</v>
      </c>
      <c r="E2083">
        <v>-150</v>
      </c>
      <c r="F2083">
        <v>50.38461538</v>
      </c>
      <c r="G2083">
        <v>55.61538462</v>
      </c>
      <c r="H2083">
        <v>-113.0769231</v>
      </c>
      <c r="I2083">
        <v>58</v>
      </c>
      <c r="J2083">
        <v>55</v>
      </c>
      <c r="K2083">
        <v>-121</v>
      </c>
      <c r="L2083">
        <v>2.5763010670000002</v>
      </c>
      <c r="M2083">
        <v>2.843764384</v>
      </c>
      <c r="N2083">
        <v>-5.781927585</v>
      </c>
      <c r="O2083">
        <v>2.9656961900000001</v>
      </c>
      <c r="P2083">
        <v>2.812298111</v>
      </c>
      <c r="Q2083">
        <v>-6.1870558439999996</v>
      </c>
      <c r="R2083">
        <v>0.12881505300000001</v>
      </c>
      <c r="S2083">
        <v>0.142188219</v>
      </c>
      <c r="T2083">
        <v>-0.28909637900000001</v>
      </c>
      <c r="U2083">
        <v>0.14828480899999999</v>
      </c>
      <c r="V2083">
        <v>0.14061490600000001</v>
      </c>
      <c r="W2083">
        <v>-0.30935279199999999</v>
      </c>
      <c r="X2083">
        <v>7.7210009999999999E-3</v>
      </c>
      <c r="Y2083">
        <v>-0.283065344</v>
      </c>
      <c r="Z2083">
        <v>3.1742292999999998E-2</v>
      </c>
      <c r="AA2083">
        <v>-4.4282210000000004E-3</v>
      </c>
      <c r="AB2083">
        <v>-0.3025351</v>
      </c>
      <c r="AC2083">
        <v>3.5882591999999998E-2</v>
      </c>
    </row>
    <row r="2084" spans="1:29" x14ac:dyDescent="0.3">
      <c r="A2084">
        <v>20.82</v>
      </c>
      <c r="B2084">
        <v>28.2</v>
      </c>
      <c r="C2084">
        <v>75</v>
      </c>
      <c r="D2084">
        <v>75</v>
      </c>
      <c r="E2084">
        <v>-150</v>
      </c>
      <c r="F2084">
        <v>49.30769231</v>
      </c>
      <c r="G2084">
        <v>55.92307692</v>
      </c>
      <c r="H2084">
        <v>-114.8461538</v>
      </c>
      <c r="I2084">
        <v>57</v>
      </c>
      <c r="J2084">
        <v>46</v>
      </c>
      <c r="K2084">
        <v>-122</v>
      </c>
      <c r="L2084">
        <v>2.5212350899999998</v>
      </c>
      <c r="M2084">
        <v>2.8594975200000001</v>
      </c>
      <c r="N2084">
        <v>-5.8723931189999998</v>
      </c>
      <c r="O2084">
        <v>2.9145634970000001</v>
      </c>
      <c r="P2084">
        <v>2.3521038750000001</v>
      </c>
      <c r="Q2084">
        <v>-6.2381885370000001</v>
      </c>
      <c r="R2084">
        <v>0.126061754</v>
      </c>
      <c r="S2084">
        <v>0.142974876</v>
      </c>
      <c r="T2084">
        <v>-0.29361965600000001</v>
      </c>
      <c r="U2084">
        <v>0.14572817499999999</v>
      </c>
      <c r="V2084">
        <v>0.117605194</v>
      </c>
      <c r="W2084">
        <v>-0.31190942700000002</v>
      </c>
      <c r="X2084">
        <v>9.7647949999999997E-3</v>
      </c>
      <c r="Y2084">
        <v>-0.28542531399999999</v>
      </c>
      <c r="Z2084">
        <v>4.3128115000000002E-2</v>
      </c>
      <c r="AA2084">
        <v>-1.6236811E-2</v>
      </c>
      <c r="AB2084">
        <v>-0.29571740699999999</v>
      </c>
      <c r="AC2084">
        <v>8.5221155000000007E-2</v>
      </c>
    </row>
    <row r="2085" spans="1:29" x14ac:dyDescent="0.3">
      <c r="A2085">
        <v>20.83</v>
      </c>
      <c r="B2085">
        <v>28.2</v>
      </c>
      <c r="C2085">
        <v>75</v>
      </c>
      <c r="D2085">
        <v>75</v>
      </c>
      <c r="E2085">
        <v>-150</v>
      </c>
      <c r="F2085">
        <v>49.23076923</v>
      </c>
      <c r="G2085">
        <v>57</v>
      </c>
      <c r="H2085">
        <v>-116.4615385</v>
      </c>
      <c r="I2085">
        <v>41</v>
      </c>
      <c r="J2085">
        <v>59</v>
      </c>
      <c r="K2085">
        <v>-120</v>
      </c>
      <c r="L2085">
        <v>2.5173018059999999</v>
      </c>
      <c r="M2085">
        <v>2.9145634970000001</v>
      </c>
      <c r="N2085">
        <v>-5.9549920839999997</v>
      </c>
      <c r="O2085">
        <v>2.09644041</v>
      </c>
      <c r="P2085">
        <v>3.0168288830000001</v>
      </c>
      <c r="Q2085">
        <v>-6.1359231520000002</v>
      </c>
      <c r="R2085">
        <v>0.12586509000000001</v>
      </c>
      <c r="S2085">
        <v>0.14572817499999999</v>
      </c>
      <c r="T2085">
        <v>-0.297749604</v>
      </c>
      <c r="U2085">
        <v>0.104822021</v>
      </c>
      <c r="V2085">
        <v>0.15084144399999999</v>
      </c>
      <c r="W2085">
        <v>-0.30679615799999999</v>
      </c>
      <c r="X2085">
        <v>1.1467957000000001E-2</v>
      </c>
      <c r="Y2085">
        <v>-0.28903082499999999</v>
      </c>
      <c r="Z2085">
        <v>4.5888313999999999E-2</v>
      </c>
      <c r="AA2085">
        <v>2.6569327E-2</v>
      </c>
      <c r="AB2085">
        <v>-0.28975192700000002</v>
      </c>
      <c r="AC2085">
        <v>8.9706479000000006E-2</v>
      </c>
    </row>
    <row r="2086" spans="1:29" x14ac:dyDescent="0.3">
      <c r="A2086">
        <v>20.84</v>
      </c>
      <c r="B2086">
        <v>28.2</v>
      </c>
      <c r="C2086">
        <v>75</v>
      </c>
      <c r="D2086">
        <v>75</v>
      </c>
      <c r="E2086">
        <v>-150</v>
      </c>
      <c r="F2086">
        <v>48.92307692</v>
      </c>
      <c r="G2086">
        <v>57</v>
      </c>
      <c r="H2086">
        <v>-116.7692308</v>
      </c>
      <c r="I2086">
        <v>48</v>
      </c>
      <c r="J2086">
        <v>61</v>
      </c>
      <c r="K2086">
        <v>-117</v>
      </c>
      <c r="L2086">
        <v>2.5015686690000001</v>
      </c>
      <c r="M2086">
        <v>2.9145634970000001</v>
      </c>
      <c r="N2086">
        <v>-5.9707252210000004</v>
      </c>
      <c r="O2086">
        <v>2.4543692610000001</v>
      </c>
      <c r="P2086">
        <v>3.1190942690000001</v>
      </c>
      <c r="Q2086">
        <v>-5.9825250729999997</v>
      </c>
      <c r="R2086">
        <v>0.12507843299999999</v>
      </c>
      <c r="S2086">
        <v>0.14572817499999999</v>
      </c>
      <c r="T2086">
        <v>-0.29853626100000002</v>
      </c>
      <c r="U2086">
        <v>0.122718463</v>
      </c>
      <c r="V2086">
        <v>0.15595471299999999</v>
      </c>
      <c r="W2086">
        <v>-0.29912625399999998</v>
      </c>
      <c r="X2086">
        <v>1.1922133999999999E-2</v>
      </c>
      <c r="Y2086">
        <v>-0.28929304300000003</v>
      </c>
      <c r="Z2086">
        <v>4.8648513999999997E-2</v>
      </c>
      <c r="AA2086">
        <v>1.9188957999999999E-2</v>
      </c>
      <c r="AB2086">
        <v>-0.29230856100000002</v>
      </c>
      <c r="AC2086">
        <v>3.5882591999999998E-2</v>
      </c>
    </row>
    <row r="2087" spans="1:29" x14ac:dyDescent="0.3">
      <c r="A2087">
        <v>20.85</v>
      </c>
      <c r="B2087">
        <v>28.2</v>
      </c>
      <c r="C2087">
        <v>75</v>
      </c>
      <c r="D2087">
        <v>75</v>
      </c>
      <c r="E2087">
        <v>-150</v>
      </c>
      <c r="F2087">
        <v>49.61538462</v>
      </c>
      <c r="G2087">
        <v>57.07692308</v>
      </c>
      <c r="H2087">
        <v>-115.3076923</v>
      </c>
      <c r="I2087">
        <v>45</v>
      </c>
      <c r="J2087">
        <v>65</v>
      </c>
      <c r="K2087">
        <v>-120</v>
      </c>
      <c r="L2087">
        <v>2.5369682259999999</v>
      </c>
      <c r="M2087">
        <v>2.918496781</v>
      </c>
      <c r="N2087">
        <v>-5.8959928230000003</v>
      </c>
      <c r="O2087">
        <v>2.3009711820000001</v>
      </c>
      <c r="P2087">
        <v>3.32362504</v>
      </c>
      <c r="Q2087">
        <v>-6.1359231520000002</v>
      </c>
      <c r="R2087">
        <v>0.12684841099999999</v>
      </c>
      <c r="S2087">
        <v>0.145924839</v>
      </c>
      <c r="T2087">
        <v>-0.294799641</v>
      </c>
      <c r="U2087">
        <v>0.11504855899999999</v>
      </c>
      <c r="V2087">
        <v>0.166181252</v>
      </c>
      <c r="W2087">
        <v>-0.30679615799999999</v>
      </c>
      <c r="X2087">
        <v>1.1013781E-2</v>
      </c>
      <c r="Y2087">
        <v>-0.287457511</v>
      </c>
      <c r="Z2087">
        <v>3.8642791000000003E-2</v>
      </c>
      <c r="AA2087">
        <v>2.9521473999999999E-2</v>
      </c>
      <c r="AB2087">
        <v>-0.29827404200000002</v>
      </c>
      <c r="AC2087">
        <v>4.4853239000000003E-2</v>
      </c>
    </row>
    <row r="2088" spans="1:29" x14ac:dyDescent="0.3">
      <c r="A2088">
        <v>20.86</v>
      </c>
      <c r="B2088">
        <v>28.2</v>
      </c>
      <c r="C2088">
        <v>75</v>
      </c>
      <c r="D2088">
        <v>75</v>
      </c>
      <c r="E2088">
        <v>-150</v>
      </c>
      <c r="F2088">
        <v>49.38461538</v>
      </c>
      <c r="G2088">
        <v>57.15384615</v>
      </c>
      <c r="H2088">
        <v>-113.6923077</v>
      </c>
      <c r="I2088">
        <v>113</v>
      </c>
      <c r="J2088">
        <v>59</v>
      </c>
      <c r="K2088">
        <v>-100</v>
      </c>
      <c r="L2088">
        <v>2.5251683740000002</v>
      </c>
      <c r="M2088">
        <v>2.9224300649999999</v>
      </c>
      <c r="N2088">
        <v>-5.8133938580000004</v>
      </c>
      <c r="O2088">
        <v>5.7779943009999997</v>
      </c>
      <c r="P2088">
        <v>3.0168288830000001</v>
      </c>
      <c r="Q2088">
        <v>-5.1132692930000001</v>
      </c>
      <c r="R2088">
        <v>0.12625841900000001</v>
      </c>
      <c r="S2088">
        <v>0.14612150300000001</v>
      </c>
      <c r="T2088">
        <v>-0.29066969300000001</v>
      </c>
      <c r="U2088">
        <v>0.288899715</v>
      </c>
      <c r="V2088">
        <v>0.15084144399999999</v>
      </c>
      <c r="W2088">
        <v>-0.25566346499999998</v>
      </c>
      <c r="X2088">
        <v>1.1467957000000001E-2</v>
      </c>
      <c r="Y2088">
        <v>-0.28457310299999999</v>
      </c>
      <c r="Z2088">
        <v>3.2087316999999997E-2</v>
      </c>
      <c r="AA2088">
        <v>-7.9707979999999998E-2</v>
      </c>
      <c r="AB2088">
        <v>-0.31702269599999999</v>
      </c>
      <c r="AC2088">
        <v>-0.32294332399999998</v>
      </c>
    </row>
    <row r="2089" spans="1:29" x14ac:dyDescent="0.3">
      <c r="A2089">
        <v>20.87</v>
      </c>
      <c r="B2089">
        <v>28.2</v>
      </c>
      <c r="C2089">
        <v>75</v>
      </c>
      <c r="D2089">
        <v>75</v>
      </c>
      <c r="E2089">
        <v>-150</v>
      </c>
      <c r="F2089">
        <v>49.07692308</v>
      </c>
      <c r="G2089">
        <v>57.23076923</v>
      </c>
      <c r="H2089">
        <v>-113.6153846</v>
      </c>
      <c r="I2089">
        <v>0</v>
      </c>
      <c r="J2089">
        <v>47</v>
      </c>
      <c r="K2089">
        <v>-126</v>
      </c>
      <c r="L2089">
        <v>2.509435238</v>
      </c>
      <c r="M2089">
        <v>2.9263633489999998</v>
      </c>
      <c r="N2089">
        <v>-5.809460574</v>
      </c>
      <c r="O2089">
        <v>0</v>
      </c>
      <c r="P2089">
        <v>2.4032365680000001</v>
      </c>
      <c r="Q2089">
        <v>-6.4427193090000001</v>
      </c>
      <c r="R2089">
        <v>0.12547176199999999</v>
      </c>
      <c r="S2089">
        <v>0.146318167</v>
      </c>
      <c r="T2089">
        <v>-0.29047302899999999</v>
      </c>
      <c r="U2089">
        <v>0</v>
      </c>
      <c r="V2089">
        <v>0.120161828</v>
      </c>
      <c r="W2089">
        <v>-0.32213596500000002</v>
      </c>
      <c r="X2089">
        <v>1.2035677999999999E-2</v>
      </c>
      <c r="Y2089">
        <v>-0.28424532899999999</v>
      </c>
      <c r="Z2089">
        <v>3.2777367000000002E-2</v>
      </c>
      <c r="AA2089">
        <v>6.9375463999999998E-2</v>
      </c>
      <c r="AB2089">
        <v>-0.25481125300000002</v>
      </c>
      <c r="AC2089">
        <v>0.35434059099999998</v>
      </c>
    </row>
    <row r="2090" spans="1:29" x14ac:dyDescent="0.3">
      <c r="A2090">
        <v>20.88</v>
      </c>
      <c r="B2090">
        <v>28.2</v>
      </c>
      <c r="C2090">
        <v>75</v>
      </c>
      <c r="D2090">
        <v>75</v>
      </c>
      <c r="E2090">
        <v>-150</v>
      </c>
      <c r="F2090">
        <v>48.76923077</v>
      </c>
      <c r="G2090">
        <v>57.69230769</v>
      </c>
      <c r="H2090">
        <v>-111.6923077</v>
      </c>
      <c r="I2090">
        <v>46</v>
      </c>
      <c r="J2090">
        <v>55</v>
      </c>
      <c r="K2090">
        <v>-123</v>
      </c>
      <c r="L2090">
        <v>2.4937021009999998</v>
      </c>
      <c r="M2090">
        <v>2.9499630539999999</v>
      </c>
      <c r="N2090">
        <v>-5.7111284720000004</v>
      </c>
      <c r="O2090">
        <v>2.3521038750000001</v>
      </c>
      <c r="P2090">
        <v>2.812298111</v>
      </c>
      <c r="Q2090">
        <v>-6.2893212299999997</v>
      </c>
      <c r="R2090">
        <v>0.124685105</v>
      </c>
      <c r="S2090">
        <v>0.14749815299999999</v>
      </c>
      <c r="T2090">
        <v>-0.28555642399999998</v>
      </c>
      <c r="U2090">
        <v>0.117605194</v>
      </c>
      <c r="V2090">
        <v>0.14061490600000001</v>
      </c>
      <c r="W2090">
        <v>-0.31446606199999999</v>
      </c>
      <c r="X2090">
        <v>1.3171119E-2</v>
      </c>
      <c r="Y2090">
        <v>-0.28109870199999998</v>
      </c>
      <c r="Z2090">
        <v>2.3461694000000002E-2</v>
      </c>
      <c r="AA2090">
        <v>1.3284663E-2</v>
      </c>
      <c r="AB2090">
        <v>-0.29571740699999999</v>
      </c>
      <c r="AC2090">
        <v>9.8677127000000003E-2</v>
      </c>
    </row>
    <row r="2091" spans="1:29" x14ac:dyDescent="0.3">
      <c r="A2091">
        <v>20.89</v>
      </c>
      <c r="B2091">
        <v>28.2</v>
      </c>
      <c r="C2091">
        <v>75</v>
      </c>
      <c r="D2091">
        <v>75</v>
      </c>
      <c r="E2091">
        <v>-150</v>
      </c>
      <c r="F2091">
        <v>48.38461538</v>
      </c>
      <c r="G2091">
        <v>58.84615385</v>
      </c>
      <c r="H2091">
        <v>-109.6923077</v>
      </c>
      <c r="I2091">
        <v>52</v>
      </c>
      <c r="J2091">
        <v>55</v>
      </c>
      <c r="K2091">
        <v>-121</v>
      </c>
      <c r="L2091">
        <v>2.4740356810000002</v>
      </c>
      <c r="M2091">
        <v>3.0089623150000002</v>
      </c>
      <c r="N2091">
        <v>-5.6088630860000004</v>
      </c>
      <c r="O2091">
        <v>2.658900032</v>
      </c>
      <c r="P2091">
        <v>2.812298111</v>
      </c>
      <c r="Q2091">
        <v>-6.1870558439999996</v>
      </c>
      <c r="R2091">
        <v>0.123701784</v>
      </c>
      <c r="S2091">
        <v>0.15044811599999999</v>
      </c>
      <c r="T2091">
        <v>-0.28044315399999997</v>
      </c>
      <c r="U2091">
        <v>0.13294500200000001</v>
      </c>
      <c r="V2091">
        <v>0.14061490600000001</v>
      </c>
      <c r="W2091">
        <v>-0.30935279199999999</v>
      </c>
      <c r="X2091">
        <v>1.5442002E-2</v>
      </c>
      <c r="Y2091">
        <v>-0.27834540299999999</v>
      </c>
      <c r="Z2091">
        <v>1.1040797E-2</v>
      </c>
      <c r="AA2091">
        <v>4.4282210000000004E-3</v>
      </c>
      <c r="AB2091">
        <v>-0.29742183100000003</v>
      </c>
      <c r="AC2091">
        <v>6.2794534999999999E-2</v>
      </c>
    </row>
    <row r="2092" spans="1:29" x14ac:dyDescent="0.3">
      <c r="A2092">
        <v>20.9</v>
      </c>
      <c r="B2092">
        <v>28.2</v>
      </c>
      <c r="C2092">
        <v>75</v>
      </c>
      <c r="D2092">
        <v>75</v>
      </c>
      <c r="E2092">
        <v>-150</v>
      </c>
      <c r="F2092">
        <v>48.76923077</v>
      </c>
      <c r="G2092">
        <v>59</v>
      </c>
      <c r="H2092">
        <v>-107.8461538</v>
      </c>
      <c r="I2092">
        <v>49</v>
      </c>
      <c r="J2092">
        <v>59</v>
      </c>
      <c r="K2092">
        <v>-119</v>
      </c>
      <c r="L2092">
        <v>2.4937021009999998</v>
      </c>
      <c r="M2092">
        <v>3.0168288830000001</v>
      </c>
      <c r="N2092">
        <v>-5.5144642680000002</v>
      </c>
      <c r="O2092">
        <v>2.5055019540000001</v>
      </c>
      <c r="P2092">
        <v>3.0168288830000001</v>
      </c>
      <c r="Q2092">
        <v>-6.0847904589999997</v>
      </c>
      <c r="R2092">
        <v>0.124685105</v>
      </c>
      <c r="S2092">
        <v>0.15084144399999999</v>
      </c>
      <c r="T2092">
        <v>-0.27572321300000002</v>
      </c>
      <c r="U2092">
        <v>0.125275098</v>
      </c>
      <c r="V2092">
        <v>0.15084144399999999</v>
      </c>
      <c r="W2092">
        <v>-0.30423952300000001</v>
      </c>
      <c r="X2092">
        <v>1.5101369E-2</v>
      </c>
      <c r="Y2092">
        <v>-0.275657659</v>
      </c>
      <c r="Z2092">
        <v>3.45025E-4</v>
      </c>
      <c r="AA2092">
        <v>1.4760736999999999E-2</v>
      </c>
      <c r="AB2092">
        <v>-0.294865196</v>
      </c>
      <c r="AC2092">
        <v>4.9338563000000002E-2</v>
      </c>
    </row>
    <row r="2093" spans="1:29" x14ac:dyDescent="0.3">
      <c r="A2093">
        <v>20.91</v>
      </c>
      <c r="B2093">
        <v>28.2</v>
      </c>
      <c r="C2093">
        <v>75</v>
      </c>
      <c r="D2093">
        <v>75</v>
      </c>
      <c r="E2093">
        <v>-150</v>
      </c>
      <c r="F2093">
        <v>48.61538462</v>
      </c>
      <c r="G2093">
        <v>59</v>
      </c>
      <c r="H2093">
        <v>-106.2307692</v>
      </c>
      <c r="I2093">
        <v>51</v>
      </c>
      <c r="J2093">
        <v>61</v>
      </c>
      <c r="K2093">
        <v>-96</v>
      </c>
      <c r="L2093">
        <v>2.4858355329999999</v>
      </c>
      <c r="M2093">
        <v>3.0168288830000001</v>
      </c>
      <c r="N2093">
        <v>-5.4318653030000004</v>
      </c>
      <c r="O2093">
        <v>2.607767339</v>
      </c>
      <c r="P2093">
        <v>3.1190942690000001</v>
      </c>
      <c r="Q2093">
        <v>-4.9087385210000001</v>
      </c>
      <c r="R2093">
        <v>0.12429177700000001</v>
      </c>
      <c r="S2093">
        <v>0.15084144399999999</v>
      </c>
      <c r="T2093">
        <v>-0.27159326499999997</v>
      </c>
      <c r="U2093">
        <v>0.13038836700000001</v>
      </c>
      <c r="V2093">
        <v>0.15595471299999999</v>
      </c>
      <c r="W2093">
        <v>-0.245436926</v>
      </c>
      <c r="X2093">
        <v>1.5328458E-2</v>
      </c>
      <c r="Y2093">
        <v>-0.27277325000000002</v>
      </c>
      <c r="Z2093">
        <v>-6.2104489999999998E-3</v>
      </c>
      <c r="AA2093">
        <v>1.4760736999999999E-2</v>
      </c>
      <c r="AB2093">
        <v>-0.259072311</v>
      </c>
      <c r="AC2093">
        <v>-7.1765182999999996E-2</v>
      </c>
    </row>
    <row r="2094" spans="1:29" x14ac:dyDescent="0.3">
      <c r="A2094">
        <v>20.92</v>
      </c>
      <c r="B2094">
        <v>28.2</v>
      </c>
      <c r="C2094">
        <v>75</v>
      </c>
      <c r="D2094">
        <v>75</v>
      </c>
      <c r="E2094">
        <v>-150</v>
      </c>
      <c r="F2094">
        <v>48.07692308</v>
      </c>
      <c r="G2094">
        <v>59.46153846</v>
      </c>
      <c r="H2094">
        <v>-104.3846154</v>
      </c>
      <c r="I2094">
        <v>108</v>
      </c>
      <c r="J2094">
        <v>108</v>
      </c>
      <c r="K2094">
        <v>-246</v>
      </c>
      <c r="L2094">
        <v>2.458302545</v>
      </c>
      <c r="M2094">
        <v>3.0404285870000001</v>
      </c>
      <c r="N2094">
        <v>-5.3374664850000002</v>
      </c>
      <c r="O2094">
        <v>5.5223308360000001</v>
      </c>
      <c r="P2094">
        <v>5.5223308360000001</v>
      </c>
      <c r="Q2094">
        <v>-12.578642459999999</v>
      </c>
      <c r="R2094">
        <v>0.122915127</v>
      </c>
      <c r="S2094">
        <v>0.15202142900000001</v>
      </c>
      <c r="T2094">
        <v>-0.26687332400000002</v>
      </c>
      <c r="U2094">
        <v>0.27611654200000002</v>
      </c>
      <c r="V2094">
        <v>0.27611654200000002</v>
      </c>
      <c r="W2094">
        <v>-0.62893212300000001</v>
      </c>
      <c r="X2094">
        <v>1.6804531000000001E-2</v>
      </c>
      <c r="Y2094">
        <v>-0.26956106800000001</v>
      </c>
      <c r="Z2094">
        <v>-1.4146021999999999E-2</v>
      </c>
      <c r="AA2094">
        <v>0</v>
      </c>
      <c r="AB2094">
        <v>-0.60336577700000005</v>
      </c>
      <c r="AC2094">
        <v>0.13455971799999999</v>
      </c>
    </row>
    <row r="2095" spans="1:29" x14ac:dyDescent="0.3">
      <c r="A2095">
        <v>20.93</v>
      </c>
      <c r="B2095">
        <v>28.2</v>
      </c>
      <c r="C2095">
        <v>75</v>
      </c>
      <c r="D2095">
        <v>75</v>
      </c>
      <c r="E2095">
        <v>-150</v>
      </c>
      <c r="F2095">
        <v>48.61538462</v>
      </c>
      <c r="G2095">
        <v>59.92307692</v>
      </c>
      <c r="H2095">
        <v>-104.0769231</v>
      </c>
      <c r="I2095">
        <v>45</v>
      </c>
      <c r="J2095">
        <v>0</v>
      </c>
      <c r="K2095">
        <v>0</v>
      </c>
      <c r="L2095">
        <v>2.4858355329999999</v>
      </c>
      <c r="M2095">
        <v>3.0640282920000002</v>
      </c>
      <c r="N2095">
        <v>-5.3217333489999996</v>
      </c>
      <c r="O2095">
        <v>2.3009711820000001</v>
      </c>
      <c r="P2095">
        <v>0</v>
      </c>
      <c r="Q2095">
        <v>0</v>
      </c>
      <c r="R2095">
        <v>0.12429177700000001</v>
      </c>
      <c r="S2095">
        <v>0.15320141500000001</v>
      </c>
      <c r="T2095">
        <v>-0.266086667</v>
      </c>
      <c r="U2095">
        <v>0.11504855899999999</v>
      </c>
      <c r="V2095">
        <v>0</v>
      </c>
      <c r="W2095">
        <v>0</v>
      </c>
      <c r="X2095">
        <v>1.6690987000000001E-2</v>
      </c>
      <c r="Y2095">
        <v>-0.26988884200000002</v>
      </c>
      <c r="Z2095">
        <v>-2.0011444999999999E-2</v>
      </c>
      <c r="AA2095">
        <v>-6.6423316999999996E-2</v>
      </c>
      <c r="AB2095">
        <v>-3.8349519999999998E-2</v>
      </c>
      <c r="AC2095">
        <v>-0.20183957699999999</v>
      </c>
    </row>
    <row r="2096" spans="1:29" x14ac:dyDescent="0.3">
      <c r="A2096">
        <v>20.94</v>
      </c>
      <c r="B2096">
        <v>28.2</v>
      </c>
      <c r="C2096">
        <v>75</v>
      </c>
      <c r="D2096">
        <v>75</v>
      </c>
      <c r="E2096">
        <v>-150</v>
      </c>
      <c r="F2096">
        <v>49.15384615</v>
      </c>
      <c r="G2096">
        <v>61.07692308</v>
      </c>
      <c r="H2096">
        <v>-101.7692308</v>
      </c>
      <c r="I2096">
        <v>54</v>
      </c>
      <c r="J2096">
        <v>117</v>
      </c>
      <c r="K2096">
        <v>-250</v>
      </c>
      <c r="L2096">
        <v>2.5133685219999999</v>
      </c>
      <c r="M2096">
        <v>3.123027553</v>
      </c>
      <c r="N2096">
        <v>-5.2037348269999999</v>
      </c>
      <c r="O2096">
        <v>2.761165418</v>
      </c>
      <c r="P2096">
        <v>5.9825250729999997</v>
      </c>
      <c r="Q2096">
        <v>-12.783173229999999</v>
      </c>
      <c r="R2096">
        <v>0.125668426</v>
      </c>
      <c r="S2096">
        <v>0.15615137800000001</v>
      </c>
      <c r="T2096">
        <v>-0.260186741</v>
      </c>
      <c r="U2096">
        <v>0.13805827100000001</v>
      </c>
      <c r="V2096">
        <v>0.29912625399999998</v>
      </c>
      <c r="W2096">
        <v>-0.63915866200000004</v>
      </c>
      <c r="X2096">
        <v>1.7599340000000002E-2</v>
      </c>
      <c r="Y2096">
        <v>-0.26739776199999998</v>
      </c>
      <c r="Z2096">
        <v>-3.7952740999999998E-2</v>
      </c>
      <c r="AA2096">
        <v>9.2992643E-2</v>
      </c>
      <c r="AB2096">
        <v>-0.57183394899999995</v>
      </c>
      <c r="AC2096">
        <v>0.35434059099999998</v>
      </c>
    </row>
    <row r="2097" spans="1:29" x14ac:dyDescent="0.3">
      <c r="A2097">
        <v>20.95</v>
      </c>
      <c r="B2097">
        <v>28.2</v>
      </c>
      <c r="C2097">
        <v>75</v>
      </c>
      <c r="D2097">
        <v>75</v>
      </c>
      <c r="E2097">
        <v>-150</v>
      </c>
      <c r="F2097">
        <v>50</v>
      </c>
      <c r="G2097">
        <v>61.38461538</v>
      </c>
      <c r="H2097">
        <v>-99.692307690000007</v>
      </c>
      <c r="I2097">
        <v>52</v>
      </c>
      <c r="J2097">
        <v>0</v>
      </c>
      <c r="K2097">
        <v>0</v>
      </c>
      <c r="L2097">
        <v>2.556634646</v>
      </c>
      <c r="M2097">
        <v>3.1387606890000002</v>
      </c>
      <c r="N2097">
        <v>-5.0975361570000004</v>
      </c>
      <c r="O2097">
        <v>2.658900032</v>
      </c>
      <c r="P2097">
        <v>0</v>
      </c>
      <c r="Q2097">
        <v>0</v>
      </c>
      <c r="R2097">
        <v>0.127831732</v>
      </c>
      <c r="S2097">
        <v>0.156938034</v>
      </c>
      <c r="T2097">
        <v>-0.25487680800000001</v>
      </c>
      <c r="U2097">
        <v>0.13294500200000001</v>
      </c>
      <c r="V2097">
        <v>0</v>
      </c>
      <c r="W2097">
        <v>0</v>
      </c>
      <c r="X2097">
        <v>1.6804531000000001E-2</v>
      </c>
      <c r="Y2097">
        <v>-0.26484112700000001</v>
      </c>
      <c r="Z2097">
        <v>-5.2443787999999998E-2</v>
      </c>
      <c r="AA2097">
        <v>-7.6755831999999996E-2</v>
      </c>
      <c r="AB2097">
        <v>-4.4315001E-2</v>
      </c>
      <c r="AC2097">
        <v>-0.233236845</v>
      </c>
    </row>
    <row r="2098" spans="1:29" x14ac:dyDescent="0.3">
      <c r="A2098">
        <v>20.96</v>
      </c>
      <c r="B2098">
        <v>28.2</v>
      </c>
      <c r="C2098">
        <v>75</v>
      </c>
      <c r="D2098">
        <v>75</v>
      </c>
      <c r="E2098">
        <v>-150</v>
      </c>
      <c r="F2098">
        <v>50.07692308</v>
      </c>
      <c r="G2098">
        <v>60.61538462</v>
      </c>
      <c r="H2098">
        <v>-97.769230769999993</v>
      </c>
      <c r="I2098">
        <v>46</v>
      </c>
      <c r="J2098">
        <v>127</v>
      </c>
      <c r="K2098">
        <v>-223</v>
      </c>
      <c r="L2098">
        <v>2.560567931</v>
      </c>
      <c r="M2098">
        <v>3.0994278479999999</v>
      </c>
      <c r="N2098">
        <v>-4.9992040549999999</v>
      </c>
      <c r="O2098">
        <v>2.3521038750000001</v>
      </c>
      <c r="P2098">
        <v>6.4938520019999997</v>
      </c>
      <c r="Q2098">
        <v>-11.40259052</v>
      </c>
      <c r="R2098">
        <v>0.12802839699999999</v>
      </c>
      <c r="S2098">
        <v>0.15497139200000001</v>
      </c>
      <c r="T2098">
        <v>-0.24996020299999999</v>
      </c>
      <c r="U2098">
        <v>0.117605194</v>
      </c>
      <c r="V2098">
        <v>0.3246926</v>
      </c>
      <c r="W2098">
        <v>-0.570129526</v>
      </c>
      <c r="X2098">
        <v>1.5555546E-2</v>
      </c>
      <c r="Y2098">
        <v>-0.26097339800000002</v>
      </c>
      <c r="Z2098">
        <v>-5.7964186000000001E-2</v>
      </c>
      <c r="AA2098">
        <v>0.11956197</v>
      </c>
      <c r="AB2098">
        <v>-0.52751894899999996</v>
      </c>
      <c r="AC2098">
        <v>0.224266197</v>
      </c>
    </row>
    <row r="2099" spans="1:29" x14ac:dyDescent="0.3">
      <c r="A2099">
        <v>20.97</v>
      </c>
      <c r="B2099">
        <v>28.2</v>
      </c>
      <c r="C2099">
        <v>75</v>
      </c>
      <c r="D2099">
        <v>75</v>
      </c>
      <c r="E2099">
        <v>-150</v>
      </c>
      <c r="F2099">
        <v>50</v>
      </c>
      <c r="G2099">
        <v>60.76923077</v>
      </c>
      <c r="H2099">
        <v>-97.692307690000007</v>
      </c>
      <c r="I2099">
        <v>46</v>
      </c>
      <c r="J2099">
        <v>57</v>
      </c>
      <c r="K2099">
        <v>0</v>
      </c>
      <c r="L2099">
        <v>2.556634646</v>
      </c>
      <c r="M2099">
        <v>3.1072944159999998</v>
      </c>
      <c r="N2099">
        <v>-4.9952707710000004</v>
      </c>
      <c r="O2099">
        <v>2.3521038750000001</v>
      </c>
      <c r="P2099">
        <v>2.9145634970000001</v>
      </c>
      <c r="Q2099">
        <v>0</v>
      </c>
      <c r="R2099">
        <v>0.127831732</v>
      </c>
      <c r="S2099">
        <v>0.15536472100000001</v>
      </c>
      <c r="T2099">
        <v>-0.24976353900000001</v>
      </c>
      <c r="U2099">
        <v>0.117605194</v>
      </c>
      <c r="V2099">
        <v>0.14572817499999999</v>
      </c>
      <c r="W2099">
        <v>0</v>
      </c>
      <c r="X2099">
        <v>1.5896178E-2</v>
      </c>
      <c r="Y2099">
        <v>-0.26090784299999997</v>
      </c>
      <c r="Z2099">
        <v>-5.8654235999999998E-2</v>
      </c>
      <c r="AA2099">
        <v>1.6236811E-2</v>
      </c>
      <c r="AB2099">
        <v>-8.7777789999999994E-2</v>
      </c>
      <c r="AC2099">
        <v>-0.46198836599999998</v>
      </c>
    </row>
    <row r="2100" spans="1:29" x14ac:dyDescent="0.3">
      <c r="A2100">
        <v>20.98</v>
      </c>
      <c r="B2100">
        <v>28.2</v>
      </c>
      <c r="C2100">
        <v>75</v>
      </c>
      <c r="D2100">
        <v>75</v>
      </c>
      <c r="E2100">
        <v>-150</v>
      </c>
      <c r="F2100">
        <v>49.15384615</v>
      </c>
      <c r="G2100">
        <v>60.92307692</v>
      </c>
      <c r="H2100">
        <v>-99.46153846</v>
      </c>
      <c r="I2100">
        <v>38</v>
      </c>
      <c r="J2100">
        <v>71</v>
      </c>
      <c r="K2100">
        <v>-239</v>
      </c>
      <c r="L2100">
        <v>2.5133685219999999</v>
      </c>
      <c r="M2100">
        <v>3.1151609850000002</v>
      </c>
      <c r="N2100">
        <v>-5.0857363040000001</v>
      </c>
      <c r="O2100">
        <v>1.943042331</v>
      </c>
      <c r="P2100">
        <v>3.6304211980000001</v>
      </c>
      <c r="Q2100">
        <v>-12.220713610000001</v>
      </c>
      <c r="R2100">
        <v>0.125668426</v>
      </c>
      <c r="S2100">
        <v>0.15575804900000001</v>
      </c>
      <c r="T2100">
        <v>-0.254286815</v>
      </c>
      <c r="U2100">
        <v>9.7152116999999996E-2</v>
      </c>
      <c r="V2100">
        <v>0.18152106000000001</v>
      </c>
      <c r="W2100">
        <v>-0.61103568100000005</v>
      </c>
      <c r="X2100">
        <v>1.7372252000000001E-2</v>
      </c>
      <c r="Y2100">
        <v>-0.26333336899999998</v>
      </c>
      <c r="Z2100">
        <v>-4.7613439E-2</v>
      </c>
      <c r="AA2100">
        <v>4.8710431999999998E-2</v>
      </c>
      <c r="AB2100">
        <v>-0.50024817899999996</v>
      </c>
      <c r="AC2100">
        <v>0.583092112</v>
      </c>
    </row>
    <row r="2101" spans="1:29" x14ac:dyDescent="0.3">
      <c r="A2101">
        <v>20.99</v>
      </c>
      <c r="B2101">
        <v>28.2</v>
      </c>
      <c r="C2101">
        <v>75</v>
      </c>
      <c r="D2101">
        <v>75</v>
      </c>
      <c r="E2101">
        <v>-150</v>
      </c>
      <c r="F2101">
        <v>49.23076923</v>
      </c>
      <c r="G2101">
        <v>61.15384615</v>
      </c>
      <c r="H2101">
        <v>-101.3076923</v>
      </c>
      <c r="I2101">
        <v>52</v>
      </c>
      <c r="J2101">
        <v>65</v>
      </c>
      <c r="K2101">
        <v>0</v>
      </c>
      <c r="L2101">
        <v>2.5173018059999999</v>
      </c>
      <c r="M2101">
        <v>3.1269608369999999</v>
      </c>
      <c r="N2101">
        <v>-5.1801351220000003</v>
      </c>
      <c r="O2101">
        <v>2.658900032</v>
      </c>
      <c r="P2101">
        <v>3.32362504</v>
      </c>
      <c r="Q2101">
        <v>0</v>
      </c>
      <c r="R2101">
        <v>0.12586509000000001</v>
      </c>
      <c r="S2101">
        <v>0.15634804199999999</v>
      </c>
      <c r="T2101">
        <v>-0.259006756</v>
      </c>
      <c r="U2101">
        <v>0.13294500200000001</v>
      </c>
      <c r="V2101">
        <v>0.166181252</v>
      </c>
      <c r="W2101">
        <v>0</v>
      </c>
      <c r="X2101">
        <v>1.7599340000000002E-2</v>
      </c>
      <c r="Y2101">
        <v>-0.266742215</v>
      </c>
      <c r="Z2101">
        <v>-4.0712940000000003E-2</v>
      </c>
      <c r="AA2101">
        <v>1.9188957999999999E-2</v>
      </c>
      <c r="AB2101">
        <v>-9.9708750999999998E-2</v>
      </c>
      <c r="AC2101">
        <v>-0.52478290100000002</v>
      </c>
    </row>
    <row r="2102" spans="1:29" x14ac:dyDescent="0.3">
      <c r="A2102">
        <v>21</v>
      </c>
      <c r="B2102">
        <v>28.2</v>
      </c>
      <c r="C2102">
        <v>75</v>
      </c>
      <c r="D2102">
        <v>75</v>
      </c>
      <c r="E2102">
        <v>-150</v>
      </c>
      <c r="F2102">
        <v>49.23076923</v>
      </c>
      <c r="G2102">
        <v>61.23076923</v>
      </c>
      <c r="H2102">
        <v>-101.0769231</v>
      </c>
      <c r="I2102">
        <v>52</v>
      </c>
      <c r="J2102">
        <v>62</v>
      </c>
      <c r="K2102">
        <v>-247</v>
      </c>
      <c r="L2102">
        <v>2.5173018059999999</v>
      </c>
      <c r="M2102">
        <v>3.1308941209999999</v>
      </c>
      <c r="N2102">
        <v>-5.16833527</v>
      </c>
      <c r="O2102">
        <v>2.658900032</v>
      </c>
      <c r="P2102">
        <v>3.1702269620000001</v>
      </c>
      <c r="Q2102">
        <v>-12.62977515</v>
      </c>
      <c r="R2102">
        <v>0.12586509000000001</v>
      </c>
      <c r="S2102">
        <v>0.15654470600000001</v>
      </c>
      <c r="T2102">
        <v>-0.25841676299999999</v>
      </c>
      <c r="U2102">
        <v>0.13294500200000001</v>
      </c>
      <c r="V2102">
        <v>0.158511348</v>
      </c>
      <c r="W2102">
        <v>-0.63148875800000004</v>
      </c>
      <c r="X2102">
        <v>1.7712884000000002E-2</v>
      </c>
      <c r="Y2102">
        <v>-0.266414441</v>
      </c>
      <c r="Z2102">
        <v>-4.2093039999999998E-2</v>
      </c>
      <c r="AA2102">
        <v>1.4760736999999999E-2</v>
      </c>
      <c r="AB2102">
        <v>-0.518144622</v>
      </c>
      <c r="AC2102">
        <v>0.59654808400000003</v>
      </c>
    </row>
    <row r="2103" spans="1:29" x14ac:dyDescent="0.3">
      <c r="A2103">
        <v>21.01</v>
      </c>
      <c r="B2103">
        <v>28.2</v>
      </c>
      <c r="C2103">
        <v>75</v>
      </c>
      <c r="D2103">
        <v>75</v>
      </c>
      <c r="E2103">
        <v>-150</v>
      </c>
      <c r="F2103">
        <v>48.84615385</v>
      </c>
      <c r="G2103">
        <v>61.23076923</v>
      </c>
      <c r="H2103">
        <v>-102.6153846</v>
      </c>
      <c r="I2103">
        <v>56</v>
      </c>
      <c r="J2103">
        <v>59</v>
      </c>
      <c r="K2103">
        <v>-99</v>
      </c>
      <c r="L2103">
        <v>2.4976353850000002</v>
      </c>
      <c r="M2103">
        <v>3.1308941209999999</v>
      </c>
      <c r="N2103">
        <v>-5.2470009510000004</v>
      </c>
      <c r="O2103">
        <v>2.8634308040000001</v>
      </c>
      <c r="P2103">
        <v>3.0168288830000001</v>
      </c>
      <c r="Q2103">
        <v>-5.0621365999999997</v>
      </c>
      <c r="R2103">
        <v>0.124881769</v>
      </c>
      <c r="S2103">
        <v>0.15654470600000001</v>
      </c>
      <c r="T2103">
        <v>-0.262350048</v>
      </c>
      <c r="U2103">
        <v>0.14317154000000001</v>
      </c>
      <c r="V2103">
        <v>0.15084144399999999</v>
      </c>
      <c r="W2103">
        <v>-0.25310683</v>
      </c>
      <c r="X2103">
        <v>1.8280604999999998E-2</v>
      </c>
      <c r="Y2103">
        <v>-0.26870885700000002</v>
      </c>
      <c r="Z2103">
        <v>-3.3467416999999999E-2</v>
      </c>
      <c r="AA2103">
        <v>4.4282210000000004E-3</v>
      </c>
      <c r="AB2103">
        <v>-0.266742215</v>
      </c>
      <c r="AC2103">
        <v>-7.1765182999999996E-2</v>
      </c>
    </row>
    <row r="2104" spans="1:29" x14ac:dyDescent="0.3">
      <c r="A2104">
        <v>21.02</v>
      </c>
      <c r="B2104">
        <v>28.2</v>
      </c>
      <c r="C2104">
        <v>75</v>
      </c>
      <c r="D2104">
        <v>75</v>
      </c>
      <c r="E2104">
        <v>-150</v>
      </c>
      <c r="F2104">
        <v>48.92307692</v>
      </c>
      <c r="G2104">
        <v>59.92307692</v>
      </c>
      <c r="H2104">
        <v>-104.3846154</v>
      </c>
      <c r="I2104">
        <v>53</v>
      </c>
      <c r="J2104">
        <v>45</v>
      </c>
      <c r="K2104">
        <v>-115</v>
      </c>
      <c r="L2104">
        <v>2.5015686690000001</v>
      </c>
      <c r="M2104">
        <v>3.0640282920000002</v>
      </c>
      <c r="N2104">
        <v>-5.3374664850000002</v>
      </c>
      <c r="O2104">
        <v>2.710032725</v>
      </c>
      <c r="P2104">
        <v>2.3009711820000001</v>
      </c>
      <c r="Q2104">
        <v>-5.8802596869999997</v>
      </c>
      <c r="R2104">
        <v>0.12507843299999999</v>
      </c>
      <c r="S2104">
        <v>0.15320141500000001</v>
      </c>
      <c r="T2104">
        <v>-0.26687332400000002</v>
      </c>
      <c r="U2104">
        <v>0.13550163600000001</v>
      </c>
      <c r="V2104">
        <v>0.11504855899999999</v>
      </c>
      <c r="W2104">
        <v>-0.29401298399999998</v>
      </c>
      <c r="X2104">
        <v>1.6236811E-2</v>
      </c>
      <c r="Y2104">
        <v>-0.27067549899999999</v>
      </c>
      <c r="Z2104">
        <v>-2.0011444999999999E-2</v>
      </c>
      <c r="AA2104">
        <v>-1.1808590000000001E-2</v>
      </c>
      <c r="AB2104">
        <v>-0.27952538799999999</v>
      </c>
      <c r="AC2104">
        <v>7.6250506999999995E-2</v>
      </c>
    </row>
    <row r="2105" spans="1:29" x14ac:dyDescent="0.3">
      <c r="A2105">
        <v>21.03</v>
      </c>
      <c r="B2105">
        <v>28.2</v>
      </c>
      <c r="C2105">
        <v>75</v>
      </c>
      <c r="D2105">
        <v>75</v>
      </c>
      <c r="E2105">
        <v>-150</v>
      </c>
      <c r="F2105">
        <v>48.46153846</v>
      </c>
      <c r="G2105">
        <v>59.38461538</v>
      </c>
      <c r="H2105">
        <v>-106.3846154</v>
      </c>
      <c r="I2105">
        <v>48</v>
      </c>
      <c r="J2105">
        <v>61</v>
      </c>
      <c r="K2105">
        <v>-118</v>
      </c>
      <c r="L2105">
        <v>2.4779689650000001</v>
      </c>
      <c r="M2105">
        <v>3.0364953030000001</v>
      </c>
      <c r="N2105">
        <v>-5.4397318710000002</v>
      </c>
      <c r="O2105">
        <v>2.4543692610000001</v>
      </c>
      <c r="P2105">
        <v>3.1190942690000001</v>
      </c>
      <c r="Q2105">
        <v>-6.0336577660000001</v>
      </c>
      <c r="R2105">
        <v>0.12389844799999999</v>
      </c>
      <c r="S2105">
        <v>0.151824765</v>
      </c>
      <c r="T2105">
        <v>-0.27198659400000003</v>
      </c>
      <c r="U2105">
        <v>0.122718463</v>
      </c>
      <c r="V2105">
        <v>0.15595471299999999</v>
      </c>
      <c r="W2105">
        <v>-0.30168288799999998</v>
      </c>
      <c r="X2105">
        <v>1.6123267E-2</v>
      </c>
      <c r="Y2105">
        <v>-0.27323213400000002</v>
      </c>
      <c r="Z2105">
        <v>-6.555473E-3</v>
      </c>
      <c r="AA2105">
        <v>1.9188957999999999E-2</v>
      </c>
      <c r="AB2105">
        <v>-0.29401298399999998</v>
      </c>
      <c r="AC2105">
        <v>4.0367914999999997E-2</v>
      </c>
    </row>
    <row r="2106" spans="1:29" x14ac:dyDescent="0.3">
      <c r="A2106">
        <v>21.04</v>
      </c>
      <c r="B2106">
        <v>28.2</v>
      </c>
      <c r="C2106">
        <v>75</v>
      </c>
      <c r="D2106">
        <v>75</v>
      </c>
      <c r="E2106">
        <v>-150</v>
      </c>
      <c r="F2106">
        <v>48.84615385</v>
      </c>
      <c r="G2106">
        <v>59.30769231</v>
      </c>
      <c r="H2106">
        <v>-108.6923077</v>
      </c>
      <c r="I2106">
        <v>40</v>
      </c>
      <c r="J2106">
        <v>63</v>
      </c>
      <c r="K2106">
        <v>-119</v>
      </c>
      <c r="L2106">
        <v>2.4976353850000002</v>
      </c>
      <c r="M2106">
        <v>3.0325620190000002</v>
      </c>
      <c r="N2106">
        <v>-5.5577303929999999</v>
      </c>
      <c r="O2106">
        <v>2.045307717</v>
      </c>
      <c r="P2106">
        <v>3.2213596550000001</v>
      </c>
      <c r="Q2106">
        <v>-6.0847904589999997</v>
      </c>
      <c r="R2106">
        <v>0.124881769</v>
      </c>
      <c r="S2106">
        <v>0.15162810099999999</v>
      </c>
      <c r="T2106">
        <v>-0.27788652000000003</v>
      </c>
      <c r="U2106">
        <v>0.102265386</v>
      </c>
      <c r="V2106">
        <v>0.161067983</v>
      </c>
      <c r="W2106">
        <v>-0.30423952300000001</v>
      </c>
      <c r="X2106">
        <v>1.5442002E-2</v>
      </c>
      <c r="Y2106">
        <v>-0.277427637</v>
      </c>
      <c r="Z2106">
        <v>2.415174E-3</v>
      </c>
      <c r="AA2106">
        <v>3.3949695000000002E-2</v>
      </c>
      <c r="AB2106">
        <v>-0.29060413800000001</v>
      </c>
      <c r="AC2106">
        <v>7.1765182999999996E-2</v>
      </c>
    </row>
    <row r="2107" spans="1:29" x14ac:dyDescent="0.3">
      <c r="A2107">
        <v>21.05</v>
      </c>
      <c r="B2107">
        <v>28.2</v>
      </c>
      <c r="C2107">
        <v>75</v>
      </c>
      <c r="D2107">
        <v>75</v>
      </c>
      <c r="E2107">
        <v>-150</v>
      </c>
      <c r="F2107">
        <v>49.23076923</v>
      </c>
      <c r="G2107">
        <v>58.76923077</v>
      </c>
      <c r="H2107">
        <v>-110.7692308</v>
      </c>
      <c r="I2107">
        <v>52</v>
      </c>
      <c r="J2107">
        <v>64</v>
      </c>
      <c r="K2107">
        <v>-120</v>
      </c>
      <c r="L2107">
        <v>2.5173018059999999</v>
      </c>
      <c r="M2107">
        <v>3.0050290309999999</v>
      </c>
      <c r="N2107">
        <v>-5.6639290630000003</v>
      </c>
      <c r="O2107">
        <v>2.658900032</v>
      </c>
      <c r="P2107">
        <v>3.272492347</v>
      </c>
      <c r="Q2107">
        <v>-6.1359231520000002</v>
      </c>
      <c r="R2107">
        <v>0.12586509000000001</v>
      </c>
      <c r="S2107">
        <v>0.15025145200000001</v>
      </c>
      <c r="T2107">
        <v>-0.28319645300000001</v>
      </c>
      <c r="U2107">
        <v>0.13294500200000001</v>
      </c>
      <c r="V2107">
        <v>0.163624617</v>
      </c>
      <c r="W2107">
        <v>-0.30679615799999999</v>
      </c>
      <c r="X2107">
        <v>1.4079472000000001E-2</v>
      </c>
      <c r="Y2107">
        <v>-0.28083648300000003</v>
      </c>
      <c r="Z2107">
        <v>1.2420897E-2</v>
      </c>
      <c r="AA2107">
        <v>1.7712884000000002E-2</v>
      </c>
      <c r="AB2107">
        <v>-0.30338731099999999</v>
      </c>
      <c r="AC2107">
        <v>1.7941295999999999E-2</v>
      </c>
    </row>
    <row r="2108" spans="1:29" x14ac:dyDescent="0.3">
      <c r="A2108">
        <v>21.06</v>
      </c>
      <c r="B2108">
        <v>28.2</v>
      </c>
      <c r="C2108">
        <v>75</v>
      </c>
      <c r="D2108">
        <v>75</v>
      </c>
      <c r="E2108">
        <v>-150</v>
      </c>
      <c r="F2108">
        <v>48.69230769</v>
      </c>
      <c r="G2108">
        <v>58.53846154</v>
      </c>
      <c r="H2108">
        <v>-110.8461538</v>
      </c>
      <c r="I2108">
        <v>51</v>
      </c>
      <c r="J2108">
        <v>62</v>
      </c>
      <c r="K2108">
        <v>-93</v>
      </c>
      <c r="L2108">
        <v>2.4897688169999999</v>
      </c>
      <c r="M2108">
        <v>2.993229178</v>
      </c>
      <c r="N2108">
        <v>-5.6678623469999998</v>
      </c>
      <c r="O2108">
        <v>2.607767339</v>
      </c>
      <c r="P2108">
        <v>3.1702269620000001</v>
      </c>
      <c r="Q2108">
        <v>-4.7553404419999996</v>
      </c>
      <c r="R2108">
        <v>0.12448844100000001</v>
      </c>
      <c r="S2108">
        <v>0.149661459</v>
      </c>
      <c r="T2108">
        <v>-0.28339311700000003</v>
      </c>
      <c r="U2108">
        <v>0.13038836700000001</v>
      </c>
      <c r="V2108">
        <v>0.158511348</v>
      </c>
      <c r="W2108">
        <v>-0.23776702199999999</v>
      </c>
      <c r="X2108">
        <v>1.4533648999999999E-2</v>
      </c>
      <c r="Y2108">
        <v>-0.28031204500000001</v>
      </c>
      <c r="Z2108">
        <v>1.6216171000000001E-2</v>
      </c>
      <c r="AA2108">
        <v>1.6236811E-2</v>
      </c>
      <c r="AB2108">
        <v>-0.25481125300000002</v>
      </c>
      <c r="AC2108">
        <v>-8.9706479000000006E-2</v>
      </c>
    </row>
    <row r="2109" spans="1:29" x14ac:dyDescent="0.3">
      <c r="A2109">
        <v>21.07</v>
      </c>
      <c r="B2109">
        <v>28.2</v>
      </c>
      <c r="C2109">
        <v>75</v>
      </c>
      <c r="D2109">
        <v>75</v>
      </c>
      <c r="E2109">
        <v>-150</v>
      </c>
      <c r="F2109">
        <v>48.53846154</v>
      </c>
      <c r="G2109">
        <v>57.15384615</v>
      </c>
      <c r="H2109">
        <v>-113</v>
      </c>
      <c r="I2109">
        <v>49</v>
      </c>
      <c r="J2109">
        <v>61</v>
      </c>
      <c r="K2109">
        <v>-116</v>
      </c>
      <c r="L2109">
        <v>2.481902249</v>
      </c>
      <c r="M2109">
        <v>2.9224300649999999</v>
      </c>
      <c r="N2109">
        <v>-5.7779943009999997</v>
      </c>
      <c r="O2109">
        <v>2.5055019540000001</v>
      </c>
      <c r="P2109">
        <v>3.1190942690000001</v>
      </c>
      <c r="Q2109">
        <v>-5.9313923800000001</v>
      </c>
      <c r="R2109">
        <v>0.12409511199999999</v>
      </c>
      <c r="S2109">
        <v>0.14612150300000001</v>
      </c>
      <c r="T2109">
        <v>-0.288899715</v>
      </c>
      <c r="U2109">
        <v>0.125275098</v>
      </c>
      <c r="V2109">
        <v>0.15595471299999999</v>
      </c>
      <c r="W2109">
        <v>-0.29656961900000001</v>
      </c>
      <c r="X2109">
        <v>1.2716943E-2</v>
      </c>
      <c r="Y2109">
        <v>-0.282672015</v>
      </c>
      <c r="Z2109">
        <v>3.2777367000000002E-2</v>
      </c>
      <c r="AA2109">
        <v>1.7712884000000002E-2</v>
      </c>
      <c r="AB2109">
        <v>-0.29145634999999998</v>
      </c>
      <c r="AC2109">
        <v>2.6911944E-2</v>
      </c>
    </row>
    <row r="2110" spans="1:29" x14ac:dyDescent="0.3">
      <c r="A2110">
        <v>21.08</v>
      </c>
      <c r="B2110">
        <v>28.2</v>
      </c>
      <c r="C2110">
        <v>75</v>
      </c>
      <c r="D2110">
        <v>75</v>
      </c>
      <c r="E2110">
        <v>-150</v>
      </c>
      <c r="F2110">
        <v>47.53846154</v>
      </c>
      <c r="G2110">
        <v>56.61538462</v>
      </c>
      <c r="H2110">
        <v>-115.2307692</v>
      </c>
      <c r="I2110">
        <v>53</v>
      </c>
      <c r="J2110">
        <v>44</v>
      </c>
      <c r="K2110">
        <v>-119</v>
      </c>
      <c r="L2110">
        <v>2.430769556</v>
      </c>
      <c r="M2110">
        <v>2.894897077</v>
      </c>
      <c r="N2110">
        <v>-5.8920595389999999</v>
      </c>
      <c r="O2110">
        <v>2.710032725</v>
      </c>
      <c r="P2110">
        <v>2.2498384890000001</v>
      </c>
      <c r="Q2110">
        <v>-6.0847904589999997</v>
      </c>
      <c r="R2110">
        <v>0.12153847800000001</v>
      </c>
      <c r="S2110">
        <v>0.14474485400000001</v>
      </c>
      <c r="T2110">
        <v>-0.29460297699999999</v>
      </c>
      <c r="U2110">
        <v>0.13550163600000001</v>
      </c>
      <c r="V2110">
        <v>0.11249192399999999</v>
      </c>
      <c r="W2110">
        <v>-0.30423952300000001</v>
      </c>
      <c r="X2110">
        <v>1.3398207000000001E-2</v>
      </c>
      <c r="Y2110">
        <v>-0.28516309499999998</v>
      </c>
      <c r="Z2110">
        <v>4.9683588000000001E-2</v>
      </c>
      <c r="AA2110">
        <v>-1.3284663E-2</v>
      </c>
      <c r="AB2110">
        <v>-0.28549086899999998</v>
      </c>
      <c r="AC2110">
        <v>9.8677127000000003E-2</v>
      </c>
    </row>
    <row r="2111" spans="1:29" x14ac:dyDescent="0.3">
      <c r="A2111">
        <v>21.09</v>
      </c>
      <c r="B2111">
        <v>28.2</v>
      </c>
      <c r="C2111">
        <v>75</v>
      </c>
      <c r="D2111">
        <v>75</v>
      </c>
      <c r="E2111">
        <v>-150</v>
      </c>
      <c r="F2111">
        <v>47.76923077</v>
      </c>
      <c r="G2111">
        <v>56.92307692</v>
      </c>
      <c r="H2111">
        <v>-117.5384615</v>
      </c>
      <c r="I2111">
        <v>40</v>
      </c>
      <c r="J2111">
        <v>54</v>
      </c>
      <c r="K2111">
        <v>-122</v>
      </c>
      <c r="L2111">
        <v>2.4425694080000002</v>
      </c>
      <c r="M2111">
        <v>2.9106302130000001</v>
      </c>
      <c r="N2111">
        <v>-6.0100580609999996</v>
      </c>
      <c r="O2111">
        <v>2.045307717</v>
      </c>
      <c r="P2111">
        <v>2.761165418</v>
      </c>
      <c r="Q2111">
        <v>-6.2381885370000001</v>
      </c>
      <c r="R2111">
        <v>0.12212847</v>
      </c>
      <c r="S2111">
        <v>0.145531511</v>
      </c>
      <c r="T2111">
        <v>-0.30050290299999999</v>
      </c>
      <c r="U2111">
        <v>0.102265386</v>
      </c>
      <c r="V2111">
        <v>0.13805827100000001</v>
      </c>
      <c r="W2111">
        <v>-0.31190942700000002</v>
      </c>
      <c r="X2111">
        <v>1.3511752E-2</v>
      </c>
      <c r="Y2111">
        <v>-0.28955526199999998</v>
      </c>
      <c r="Z2111">
        <v>5.7619161000000002E-2</v>
      </c>
      <c r="AA2111">
        <v>2.0665032E-2</v>
      </c>
      <c r="AB2111">
        <v>-0.28804750400000001</v>
      </c>
      <c r="AC2111">
        <v>0.12558907</v>
      </c>
    </row>
    <row r="2112" spans="1:29" x14ac:dyDescent="0.3">
      <c r="A2112">
        <v>21.1</v>
      </c>
      <c r="B2112">
        <v>28.2</v>
      </c>
      <c r="C2112">
        <v>75</v>
      </c>
      <c r="D2112">
        <v>75</v>
      </c>
      <c r="E2112">
        <v>-150</v>
      </c>
      <c r="F2112">
        <v>48.15384615</v>
      </c>
      <c r="G2112">
        <v>56.38461538</v>
      </c>
      <c r="H2112">
        <v>-118.0769231</v>
      </c>
      <c r="I2112">
        <v>51</v>
      </c>
      <c r="J2112">
        <v>60</v>
      </c>
      <c r="K2112">
        <v>-126</v>
      </c>
      <c r="L2112">
        <v>2.4622358289999999</v>
      </c>
      <c r="M2112">
        <v>2.8830972240000001</v>
      </c>
      <c r="N2112">
        <v>-6.0375910499999996</v>
      </c>
      <c r="O2112">
        <v>2.607767339</v>
      </c>
      <c r="P2112">
        <v>3.0679615760000001</v>
      </c>
      <c r="Q2112">
        <v>-6.4427193090000001</v>
      </c>
      <c r="R2112">
        <v>0.123111791</v>
      </c>
      <c r="S2112">
        <v>0.144154861</v>
      </c>
      <c r="T2112">
        <v>-0.301879552</v>
      </c>
      <c r="U2112">
        <v>0.13038836700000001</v>
      </c>
      <c r="V2112">
        <v>0.15339807899999999</v>
      </c>
      <c r="W2112">
        <v>-0.32213596500000002</v>
      </c>
      <c r="X2112">
        <v>1.2149221999999999E-2</v>
      </c>
      <c r="Y2112">
        <v>-0.290341919</v>
      </c>
      <c r="Z2112">
        <v>6.0724385999999998E-2</v>
      </c>
      <c r="AA2112">
        <v>1.3284663E-2</v>
      </c>
      <c r="AB2112">
        <v>-0.30935279199999999</v>
      </c>
      <c r="AC2112">
        <v>6.7279858999999997E-2</v>
      </c>
    </row>
    <row r="2113" spans="1:29" x14ac:dyDescent="0.3">
      <c r="A2113">
        <v>21.11</v>
      </c>
      <c r="B2113">
        <v>28.2</v>
      </c>
      <c r="C2113">
        <v>75</v>
      </c>
      <c r="D2113">
        <v>75</v>
      </c>
      <c r="E2113">
        <v>-150</v>
      </c>
      <c r="F2113">
        <v>48.69230769</v>
      </c>
      <c r="G2113">
        <v>55.84615385</v>
      </c>
      <c r="H2113">
        <v>-116.4615385</v>
      </c>
      <c r="I2113">
        <v>43</v>
      </c>
      <c r="J2113">
        <v>64</v>
      </c>
      <c r="K2113">
        <v>-123</v>
      </c>
      <c r="L2113">
        <v>2.4897688169999999</v>
      </c>
      <c r="M2113">
        <v>2.8555642360000002</v>
      </c>
      <c r="N2113">
        <v>-5.9549920839999997</v>
      </c>
      <c r="O2113">
        <v>2.198705796</v>
      </c>
      <c r="P2113">
        <v>3.272492347</v>
      </c>
      <c r="Q2113">
        <v>-6.2893212299999997</v>
      </c>
      <c r="R2113">
        <v>0.12448844100000001</v>
      </c>
      <c r="S2113">
        <v>0.14277821199999999</v>
      </c>
      <c r="T2113">
        <v>-0.297749604</v>
      </c>
      <c r="U2113">
        <v>0.10993529</v>
      </c>
      <c r="V2113">
        <v>0.163624617</v>
      </c>
      <c r="W2113">
        <v>-0.31446606199999999</v>
      </c>
      <c r="X2113">
        <v>1.0559604E-2</v>
      </c>
      <c r="Y2113">
        <v>-0.28758862000000002</v>
      </c>
      <c r="Z2113">
        <v>5.3478862000000002E-2</v>
      </c>
      <c r="AA2113">
        <v>3.0997548E-2</v>
      </c>
      <c r="AB2113">
        <v>-0.30083067699999999</v>
      </c>
      <c r="AC2113">
        <v>7.1765182999999996E-2</v>
      </c>
    </row>
    <row r="2114" spans="1:29" x14ac:dyDescent="0.3">
      <c r="A2114">
        <v>21.12</v>
      </c>
      <c r="B2114">
        <v>28.2</v>
      </c>
      <c r="C2114">
        <v>75</v>
      </c>
      <c r="D2114">
        <v>75</v>
      </c>
      <c r="E2114">
        <v>-150</v>
      </c>
      <c r="F2114">
        <v>48.30769231</v>
      </c>
      <c r="G2114">
        <v>55.23076923</v>
      </c>
      <c r="H2114">
        <v>-114.7692308</v>
      </c>
      <c r="I2114">
        <v>45</v>
      </c>
      <c r="J2114">
        <v>62</v>
      </c>
      <c r="K2114">
        <v>-97</v>
      </c>
      <c r="L2114">
        <v>2.4701023969999998</v>
      </c>
      <c r="M2114">
        <v>2.8240979629999998</v>
      </c>
      <c r="N2114">
        <v>-5.8684598350000003</v>
      </c>
      <c r="O2114">
        <v>2.3009711820000001</v>
      </c>
      <c r="P2114">
        <v>3.1702269620000001</v>
      </c>
      <c r="Q2114">
        <v>-4.9598712139999996</v>
      </c>
      <c r="R2114">
        <v>0.12350512</v>
      </c>
      <c r="S2114">
        <v>0.141204898</v>
      </c>
      <c r="T2114">
        <v>-0.29342299199999999</v>
      </c>
      <c r="U2114">
        <v>0.11504855899999999</v>
      </c>
      <c r="V2114">
        <v>0.158511348</v>
      </c>
      <c r="W2114">
        <v>-0.247993561</v>
      </c>
      <c r="X2114">
        <v>1.0218972E-2</v>
      </c>
      <c r="Y2114">
        <v>-0.28385199999999999</v>
      </c>
      <c r="Z2114">
        <v>5.0373637999999998E-2</v>
      </c>
      <c r="AA2114">
        <v>2.5093252999999999E-2</v>
      </c>
      <c r="AB2114">
        <v>-0.25651567600000003</v>
      </c>
      <c r="AC2114">
        <v>-4.4853239000000003E-2</v>
      </c>
    </row>
    <row r="2115" spans="1:29" x14ac:dyDescent="0.3">
      <c r="A2115">
        <v>21.13</v>
      </c>
      <c r="B2115">
        <v>28.2</v>
      </c>
      <c r="C2115">
        <v>75</v>
      </c>
      <c r="D2115">
        <v>75</v>
      </c>
      <c r="E2115">
        <v>-150</v>
      </c>
      <c r="F2115">
        <v>48</v>
      </c>
      <c r="G2115">
        <v>54.76923077</v>
      </c>
      <c r="H2115">
        <v>-115.1538462</v>
      </c>
      <c r="I2115">
        <v>50</v>
      </c>
      <c r="J2115">
        <v>44</v>
      </c>
      <c r="K2115">
        <v>-124</v>
      </c>
      <c r="L2115">
        <v>2.4543692610000001</v>
      </c>
      <c r="M2115">
        <v>2.8004982589999998</v>
      </c>
      <c r="N2115">
        <v>-5.8881262550000004</v>
      </c>
      <c r="O2115">
        <v>2.556634646</v>
      </c>
      <c r="P2115">
        <v>2.2498384890000001</v>
      </c>
      <c r="Q2115">
        <v>-6.3404539230000001</v>
      </c>
      <c r="R2115">
        <v>0.122718463</v>
      </c>
      <c r="S2115">
        <v>0.140024913</v>
      </c>
      <c r="T2115">
        <v>-0.29440631299999998</v>
      </c>
      <c r="U2115">
        <v>0.127831732</v>
      </c>
      <c r="V2115">
        <v>0.11249192399999999</v>
      </c>
      <c r="W2115">
        <v>-0.31702269599999999</v>
      </c>
      <c r="X2115">
        <v>9.9918839999999995E-3</v>
      </c>
      <c r="Y2115">
        <v>-0.28385199999999999</v>
      </c>
      <c r="Z2115">
        <v>5.5549012000000002E-2</v>
      </c>
      <c r="AA2115">
        <v>-8.8564420000000008E-3</v>
      </c>
      <c r="AB2115">
        <v>-0.29145634999999998</v>
      </c>
      <c r="AC2115">
        <v>0.13455971799999999</v>
      </c>
    </row>
    <row r="2116" spans="1:29" x14ac:dyDescent="0.3">
      <c r="A2116">
        <v>21.14</v>
      </c>
      <c r="B2116">
        <v>28.2</v>
      </c>
      <c r="C2116">
        <v>75</v>
      </c>
      <c r="D2116">
        <v>75</v>
      </c>
      <c r="E2116">
        <v>-150</v>
      </c>
      <c r="F2116">
        <v>47.84615385</v>
      </c>
      <c r="G2116">
        <v>54.38461538</v>
      </c>
      <c r="H2116">
        <v>-113.7692308</v>
      </c>
      <c r="I2116">
        <v>43</v>
      </c>
      <c r="J2116">
        <v>52</v>
      </c>
      <c r="K2116">
        <v>-125</v>
      </c>
      <c r="L2116">
        <v>2.4465026920000001</v>
      </c>
      <c r="M2116">
        <v>2.7808318390000002</v>
      </c>
      <c r="N2116">
        <v>-5.8173271419999999</v>
      </c>
      <c r="O2116">
        <v>2.198705796</v>
      </c>
      <c r="P2116">
        <v>2.658900032</v>
      </c>
      <c r="Q2116">
        <v>-6.3915866159999997</v>
      </c>
      <c r="R2116">
        <v>0.122325135</v>
      </c>
      <c r="S2116">
        <v>0.13904159199999999</v>
      </c>
      <c r="T2116">
        <v>-0.29086635700000002</v>
      </c>
      <c r="U2116">
        <v>0.10993529</v>
      </c>
      <c r="V2116">
        <v>0.13294500200000001</v>
      </c>
      <c r="W2116">
        <v>-0.31957933100000002</v>
      </c>
      <c r="X2116">
        <v>9.6512509999999996E-3</v>
      </c>
      <c r="Y2116">
        <v>-0.28103314699999998</v>
      </c>
      <c r="Z2116">
        <v>5.1753738000000001E-2</v>
      </c>
      <c r="AA2116">
        <v>1.3284663E-2</v>
      </c>
      <c r="AB2116">
        <v>-0.29401298399999998</v>
      </c>
      <c r="AC2116">
        <v>0.13455971799999999</v>
      </c>
    </row>
    <row r="2117" spans="1:29" x14ac:dyDescent="0.3">
      <c r="A2117">
        <v>21.15</v>
      </c>
      <c r="B2117">
        <v>28.2</v>
      </c>
      <c r="C2117">
        <v>75</v>
      </c>
      <c r="D2117">
        <v>75</v>
      </c>
      <c r="E2117">
        <v>-150</v>
      </c>
      <c r="F2117">
        <v>47.38461538</v>
      </c>
      <c r="G2117">
        <v>55.30769231</v>
      </c>
      <c r="H2117">
        <v>-112.1538462</v>
      </c>
      <c r="I2117">
        <v>56</v>
      </c>
      <c r="J2117">
        <v>49</v>
      </c>
      <c r="K2117">
        <v>-126</v>
      </c>
      <c r="L2117">
        <v>2.4229029880000001</v>
      </c>
      <c r="M2117">
        <v>2.8280312470000002</v>
      </c>
      <c r="N2117">
        <v>-5.734728176</v>
      </c>
      <c r="O2117">
        <v>2.8634308040000001</v>
      </c>
      <c r="P2117">
        <v>2.5055019540000001</v>
      </c>
      <c r="Q2117">
        <v>-6.4427193090000001</v>
      </c>
      <c r="R2117">
        <v>0.12114514899999999</v>
      </c>
      <c r="S2117">
        <v>0.14140156200000001</v>
      </c>
      <c r="T2117">
        <v>-0.28673640900000003</v>
      </c>
      <c r="U2117">
        <v>0.14317154000000001</v>
      </c>
      <c r="V2117">
        <v>0.125275098</v>
      </c>
      <c r="W2117">
        <v>-0.32213596500000002</v>
      </c>
      <c r="X2117">
        <v>1.1695044999999999E-2</v>
      </c>
      <c r="Y2117">
        <v>-0.27867317600000002</v>
      </c>
      <c r="Z2117">
        <v>4.2438064999999997E-2</v>
      </c>
      <c r="AA2117">
        <v>-1.0332516E-2</v>
      </c>
      <c r="AB2117">
        <v>-0.30423952300000001</v>
      </c>
      <c r="AC2117">
        <v>9.4191803000000004E-2</v>
      </c>
    </row>
    <row r="2118" spans="1:29" x14ac:dyDescent="0.3">
      <c r="A2118">
        <v>21.16</v>
      </c>
      <c r="B2118">
        <v>28.2</v>
      </c>
      <c r="C2118">
        <v>75</v>
      </c>
      <c r="D2118">
        <v>75</v>
      </c>
      <c r="E2118">
        <v>-150</v>
      </c>
      <c r="F2118">
        <v>48.15384615</v>
      </c>
      <c r="G2118">
        <v>55.46153846</v>
      </c>
      <c r="H2118">
        <v>-110.3076923</v>
      </c>
      <c r="I2118">
        <v>53</v>
      </c>
      <c r="J2118">
        <v>54</v>
      </c>
      <c r="K2118">
        <v>-125</v>
      </c>
      <c r="L2118">
        <v>2.4622358289999999</v>
      </c>
      <c r="M2118">
        <v>2.8358978160000001</v>
      </c>
      <c r="N2118">
        <v>-5.6403293589999999</v>
      </c>
      <c r="O2118">
        <v>2.710032725</v>
      </c>
      <c r="P2118">
        <v>2.761165418</v>
      </c>
      <c r="Q2118">
        <v>-6.3915866159999997</v>
      </c>
      <c r="R2118">
        <v>0.123111791</v>
      </c>
      <c r="S2118">
        <v>0.14179489100000001</v>
      </c>
      <c r="T2118">
        <v>-0.28201646800000002</v>
      </c>
      <c r="U2118">
        <v>0.13550163600000001</v>
      </c>
      <c r="V2118">
        <v>0.13805827100000001</v>
      </c>
      <c r="W2118">
        <v>-0.31957933100000002</v>
      </c>
      <c r="X2118">
        <v>1.0786692000000001E-2</v>
      </c>
      <c r="Y2118">
        <v>-0.27631320599999998</v>
      </c>
      <c r="Z2118">
        <v>3.0017168E-2</v>
      </c>
      <c r="AA2118">
        <v>1.476074E-3</v>
      </c>
      <c r="AB2118">
        <v>-0.30423952300000001</v>
      </c>
      <c r="AC2118">
        <v>8.0735830999999994E-2</v>
      </c>
    </row>
    <row r="2119" spans="1:29" x14ac:dyDescent="0.3">
      <c r="A2119">
        <v>21.17</v>
      </c>
      <c r="B2119">
        <v>28.2</v>
      </c>
      <c r="C2119">
        <v>75</v>
      </c>
      <c r="D2119">
        <v>75</v>
      </c>
      <c r="E2119">
        <v>-150</v>
      </c>
      <c r="F2119">
        <v>48</v>
      </c>
      <c r="G2119">
        <v>55.15384615</v>
      </c>
      <c r="H2119">
        <v>-108.1538462</v>
      </c>
      <c r="I2119">
        <v>47</v>
      </c>
      <c r="J2119">
        <v>56</v>
      </c>
      <c r="K2119">
        <v>-98</v>
      </c>
      <c r="L2119">
        <v>2.4543692610000001</v>
      </c>
      <c r="M2119">
        <v>2.8201646789999999</v>
      </c>
      <c r="N2119">
        <v>-5.530197405</v>
      </c>
      <c r="O2119">
        <v>2.4032365680000001</v>
      </c>
      <c r="P2119">
        <v>2.8634308040000001</v>
      </c>
      <c r="Q2119">
        <v>-5.0110039070000001</v>
      </c>
      <c r="R2119">
        <v>0.122718463</v>
      </c>
      <c r="S2119">
        <v>0.14100823400000001</v>
      </c>
      <c r="T2119">
        <v>-0.27650986999999999</v>
      </c>
      <c r="U2119">
        <v>0.120161828</v>
      </c>
      <c r="V2119">
        <v>0.14317154000000001</v>
      </c>
      <c r="W2119">
        <v>-0.25055019499999998</v>
      </c>
      <c r="X2119">
        <v>1.0559604E-2</v>
      </c>
      <c r="Y2119">
        <v>-0.27224881200000001</v>
      </c>
      <c r="Z2119">
        <v>2.2426620000000001E-2</v>
      </c>
      <c r="AA2119">
        <v>1.3284663E-2</v>
      </c>
      <c r="AB2119">
        <v>-0.25481125300000002</v>
      </c>
      <c r="AC2119">
        <v>-2.2426620000000001E-2</v>
      </c>
    </row>
    <row r="2120" spans="1:29" x14ac:dyDescent="0.3">
      <c r="A2120">
        <v>21.18</v>
      </c>
      <c r="B2120">
        <v>28.2</v>
      </c>
      <c r="C2120">
        <v>75</v>
      </c>
      <c r="D2120">
        <v>75</v>
      </c>
      <c r="E2120">
        <v>-150</v>
      </c>
      <c r="F2120">
        <v>47.92307692</v>
      </c>
      <c r="G2120">
        <v>54.53846154</v>
      </c>
      <c r="H2120">
        <v>-106.2307692</v>
      </c>
      <c r="I2120">
        <v>100</v>
      </c>
      <c r="J2120">
        <v>100</v>
      </c>
      <c r="K2120">
        <v>-249</v>
      </c>
      <c r="L2120">
        <v>2.4504359770000002</v>
      </c>
      <c r="M2120">
        <v>2.788698407</v>
      </c>
      <c r="N2120">
        <v>-5.4318653030000004</v>
      </c>
      <c r="O2120">
        <v>5.1132692930000001</v>
      </c>
      <c r="P2120">
        <v>5.1132692930000001</v>
      </c>
      <c r="Q2120">
        <v>-12.73204054</v>
      </c>
      <c r="R2120">
        <v>0.122521799</v>
      </c>
      <c r="S2120">
        <v>0.13943491999999999</v>
      </c>
      <c r="T2120">
        <v>-0.27159326499999997</v>
      </c>
      <c r="U2120">
        <v>0.25566346499999998</v>
      </c>
      <c r="V2120">
        <v>0.25566346499999998</v>
      </c>
      <c r="W2120">
        <v>-0.63660202700000001</v>
      </c>
      <c r="X2120">
        <v>9.7647949999999997E-3</v>
      </c>
      <c r="Y2120">
        <v>-0.26838108300000002</v>
      </c>
      <c r="Z2120">
        <v>1.6906220999999999E-2</v>
      </c>
      <c r="AA2120">
        <v>0</v>
      </c>
      <c r="AB2120">
        <v>-0.59484366099999997</v>
      </c>
      <c r="AC2120">
        <v>0.21978087299999999</v>
      </c>
    </row>
    <row r="2121" spans="1:29" x14ac:dyDescent="0.3">
      <c r="A2121">
        <v>21.19</v>
      </c>
      <c r="B2121">
        <v>28.2</v>
      </c>
      <c r="C2121">
        <v>75</v>
      </c>
      <c r="D2121">
        <v>75</v>
      </c>
      <c r="E2121">
        <v>-150</v>
      </c>
      <c r="F2121">
        <v>48.92307692</v>
      </c>
      <c r="G2121">
        <v>54.07692308</v>
      </c>
      <c r="H2121">
        <v>-106.3076923</v>
      </c>
      <c r="I2121">
        <v>0</v>
      </c>
      <c r="J2121">
        <v>0</v>
      </c>
      <c r="K2121">
        <v>0</v>
      </c>
      <c r="L2121">
        <v>2.5015686690000001</v>
      </c>
      <c r="M2121">
        <v>2.765098702</v>
      </c>
      <c r="N2121">
        <v>-5.4357985869999998</v>
      </c>
      <c r="O2121">
        <v>0</v>
      </c>
      <c r="P2121">
        <v>0</v>
      </c>
      <c r="Q2121">
        <v>0</v>
      </c>
      <c r="R2121">
        <v>0.12507843299999999</v>
      </c>
      <c r="S2121">
        <v>0.138254935</v>
      </c>
      <c r="T2121">
        <v>-0.27178992899999999</v>
      </c>
      <c r="U2121">
        <v>0</v>
      </c>
      <c r="V2121">
        <v>0</v>
      </c>
      <c r="W2121">
        <v>0</v>
      </c>
      <c r="X2121">
        <v>7.6074569999999998E-3</v>
      </c>
      <c r="Y2121">
        <v>-0.26897107599999998</v>
      </c>
      <c r="Z2121">
        <v>1.4836070999999999E-2</v>
      </c>
      <c r="AA2121">
        <v>0</v>
      </c>
      <c r="AB2121">
        <v>0</v>
      </c>
      <c r="AC2121">
        <v>0</v>
      </c>
    </row>
    <row r="2122" spans="1:29" x14ac:dyDescent="0.3">
      <c r="A2122">
        <v>21.2</v>
      </c>
      <c r="B2122">
        <v>28.2</v>
      </c>
      <c r="C2122">
        <v>75</v>
      </c>
      <c r="D2122">
        <v>75</v>
      </c>
      <c r="E2122">
        <v>-150</v>
      </c>
      <c r="F2122">
        <v>49.53846154</v>
      </c>
      <c r="G2122">
        <v>55.15384615</v>
      </c>
      <c r="H2122">
        <v>-104.3076923</v>
      </c>
      <c r="I2122">
        <v>96</v>
      </c>
      <c r="J2122">
        <v>110</v>
      </c>
      <c r="K2122">
        <v>-255</v>
      </c>
      <c r="L2122">
        <v>2.533034942</v>
      </c>
      <c r="M2122">
        <v>2.8201646789999999</v>
      </c>
      <c r="N2122">
        <v>-5.3335332009999998</v>
      </c>
      <c r="O2122">
        <v>4.9087385210000001</v>
      </c>
      <c r="P2122">
        <v>5.6245962220000001</v>
      </c>
      <c r="Q2122">
        <v>-13.038836699999999</v>
      </c>
      <c r="R2122">
        <v>0.12665174700000001</v>
      </c>
      <c r="S2122">
        <v>0.14100823400000001</v>
      </c>
      <c r="T2122">
        <v>-0.26667666000000001</v>
      </c>
      <c r="U2122">
        <v>0.245436926</v>
      </c>
      <c r="V2122">
        <v>0.281229811</v>
      </c>
      <c r="W2122">
        <v>-0.65194183500000003</v>
      </c>
      <c r="X2122">
        <v>8.2887220000000001E-3</v>
      </c>
      <c r="Y2122">
        <v>-0.26700443400000001</v>
      </c>
      <c r="Z2122">
        <v>-1.7251250000000001E-3</v>
      </c>
      <c r="AA2122">
        <v>2.0665032E-2</v>
      </c>
      <c r="AB2122">
        <v>-0.61018346899999998</v>
      </c>
      <c r="AC2122">
        <v>0.21978087299999999</v>
      </c>
    </row>
    <row r="2123" spans="1:29" x14ac:dyDescent="0.3">
      <c r="A2123">
        <v>21.21</v>
      </c>
      <c r="B2123">
        <v>28.2</v>
      </c>
      <c r="C2123">
        <v>75</v>
      </c>
      <c r="D2123">
        <v>75</v>
      </c>
      <c r="E2123">
        <v>-150</v>
      </c>
      <c r="F2123">
        <v>50.53846154</v>
      </c>
      <c r="G2123">
        <v>55.69230769</v>
      </c>
      <c r="H2123">
        <v>-102.2307692</v>
      </c>
      <c r="I2123">
        <v>54</v>
      </c>
      <c r="J2123">
        <v>0</v>
      </c>
      <c r="K2123">
        <v>0</v>
      </c>
      <c r="L2123">
        <v>2.584167635</v>
      </c>
      <c r="M2123">
        <v>2.8476976679999999</v>
      </c>
      <c r="N2123">
        <v>-5.2273345310000003</v>
      </c>
      <c r="O2123">
        <v>2.761165418</v>
      </c>
      <c r="P2123">
        <v>0</v>
      </c>
      <c r="Q2123">
        <v>0</v>
      </c>
      <c r="R2123">
        <v>0.12920838200000001</v>
      </c>
      <c r="S2123">
        <v>0.14238488299999999</v>
      </c>
      <c r="T2123">
        <v>-0.26136672700000002</v>
      </c>
      <c r="U2123">
        <v>0.13805827100000001</v>
      </c>
      <c r="V2123">
        <v>0</v>
      </c>
      <c r="W2123">
        <v>0</v>
      </c>
      <c r="X2123">
        <v>7.6074569999999998E-3</v>
      </c>
      <c r="Y2123">
        <v>-0.26477557299999999</v>
      </c>
      <c r="Z2123">
        <v>-1.7941295999999999E-2</v>
      </c>
      <c r="AA2123">
        <v>-7.9707979999999998E-2</v>
      </c>
      <c r="AB2123">
        <v>-4.6019424000000003E-2</v>
      </c>
      <c r="AC2123">
        <v>-0.242207493</v>
      </c>
    </row>
    <row r="2124" spans="1:29" x14ac:dyDescent="0.3">
      <c r="A2124">
        <v>21.22</v>
      </c>
      <c r="B2124">
        <v>28.2</v>
      </c>
      <c r="C2124">
        <v>75</v>
      </c>
      <c r="D2124">
        <v>75</v>
      </c>
      <c r="E2124">
        <v>-150</v>
      </c>
      <c r="F2124">
        <v>50</v>
      </c>
      <c r="G2124">
        <v>55.76923077</v>
      </c>
      <c r="H2124">
        <v>-100.0769231</v>
      </c>
      <c r="I2124">
        <v>50</v>
      </c>
      <c r="J2124">
        <v>119</v>
      </c>
      <c r="K2124">
        <v>-225</v>
      </c>
      <c r="L2124">
        <v>2.556634646</v>
      </c>
      <c r="M2124">
        <v>2.8516309519999998</v>
      </c>
      <c r="N2124">
        <v>-5.1172025769999996</v>
      </c>
      <c r="O2124">
        <v>2.556634646</v>
      </c>
      <c r="P2124">
        <v>6.0847904589999997</v>
      </c>
      <c r="Q2124">
        <v>-11.50485591</v>
      </c>
      <c r="R2124">
        <v>0.127831732</v>
      </c>
      <c r="S2124">
        <v>0.142581548</v>
      </c>
      <c r="T2124">
        <v>-0.25586012899999999</v>
      </c>
      <c r="U2124">
        <v>0.127831732</v>
      </c>
      <c r="V2124">
        <v>0.30423952300000001</v>
      </c>
      <c r="W2124">
        <v>-0.57524279499999997</v>
      </c>
      <c r="X2124">
        <v>8.5158100000000004E-3</v>
      </c>
      <c r="Y2124">
        <v>-0.26071117900000002</v>
      </c>
      <c r="Z2124">
        <v>-2.5531844000000001E-2</v>
      </c>
      <c r="AA2124">
        <v>0.10184908500000001</v>
      </c>
      <c r="AB2124">
        <v>-0.52751894899999996</v>
      </c>
      <c r="AC2124">
        <v>0.25117814100000002</v>
      </c>
    </row>
    <row r="2125" spans="1:29" x14ac:dyDescent="0.3">
      <c r="A2125">
        <v>21.23</v>
      </c>
      <c r="B2125">
        <v>28.2</v>
      </c>
      <c r="C2125">
        <v>75</v>
      </c>
      <c r="D2125">
        <v>75</v>
      </c>
      <c r="E2125">
        <v>-150</v>
      </c>
      <c r="F2125">
        <v>48.92307692</v>
      </c>
      <c r="G2125">
        <v>56.30769231</v>
      </c>
      <c r="H2125">
        <v>-99.61538462</v>
      </c>
      <c r="I2125">
        <v>49</v>
      </c>
      <c r="J2125">
        <v>0</v>
      </c>
      <c r="K2125">
        <v>0</v>
      </c>
      <c r="L2125">
        <v>2.5015686690000001</v>
      </c>
      <c r="M2125">
        <v>2.8791639400000002</v>
      </c>
      <c r="N2125">
        <v>-5.093602873</v>
      </c>
      <c r="O2125">
        <v>2.5055019540000001</v>
      </c>
      <c r="P2125">
        <v>0</v>
      </c>
      <c r="Q2125">
        <v>0</v>
      </c>
      <c r="R2125">
        <v>0.12507843299999999</v>
      </c>
      <c r="S2125">
        <v>0.14395819700000001</v>
      </c>
      <c r="T2125">
        <v>-0.254680144</v>
      </c>
      <c r="U2125">
        <v>0.125275098</v>
      </c>
      <c r="V2125">
        <v>0</v>
      </c>
      <c r="W2125">
        <v>0</v>
      </c>
      <c r="X2125">
        <v>1.0900237E-2</v>
      </c>
      <c r="Y2125">
        <v>-0.25946563900000003</v>
      </c>
      <c r="Z2125">
        <v>-2.5186818999999999E-2</v>
      </c>
      <c r="AA2125">
        <v>-7.2327611E-2</v>
      </c>
      <c r="AB2125">
        <v>-4.1758365999999998E-2</v>
      </c>
      <c r="AC2125">
        <v>-0.21978087299999999</v>
      </c>
    </row>
    <row r="2126" spans="1:29" x14ac:dyDescent="0.3">
      <c r="A2126">
        <v>21.24</v>
      </c>
      <c r="B2126">
        <v>28.2</v>
      </c>
      <c r="C2126">
        <v>75</v>
      </c>
      <c r="D2126">
        <v>75</v>
      </c>
      <c r="E2126">
        <v>-150</v>
      </c>
      <c r="F2126">
        <v>49</v>
      </c>
      <c r="G2126">
        <v>56.69230769</v>
      </c>
      <c r="H2126">
        <v>-101.0769231</v>
      </c>
      <c r="I2126">
        <v>42</v>
      </c>
      <c r="J2126">
        <v>120</v>
      </c>
      <c r="K2126">
        <v>-239</v>
      </c>
      <c r="L2126">
        <v>2.5055019540000001</v>
      </c>
      <c r="M2126">
        <v>2.8988303609999999</v>
      </c>
      <c r="N2126">
        <v>-5.16833527</v>
      </c>
      <c r="O2126">
        <v>2.147573103</v>
      </c>
      <c r="P2126">
        <v>6.1359231520000002</v>
      </c>
      <c r="Q2126">
        <v>-12.220713610000001</v>
      </c>
      <c r="R2126">
        <v>0.125275098</v>
      </c>
      <c r="S2126">
        <v>0.14494151799999999</v>
      </c>
      <c r="T2126">
        <v>-0.25841676299999999</v>
      </c>
      <c r="U2126">
        <v>0.107378655</v>
      </c>
      <c r="V2126">
        <v>0.30679615799999999</v>
      </c>
      <c r="W2126">
        <v>-0.61103568100000005</v>
      </c>
      <c r="X2126">
        <v>1.1354413000000001E-2</v>
      </c>
      <c r="Y2126">
        <v>-0.262350048</v>
      </c>
      <c r="Z2126">
        <v>-2.0701495E-2</v>
      </c>
      <c r="AA2126">
        <v>0.11513374899999999</v>
      </c>
      <c r="AB2126">
        <v>-0.54541539100000003</v>
      </c>
      <c r="AC2126">
        <v>0.34536994300000001</v>
      </c>
    </row>
    <row r="2127" spans="1:29" x14ac:dyDescent="0.3">
      <c r="A2127">
        <v>21.25</v>
      </c>
      <c r="B2127">
        <v>28.2</v>
      </c>
      <c r="C2127">
        <v>75</v>
      </c>
      <c r="D2127">
        <v>75</v>
      </c>
      <c r="E2127">
        <v>-150</v>
      </c>
      <c r="F2127">
        <v>49.46153846</v>
      </c>
      <c r="G2127">
        <v>56.76923077</v>
      </c>
      <c r="H2127">
        <v>-102.6153846</v>
      </c>
      <c r="I2127">
        <v>58</v>
      </c>
      <c r="J2127">
        <v>61</v>
      </c>
      <c r="K2127">
        <v>0</v>
      </c>
      <c r="L2127">
        <v>2.5291016580000001</v>
      </c>
      <c r="M2127">
        <v>2.9027636449999998</v>
      </c>
      <c r="N2127">
        <v>-5.2470009510000004</v>
      </c>
      <c r="O2127">
        <v>2.9656961900000001</v>
      </c>
      <c r="P2127">
        <v>3.1190942690000001</v>
      </c>
      <c r="Q2127">
        <v>0</v>
      </c>
      <c r="R2127">
        <v>0.126455083</v>
      </c>
      <c r="S2127">
        <v>0.145138182</v>
      </c>
      <c r="T2127">
        <v>-0.262350048</v>
      </c>
      <c r="U2127">
        <v>0.14828480899999999</v>
      </c>
      <c r="V2127">
        <v>0.15595471299999999</v>
      </c>
      <c r="W2127">
        <v>0</v>
      </c>
      <c r="X2127">
        <v>1.0786692000000001E-2</v>
      </c>
      <c r="Y2127">
        <v>-0.26543112000000002</v>
      </c>
      <c r="Z2127">
        <v>-1.6216171000000001E-2</v>
      </c>
      <c r="AA2127">
        <v>4.4282210000000004E-3</v>
      </c>
      <c r="AB2127">
        <v>-0.10141317399999999</v>
      </c>
      <c r="AC2127">
        <v>-0.53375354900000005</v>
      </c>
    </row>
    <row r="2128" spans="1:29" x14ac:dyDescent="0.3">
      <c r="A2128">
        <v>21.26</v>
      </c>
      <c r="B2128">
        <v>28.2</v>
      </c>
      <c r="C2128">
        <v>75</v>
      </c>
      <c r="D2128">
        <v>75</v>
      </c>
      <c r="E2128">
        <v>-150</v>
      </c>
      <c r="F2128">
        <v>50.07692308</v>
      </c>
      <c r="G2128">
        <v>56.46153846</v>
      </c>
      <c r="H2128">
        <v>-102.5384615</v>
      </c>
      <c r="I2128">
        <v>58</v>
      </c>
      <c r="J2128">
        <v>58</v>
      </c>
      <c r="K2128">
        <v>-252</v>
      </c>
      <c r="L2128">
        <v>2.560567931</v>
      </c>
      <c r="M2128">
        <v>2.8870305080000001</v>
      </c>
      <c r="N2128">
        <v>-5.243067667</v>
      </c>
      <c r="O2128">
        <v>2.9656961900000001</v>
      </c>
      <c r="P2128">
        <v>2.9656961900000001</v>
      </c>
      <c r="Q2128">
        <v>-12.88543862</v>
      </c>
      <c r="R2128">
        <v>0.12802839699999999</v>
      </c>
      <c r="S2128">
        <v>0.14435152500000001</v>
      </c>
      <c r="T2128">
        <v>-0.26215338300000002</v>
      </c>
      <c r="U2128">
        <v>0.14828480899999999</v>
      </c>
      <c r="V2128">
        <v>0.14828480899999999</v>
      </c>
      <c r="W2128">
        <v>-0.64427193100000002</v>
      </c>
      <c r="X2128">
        <v>9.4241629999999993E-3</v>
      </c>
      <c r="Y2128">
        <v>-0.26556223000000001</v>
      </c>
      <c r="Z2128">
        <v>-1.7941295999999999E-2</v>
      </c>
      <c r="AA2128">
        <v>0</v>
      </c>
      <c r="AB2128">
        <v>-0.52837115999999995</v>
      </c>
      <c r="AC2128">
        <v>0.61000405599999996</v>
      </c>
    </row>
    <row r="2129" spans="1:29" x14ac:dyDescent="0.3">
      <c r="A2129">
        <v>21.27</v>
      </c>
      <c r="B2129">
        <v>28.2</v>
      </c>
      <c r="C2129">
        <v>75</v>
      </c>
      <c r="D2129">
        <v>75</v>
      </c>
      <c r="E2129">
        <v>-150</v>
      </c>
      <c r="F2129">
        <v>50.61538462</v>
      </c>
      <c r="G2129">
        <v>55.38461538</v>
      </c>
      <c r="H2129">
        <v>-104.3076923</v>
      </c>
      <c r="I2129">
        <v>56</v>
      </c>
      <c r="J2129">
        <v>59</v>
      </c>
      <c r="K2129">
        <v>-103</v>
      </c>
      <c r="L2129">
        <v>2.5881009189999999</v>
      </c>
      <c r="M2129">
        <v>2.8319645310000001</v>
      </c>
      <c r="N2129">
        <v>-5.3335332009999998</v>
      </c>
      <c r="O2129">
        <v>2.8634308040000001</v>
      </c>
      <c r="P2129">
        <v>3.0168288830000001</v>
      </c>
      <c r="Q2129">
        <v>-5.2666673719999997</v>
      </c>
      <c r="R2129">
        <v>0.129405046</v>
      </c>
      <c r="S2129">
        <v>0.14159822699999999</v>
      </c>
      <c r="T2129">
        <v>-0.26667666000000001</v>
      </c>
      <c r="U2129">
        <v>0.14317154000000001</v>
      </c>
      <c r="V2129">
        <v>0.15084144399999999</v>
      </c>
      <c r="W2129">
        <v>-0.26333336899999998</v>
      </c>
      <c r="X2129">
        <v>7.0397360000000004E-3</v>
      </c>
      <c r="Y2129">
        <v>-0.26811886400000001</v>
      </c>
      <c r="Z2129">
        <v>-7.5905479999999999E-3</v>
      </c>
      <c r="AA2129">
        <v>4.4282210000000004E-3</v>
      </c>
      <c r="AB2129">
        <v>-0.27355990699999999</v>
      </c>
      <c r="AC2129">
        <v>-5.3823887000000001E-2</v>
      </c>
    </row>
    <row r="2130" spans="1:29" x14ac:dyDescent="0.3">
      <c r="A2130">
        <v>21.28</v>
      </c>
      <c r="B2130">
        <v>28.2</v>
      </c>
      <c r="C2130">
        <v>75</v>
      </c>
      <c r="D2130">
        <v>75</v>
      </c>
      <c r="E2130">
        <v>-150</v>
      </c>
      <c r="F2130">
        <v>51.07692308</v>
      </c>
      <c r="G2130">
        <v>55.30769231</v>
      </c>
      <c r="H2130">
        <v>-105.9230769</v>
      </c>
      <c r="I2130">
        <v>49</v>
      </c>
      <c r="J2130">
        <v>50</v>
      </c>
      <c r="K2130">
        <v>-121</v>
      </c>
      <c r="L2130">
        <v>2.6117006229999999</v>
      </c>
      <c r="M2130">
        <v>2.8280312470000002</v>
      </c>
      <c r="N2130">
        <v>-5.4161321659999997</v>
      </c>
      <c r="O2130">
        <v>2.5055019540000001</v>
      </c>
      <c r="P2130">
        <v>2.556634646</v>
      </c>
      <c r="Q2130">
        <v>-6.1870558439999996</v>
      </c>
      <c r="R2130">
        <v>0.13058503099999999</v>
      </c>
      <c r="S2130">
        <v>0.14140156200000001</v>
      </c>
      <c r="T2130">
        <v>-0.270806608</v>
      </c>
      <c r="U2130">
        <v>0.125275098</v>
      </c>
      <c r="V2130">
        <v>0.127831732</v>
      </c>
      <c r="W2130">
        <v>-0.30935279199999999</v>
      </c>
      <c r="X2130">
        <v>6.2449269999999999E-3</v>
      </c>
      <c r="Y2130">
        <v>-0.271199937</v>
      </c>
      <c r="Z2130">
        <v>-2.0701500000000002E-3</v>
      </c>
      <c r="AA2130">
        <v>1.476074E-3</v>
      </c>
      <c r="AB2130">
        <v>-0.29060413800000001</v>
      </c>
      <c r="AC2130">
        <v>9.8677127000000003E-2</v>
      </c>
    </row>
    <row r="2131" spans="1:29" x14ac:dyDescent="0.3">
      <c r="A2131">
        <v>21.29</v>
      </c>
      <c r="B2131">
        <v>28.2</v>
      </c>
      <c r="C2131">
        <v>75</v>
      </c>
      <c r="D2131">
        <v>75</v>
      </c>
      <c r="E2131">
        <v>-150</v>
      </c>
      <c r="F2131">
        <v>50.30769231</v>
      </c>
      <c r="G2131">
        <v>55.46153846</v>
      </c>
      <c r="H2131">
        <v>-107.3076923</v>
      </c>
      <c r="I2131">
        <v>39</v>
      </c>
      <c r="J2131">
        <v>61</v>
      </c>
      <c r="K2131">
        <v>-119</v>
      </c>
      <c r="L2131">
        <v>2.5723677829999998</v>
      </c>
      <c r="M2131">
        <v>2.8358978160000001</v>
      </c>
      <c r="N2131">
        <v>-5.4869312800000003</v>
      </c>
      <c r="O2131">
        <v>1.994175024</v>
      </c>
      <c r="P2131">
        <v>3.1190942690000001</v>
      </c>
      <c r="Q2131">
        <v>-6.0847904589999997</v>
      </c>
      <c r="R2131">
        <v>0.128618389</v>
      </c>
      <c r="S2131">
        <v>0.14179489100000001</v>
      </c>
      <c r="T2131">
        <v>-0.27434656400000001</v>
      </c>
      <c r="U2131">
        <v>9.9708750999999998E-2</v>
      </c>
      <c r="V2131">
        <v>0.15595471299999999</v>
      </c>
      <c r="W2131">
        <v>-0.30423952300000001</v>
      </c>
      <c r="X2131">
        <v>7.6074569999999998E-3</v>
      </c>
      <c r="Y2131">
        <v>-0.27303546899999998</v>
      </c>
      <c r="Z2131">
        <v>6.9004979999999997E-3</v>
      </c>
      <c r="AA2131">
        <v>3.2473621000000001E-2</v>
      </c>
      <c r="AB2131">
        <v>-0.28804750400000001</v>
      </c>
      <c r="AC2131">
        <v>8.5221155000000007E-2</v>
      </c>
    </row>
    <row r="2132" spans="1:29" x14ac:dyDescent="0.3">
      <c r="A2132">
        <v>21.3</v>
      </c>
      <c r="B2132">
        <v>28.2</v>
      </c>
      <c r="C2132">
        <v>75</v>
      </c>
      <c r="D2132">
        <v>75</v>
      </c>
      <c r="E2132">
        <v>-150</v>
      </c>
      <c r="F2132">
        <v>50.30769231</v>
      </c>
      <c r="G2132">
        <v>55.76923077</v>
      </c>
      <c r="H2132">
        <v>-108.5384615</v>
      </c>
      <c r="I2132">
        <v>48</v>
      </c>
      <c r="J2132">
        <v>61</v>
      </c>
      <c r="K2132">
        <v>-117</v>
      </c>
      <c r="L2132">
        <v>2.5723677829999998</v>
      </c>
      <c r="M2132">
        <v>2.8516309519999998</v>
      </c>
      <c r="N2132">
        <v>-5.5498638250000001</v>
      </c>
      <c r="O2132">
        <v>2.4543692610000001</v>
      </c>
      <c r="P2132">
        <v>3.1190942690000001</v>
      </c>
      <c r="Q2132">
        <v>-5.9825250729999997</v>
      </c>
      <c r="R2132">
        <v>0.128618389</v>
      </c>
      <c r="S2132">
        <v>0.142581548</v>
      </c>
      <c r="T2132">
        <v>-0.27749319099999997</v>
      </c>
      <c r="U2132">
        <v>0.122718463</v>
      </c>
      <c r="V2132">
        <v>0.15595471299999999</v>
      </c>
      <c r="W2132">
        <v>-0.29912625399999998</v>
      </c>
      <c r="X2132">
        <v>8.0616330000000003E-3</v>
      </c>
      <c r="Y2132">
        <v>-0.27539543999999999</v>
      </c>
      <c r="Z2132">
        <v>1.1040797E-2</v>
      </c>
      <c r="AA2132">
        <v>1.9188957999999999E-2</v>
      </c>
      <c r="AB2132">
        <v>-0.29230856100000002</v>
      </c>
      <c r="AC2132">
        <v>3.5882591999999998E-2</v>
      </c>
    </row>
    <row r="2133" spans="1:29" x14ac:dyDescent="0.3">
      <c r="A2133">
        <v>21.31</v>
      </c>
      <c r="B2133">
        <v>28.2</v>
      </c>
      <c r="C2133">
        <v>75</v>
      </c>
      <c r="D2133">
        <v>75</v>
      </c>
      <c r="E2133">
        <v>-150</v>
      </c>
      <c r="F2133">
        <v>51.15384615</v>
      </c>
      <c r="G2133">
        <v>56.07692308</v>
      </c>
      <c r="H2133">
        <v>-108.1538462</v>
      </c>
      <c r="I2133">
        <v>53</v>
      </c>
      <c r="J2133">
        <v>57</v>
      </c>
      <c r="K2133">
        <v>-118</v>
      </c>
      <c r="L2133">
        <v>2.615633908</v>
      </c>
      <c r="M2133">
        <v>2.867364088</v>
      </c>
      <c r="N2133">
        <v>-5.530197405</v>
      </c>
      <c r="O2133">
        <v>2.710032725</v>
      </c>
      <c r="P2133">
        <v>2.9145634970000001</v>
      </c>
      <c r="Q2133">
        <v>-6.0336577660000001</v>
      </c>
      <c r="R2133">
        <v>0.130781695</v>
      </c>
      <c r="S2133">
        <v>0.143368204</v>
      </c>
      <c r="T2133">
        <v>-0.27650986999999999</v>
      </c>
      <c r="U2133">
        <v>0.13550163600000001</v>
      </c>
      <c r="V2133">
        <v>0.14572817499999999</v>
      </c>
      <c r="W2133">
        <v>-0.30168288799999998</v>
      </c>
      <c r="X2133">
        <v>7.2668239999999999E-3</v>
      </c>
      <c r="Y2133">
        <v>-0.27572321300000002</v>
      </c>
      <c r="Z2133">
        <v>4.1402990000000001E-3</v>
      </c>
      <c r="AA2133">
        <v>5.9042950000000004E-3</v>
      </c>
      <c r="AB2133">
        <v>-0.294865196</v>
      </c>
      <c r="AC2133">
        <v>3.5882591999999998E-2</v>
      </c>
    </row>
    <row r="2134" spans="1:29" x14ac:dyDescent="0.3">
      <c r="A2134">
        <v>21.32</v>
      </c>
      <c r="B2134">
        <v>28.2</v>
      </c>
      <c r="C2134">
        <v>75</v>
      </c>
      <c r="D2134">
        <v>75</v>
      </c>
      <c r="E2134">
        <v>-150</v>
      </c>
      <c r="F2134">
        <v>50.76923077</v>
      </c>
      <c r="G2134">
        <v>56.07692308</v>
      </c>
      <c r="H2134">
        <v>-109.6923077</v>
      </c>
      <c r="I2134">
        <v>55</v>
      </c>
      <c r="J2134">
        <v>52</v>
      </c>
      <c r="K2134">
        <v>-97</v>
      </c>
      <c r="L2134">
        <v>2.5959674869999998</v>
      </c>
      <c r="M2134">
        <v>2.867364088</v>
      </c>
      <c r="N2134">
        <v>-5.6088630860000004</v>
      </c>
      <c r="O2134">
        <v>2.812298111</v>
      </c>
      <c r="P2134">
        <v>2.658900032</v>
      </c>
      <c r="Q2134">
        <v>-4.9598712139999996</v>
      </c>
      <c r="R2134">
        <v>0.12979837399999999</v>
      </c>
      <c r="S2134">
        <v>0.143368204</v>
      </c>
      <c r="T2134">
        <v>-0.28044315399999997</v>
      </c>
      <c r="U2134">
        <v>0.14061490600000001</v>
      </c>
      <c r="V2134">
        <v>0.13294500200000001</v>
      </c>
      <c r="W2134">
        <v>-0.247993561</v>
      </c>
      <c r="X2134">
        <v>7.8345450000000001E-3</v>
      </c>
      <c r="Y2134">
        <v>-0.27801762899999999</v>
      </c>
      <c r="Z2134">
        <v>1.2765922000000001E-2</v>
      </c>
      <c r="AA2134">
        <v>-4.4282210000000004E-3</v>
      </c>
      <c r="AB2134">
        <v>-0.25651567600000003</v>
      </c>
      <c r="AC2134">
        <v>-4.4853239000000003E-2</v>
      </c>
    </row>
    <row r="2135" spans="1:29" x14ac:dyDescent="0.3">
      <c r="A2135">
        <v>21.33</v>
      </c>
      <c r="B2135">
        <v>28.2</v>
      </c>
      <c r="C2135">
        <v>75</v>
      </c>
      <c r="D2135">
        <v>75</v>
      </c>
      <c r="E2135">
        <v>-150</v>
      </c>
      <c r="F2135">
        <v>50.38461538</v>
      </c>
      <c r="G2135">
        <v>55</v>
      </c>
      <c r="H2135">
        <v>-111.3076923</v>
      </c>
      <c r="I2135">
        <v>54</v>
      </c>
      <c r="J2135">
        <v>42</v>
      </c>
      <c r="K2135">
        <v>-121</v>
      </c>
      <c r="L2135">
        <v>2.5763010670000002</v>
      </c>
      <c r="M2135">
        <v>2.812298111</v>
      </c>
      <c r="N2135">
        <v>-5.6914620510000002</v>
      </c>
      <c r="O2135">
        <v>2.761165418</v>
      </c>
      <c r="P2135">
        <v>2.147573103</v>
      </c>
      <c r="Q2135">
        <v>-6.1870558439999996</v>
      </c>
      <c r="R2135">
        <v>0.12881505300000001</v>
      </c>
      <c r="S2135">
        <v>0.14061490600000001</v>
      </c>
      <c r="T2135">
        <v>-0.28457310299999999</v>
      </c>
      <c r="U2135">
        <v>0.13805827100000001</v>
      </c>
      <c r="V2135">
        <v>0.107378655</v>
      </c>
      <c r="W2135">
        <v>-0.30935279199999999</v>
      </c>
      <c r="X2135">
        <v>6.8126480000000001E-3</v>
      </c>
      <c r="Y2135">
        <v>-0.27952538799999999</v>
      </c>
      <c r="Z2135">
        <v>2.6566919000000001E-2</v>
      </c>
      <c r="AA2135">
        <v>-1.7712884000000002E-2</v>
      </c>
      <c r="AB2135">
        <v>-0.28804750400000001</v>
      </c>
      <c r="AC2135">
        <v>0.112133099</v>
      </c>
    </row>
    <row r="2136" spans="1:29" x14ac:dyDescent="0.3">
      <c r="A2136">
        <v>21.34</v>
      </c>
      <c r="B2136">
        <v>28.2</v>
      </c>
      <c r="C2136">
        <v>75</v>
      </c>
      <c r="D2136">
        <v>75</v>
      </c>
      <c r="E2136">
        <v>-150</v>
      </c>
      <c r="F2136">
        <v>50.15384615</v>
      </c>
      <c r="G2136">
        <v>54.61538462</v>
      </c>
      <c r="H2136">
        <v>-113.3076923</v>
      </c>
      <c r="I2136">
        <v>53</v>
      </c>
      <c r="J2136">
        <v>55</v>
      </c>
      <c r="K2136">
        <v>-119</v>
      </c>
      <c r="L2136">
        <v>2.5645012149999999</v>
      </c>
      <c r="M2136">
        <v>2.792631691</v>
      </c>
      <c r="N2136">
        <v>-5.7937274370000003</v>
      </c>
      <c r="O2136">
        <v>2.710032725</v>
      </c>
      <c r="P2136">
        <v>2.812298111</v>
      </c>
      <c r="Q2136">
        <v>-6.0847904589999997</v>
      </c>
      <c r="R2136">
        <v>0.128225061</v>
      </c>
      <c r="S2136">
        <v>0.139631585</v>
      </c>
      <c r="T2136">
        <v>-0.28968637200000003</v>
      </c>
      <c r="U2136">
        <v>0.13550163600000001</v>
      </c>
      <c r="V2136">
        <v>0.14061490600000001</v>
      </c>
      <c r="W2136">
        <v>-0.30423952300000001</v>
      </c>
      <c r="X2136">
        <v>6.5855599999999999E-3</v>
      </c>
      <c r="Y2136">
        <v>-0.28240979599999999</v>
      </c>
      <c r="Z2136">
        <v>3.8297765999999997E-2</v>
      </c>
      <c r="AA2136">
        <v>2.952147E-3</v>
      </c>
      <c r="AB2136">
        <v>-0.294865196</v>
      </c>
      <c r="AC2136">
        <v>4.9338563000000002E-2</v>
      </c>
    </row>
    <row r="2137" spans="1:29" x14ac:dyDescent="0.3">
      <c r="A2137">
        <v>21.35</v>
      </c>
      <c r="B2137">
        <v>28.2</v>
      </c>
      <c r="C2137">
        <v>75</v>
      </c>
      <c r="D2137">
        <v>75</v>
      </c>
      <c r="E2137">
        <v>-150</v>
      </c>
      <c r="F2137">
        <v>50.46153846</v>
      </c>
      <c r="G2137">
        <v>54.92307692</v>
      </c>
      <c r="H2137">
        <v>-115.3076923</v>
      </c>
      <c r="I2137">
        <v>40</v>
      </c>
      <c r="J2137">
        <v>58</v>
      </c>
      <c r="K2137">
        <v>-116</v>
      </c>
      <c r="L2137">
        <v>2.5802343510000001</v>
      </c>
      <c r="M2137">
        <v>2.8083648270000001</v>
      </c>
      <c r="N2137">
        <v>-5.8959928230000003</v>
      </c>
      <c r="O2137">
        <v>2.045307717</v>
      </c>
      <c r="P2137">
        <v>2.9656961900000001</v>
      </c>
      <c r="Q2137">
        <v>-5.9313923800000001</v>
      </c>
      <c r="R2137">
        <v>0.129011718</v>
      </c>
      <c r="S2137">
        <v>0.140418241</v>
      </c>
      <c r="T2137">
        <v>-0.294799641</v>
      </c>
      <c r="U2137">
        <v>0.102265386</v>
      </c>
      <c r="V2137">
        <v>0.14828480899999999</v>
      </c>
      <c r="W2137">
        <v>-0.29656961900000001</v>
      </c>
      <c r="X2137">
        <v>6.5855599999999999E-3</v>
      </c>
      <c r="Y2137">
        <v>-0.28634308000000003</v>
      </c>
      <c r="Z2137">
        <v>4.4508213999999997E-2</v>
      </c>
      <c r="AA2137">
        <v>2.6569327E-2</v>
      </c>
      <c r="AB2137">
        <v>-0.281229811</v>
      </c>
      <c r="AC2137">
        <v>8.0735830999999994E-2</v>
      </c>
    </row>
    <row r="2138" spans="1:29" x14ac:dyDescent="0.3">
      <c r="A2138">
        <v>21.36</v>
      </c>
      <c r="B2138">
        <v>28.2</v>
      </c>
      <c r="C2138">
        <v>75</v>
      </c>
      <c r="D2138">
        <v>75</v>
      </c>
      <c r="E2138">
        <v>-150</v>
      </c>
      <c r="F2138">
        <v>51.53846154</v>
      </c>
      <c r="G2138">
        <v>54.38461538</v>
      </c>
      <c r="H2138">
        <v>-115.6923077</v>
      </c>
      <c r="I2138">
        <v>49</v>
      </c>
      <c r="J2138">
        <v>60</v>
      </c>
      <c r="K2138">
        <v>-114</v>
      </c>
      <c r="L2138">
        <v>2.635300328</v>
      </c>
      <c r="M2138">
        <v>2.7808318390000002</v>
      </c>
      <c r="N2138">
        <v>-5.9156592440000004</v>
      </c>
      <c r="O2138">
        <v>2.5055019540000001</v>
      </c>
      <c r="P2138">
        <v>3.0679615760000001</v>
      </c>
      <c r="Q2138">
        <v>-5.8291269940000001</v>
      </c>
      <c r="R2138">
        <v>0.13176501600000001</v>
      </c>
      <c r="S2138">
        <v>0.13904159199999999</v>
      </c>
      <c r="T2138">
        <v>-0.29578296199999998</v>
      </c>
      <c r="U2138">
        <v>0.125275098</v>
      </c>
      <c r="V2138">
        <v>0.15339807899999999</v>
      </c>
      <c r="W2138">
        <v>-0.29145634999999998</v>
      </c>
      <c r="X2138">
        <v>4.2011330000000001E-3</v>
      </c>
      <c r="Y2138">
        <v>-0.287457511</v>
      </c>
      <c r="Z2138">
        <v>4.3818164999999999E-2</v>
      </c>
      <c r="AA2138">
        <v>1.6236811E-2</v>
      </c>
      <c r="AB2138">
        <v>-0.28719529199999999</v>
      </c>
      <c r="AC2138">
        <v>2.2426620000000001E-2</v>
      </c>
    </row>
    <row r="2139" spans="1:29" x14ac:dyDescent="0.3">
      <c r="A2139">
        <v>21.37</v>
      </c>
      <c r="B2139">
        <v>28.2</v>
      </c>
      <c r="C2139">
        <v>75</v>
      </c>
      <c r="D2139">
        <v>75</v>
      </c>
      <c r="E2139">
        <v>-150</v>
      </c>
      <c r="F2139">
        <v>52</v>
      </c>
      <c r="G2139">
        <v>53.30769231</v>
      </c>
      <c r="H2139">
        <v>-116.2307692</v>
      </c>
      <c r="I2139">
        <v>53</v>
      </c>
      <c r="J2139">
        <v>60</v>
      </c>
      <c r="K2139">
        <v>-93</v>
      </c>
      <c r="L2139">
        <v>2.658900032</v>
      </c>
      <c r="M2139">
        <v>2.7257658619999998</v>
      </c>
      <c r="N2139">
        <v>-5.9431922320000004</v>
      </c>
      <c r="O2139">
        <v>2.710032725</v>
      </c>
      <c r="P2139">
        <v>3.0679615760000001</v>
      </c>
      <c r="Q2139">
        <v>-4.7553404419999996</v>
      </c>
      <c r="R2139">
        <v>0.13294500200000001</v>
      </c>
      <c r="S2139">
        <v>0.136288293</v>
      </c>
      <c r="T2139">
        <v>-0.29715961200000002</v>
      </c>
      <c r="U2139">
        <v>0.13550163600000001</v>
      </c>
      <c r="V2139">
        <v>0.15339807899999999</v>
      </c>
      <c r="W2139">
        <v>-0.23776702199999999</v>
      </c>
      <c r="X2139">
        <v>1.9302500000000001E-3</v>
      </c>
      <c r="Y2139">
        <v>-0.28785083900000002</v>
      </c>
      <c r="Z2139">
        <v>4.8993538000000003E-2</v>
      </c>
      <c r="AA2139">
        <v>1.0332516E-2</v>
      </c>
      <c r="AB2139">
        <v>-0.25481125300000002</v>
      </c>
      <c r="AC2139">
        <v>-8.9706479000000006E-2</v>
      </c>
    </row>
    <row r="2140" spans="1:29" x14ac:dyDescent="0.3">
      <c r="A2140">
        <v>21.38</v>
      </c>
      <c r="B2140">
        <v>28.2</v>
      </c>
      <c r="C2140">
        <v>75</v>
      </c>
      <c r="D2140">
        <v>75</v>
      </c>
      <c r="E2140">
        <v>-150</v>
      </c>
      <c r="F2140">
        <v>51.53846154</v>
      </c>
      <c r="G2140">
        <v>53.15384615</v>
      </c>
      <c r="H2140">
        <v>-116.6923077</v>
      </c>
      <c r="I2140">
        <v>121</v>
      </c>
      <c r="J2140">
        <v>56</v>
      </c>
      <c r="K2140">
        <v>-118</v>
      </c>
      <c r="L2140">
        <v>2.635300328</v>
      </c>
      <c r="M2140">
        <v>2.7178992929999999</v>
      </c>
      <c r="N2140">
        <v>-5.9667919359999999</v>
      </c>
      <c r="O2140">
        <v>6.1870558439999996</v>
      </c>
      <c r="P2140">
        <v>2.8634308040000001</v>
      </c>
      <c r="Q2140">
        <v>-6.0336577660000001</v>
      </c>
      <c r="R2140">
        <v>0.13176501600000001</v>
      </c>
      <c r="S2140">
        <v>0.13589496500000001</v>
      </c>
      <c r="T2140">
        <v>-0.29833959700000001</v>
      </c>
      <c r="U2140">
        <v>0.30935279199999999</v>
      </c>
      <c r="V2140">
        <v>0.14317154000000001</v>
      </c>
      <c r="W2140">
        <v>-0.30168288799999998</v>
      </c>
      <c r="X2140">
        <v>2.3844270000000002E-3</v>
      </c>
      <c r="Y2140">
        <v>-0.28811305799999998</v>
      </c>
      <c r="Z2140">
        <v>5.3823887000000001E-2</v>
      </c>
      <c r="AA2140">
        <v>-9.5944791000000001E-2</v>
      </c>
      <c r="AB2140">
        <v>-0.35196337</v>
      </c>
      <c r="AC2140">
        <v>-0.264634113</v>
      </c>
    </row>
    <row r="2141" spans="1:29" x14ac:dyDescent="0.3">
      <c r="A2141">
        <v>21.39</v>
      </c>
      <c r="B2141">
        <v>28.2</v>
      </c>
      <c r="C2141">
        <v>75</v>
      </c>
      <c r="D2141">
        <v>75</v>
      </c>
      <c r="E2141">
        <v>-150</v>
      </c>
      <c r="F2141">
        <v>51.76923077</v>
      </c>
      <c r="G2141">
        <v>53.30769231</v>
      </c>
      <c r="H2141">
        <v>-118.7692308</v>
      </c>
      <c r="I2141">
        <v>0</v>
      </c>
      <c r="J2141">
        <v>44</v>
      </c>
      <c r="K2141">
        <v>-119</v>
      </c>
      <c r="L2141">
        <v>2.6471001799999998</v>
      </c>
      <c r="M2141">
        <v>2.7257658619999998</v>
      </c>
      <c r="N2141">
        <v>-6.0729906060000003</v>
      </c>
      <c r="O2141">
        <v>0</v>
      </c>
      <c r="P2141">
        <v>2.2498384890000001</v>
      </c>
      <c r="Q2141">
        <v>-6.0847904589999997</v>
      </c>
      <c r="R2141">
        <v>0.132355009</v>
      </c>
      <c r="S2141">
        <v>0.136288293</v>
      </c>
      <c r="T2141">
        <v>-0.30364953</v>
      </c>
      <c r="U2141">
        <v>0</v>
      </c>
      <c r="V2141">
        <v>0.11249192399999999</v>
      </c>
      <c r="W2141">
        <v>-0.30423952300000001</v>
      </c>
      <c r="X2141">
        <v>2.270883E-3</v>
      </c>
      <c r="Y2141">
        <v>-0.29198078799999999</v>
      </c>
      <c r="Z2141">
        <v>6.1414436000000003E-2</v>
      </c>
      <c r="AA2141">
        <v>6.4947243000000002E-2</v>
      </c>
      <c r="AB2141">
        <v>-0.240323657</v>
      </c>
      <c r="AC2141">
        <v>0.33639929600000001</v>
      </c>
    </row>
    <row r="2142" spans="1:29" x14ac:dyDescent="0.3">
      <c r="A2142">
        <v>21.4</v>
      </c>
      <c r="B2142">
        <v>28.2</v>
      </c>
      <c r="C2142">
        <v>75</v>
      </c>
      <c r="D2142">
        <v>75</v>
      </c>
      <c r="E2142">
        <v>-150</v>
      </c>
      <c r="F2142">
        <v>52</v>
      </c>
      <c r="G2142">
        <v>54.46153846</v>
      </c>
      <c r="H2142">
        <v>-119</v>
      </c>
      <c r="I2142">
        <v>106</v>
      </c>
      <c r="J2142">
        <v>54</v>
      </c>
      <c r="K2142">
        <v>-124</v>
      </c>
      <c r="L2142">
        <v>2.658900032</v>
      </c>
      <c r="M2142">
        <v>2.7847651230000001</v>
      </c>
      <c r="N2142">
        <v>-6.0847904589999997</v>
      </c>
      <c r="O2142">
        <v>5.4200654510000001</v>
      </c>
      <c r="P2142">
        <v>2.761165418</v>
      </c>
      <c r="Q2142">
        <v>-6.3404539230000001</v>
      </c>
      <c r="R2142">
        <v>0.13294500200000001</v>
      </c>
      <c r="S2142">
        <v>0.139238256</v>
      </c>
      <c r="T2142">
        <v>-0.30423952300000001</v>
      </c>
      <c r="U2142">
        <v>0.27100327299999999</v>
      </c>
      <c r="V2142">
        <v>0.13805827100000001</v>
      </c>
      <c r="W2142">
        <v>-0.31702269599999999</v>
      </c>
      <c r="X2142">
        <v>3.6334119999999999E-3</v>
      </c>
      <c r="Y2142">
        <v>-0.29355410100000001</v>
      </c>
      <c r="Z2142">
        <v>5.6239061999999999E-2</v>
      </c>
      <c r="AA2142">
        <v>-7.6755831999999996E-2</v>
      </c>
      <c r="AB2142">
        <v>-0.34770231200000001</v>
      </c>
      <c r="AC2142">
        <v>-0.16147166199999999</v>
      </c>
    </row>
    <row r="2143" spans="1:29" x14ac:dyDescent="0.3">
      <c r="A2143">
        <v>21.41</v>
      </c>
      <c r="B2143">
        <v>28.2</v>
      </c>
      <c r="C2143">
        <v>75</v>
      </c>
      <c r="D2143">
        <v>75</v>
      </c>
      <c r="E2143">
        <v>-150</v>
      </c>
      <c r="F2143">
        <v>52</v>
      </c>
      <c r="G2143">
        <v>54.76923077</v>
      </c>
      <c r="H2143">
        <v>-119.3846154</v>
      </c>
      <c r="I2143">
        <v>55</v>
      </c>
      <c r="J2143">
        <v>116</v>
      </c>
      <c r="K2143">
        <v>-242</v>
      </c>
      <c r="L2143">
        <v>2.658900032</v>
      </c>
      <c r="M2143">
        <v>2.8004982589999998</v>
      </c>
      <c r="N2143">
        <v>-6.1044568789999998</v>
      </c>
      <c r="O2143">
        <v>2.812298111</v>
      </c>
      <c r="P2143">
        <v>5.9313923800000001</v>
      </c>
      <c r="Q2143">
        <v>-12.374111689999999</v>
      </c>
      <c r="R2143">
        <v>0.13294500200000001</v>
      </c>
      <c r="S2143">
        <v>0.140024913</v>
      </c>
      <c r="T2143">
        <v>-0.30522284399999999</v>
      </c>
      <c r="U2143">
        <v>0.14061490600000001</v>
      </c>
      <c r="V2143">
        <v>0.29656961900000001</v>
      </c>
      <c r="W2143">
        <v>-0.61870558399999998</v>
      </c>
      <c r="X2143">
        <v>4.087589E-3</v>
      </c>
      <c r="Y2143">
        <v>-0.294471867</v>
      </c>
      <c r="Z2143">
        <v>5.6584086999999998E-2</v>
      </c>
      <c r="AA2143">
        <v>9.0040495999999998E-2</v>
      </c>
      <c r="AB2143">
        <v>-0.55819856400000001</v>
      </c>
      <c r="AC2143">
        <v>0.31845800000000002</v>
      </c>
    </row>
    <row r="2144" spans="1:29" x14ac:dyDescent="0.3">
      <c r="A2144">
        <v>21.42</v>
      </c>
      <c r="B2144">
        <v>28.2</v>
      </c>
      <c r="C2144">
        <v>75</v>
      </c>
      <c r="D2144">
        <v>75</v>
      </c>
      <c r="E2144">
        <v>-150</v>
      </c>
      <c r="F2144">
        <v>52.76923077</v>
      </c>
      <c r="G2144">
        <v>54.15384615</v>
      </c>
      <c r="H2144">
        <v>-120</v>
      </c>
      <c r="I2144">
        <v>53</v>
      </c>
      <c r="J2144">
        <v>61</v>
      </c>
      <c r="K2144">
        <v>0</v>
      </c>
      <c r="L2144">
        <v>2.6982328729999998</v>
      </c>
      <c r="M2144">
        <v>2.7690319859999999</v>
      </c>
      <c r="N2144">
        <v>-6.1359231520000002</v>
      </c>
      <c r="O2144">
        <v>2.710032725</v>
      </c>
      <c r="P2144">
        <v>3.1190942690000001</v>
      </c>
      <c r="Q2144">
        <v>0</v>
      </c>
      <c r="R2144">
        <v>0.134911644</v>
      </c>
      <c r="S2144">
        <v>0.13845159900000001</v>
      </c>
      <c r="T2144">
        <v>-0.30679615799999999</v>
      </c>
      <c r="U2144">
        <v>0.13550163600000001</v>
      </c>
      <c r="V2144">
        <v>0.15595471299999999</v>
      </c>
      <c r="W2144">
        <v>0</v>
      </c>
      <c r="X2144">
        <v>2.0437939999999998E-3</v>
      </c>
      <c r="Y2144">
        <v>-0.29565185300000002</v>
      </c>
      <c r="Z2144">
        <v>5.8654235999999998E-2</v>
      </c>
      <c r="AA2144">
        <v>1.1808590000000001E-2</v>
      </c>
      <c r="AB2144">
        <v>-9.7152116999999996E-2</v>
      </c>
      <c r="AC2144">
        <v>-0.51132692899999999</v>
      </c>
    </row>
    <row r="2145" spans="1:29" x14ac:dyDescent="0.3">
      <c r="A2145">
        <v>21.43</v>
      </c>
      <c r="B2145">
        <v>28.2</v>
      </c>
      <c r="C2145">
        <v>75</v>
      </c>
      <c r="D2145">
        <v>75</v>
      </c>
      <c r="E2145">
        <v>-150</v>
      </c>
      <c r="F2145">
        <v>52.76923077</v>
      </c>
      <c r="G2145">
        <v>54.61538462</v>
      </c>
      <c r="H2145">
        <v>-120.3846154</v>
      </c>
      <c r="I2145">
        <v>54</v>
      </c>
      <c r="J2145">
        <v>47</v>
      </c>
      <c r="K2145">
        <v>-210</v>
      </c>
      <c r="L2145">
        <v>2.6982328729999998</v>
      </c>
      <c r="M2145">
        <v>2.792631691</v>
      </c>
      <c r="N2145">
        <v>-6.1555895720000002</v>
      </c>
      <c r="O2145">
        <v>2.761165418</v>
      </c>
      <c r="P2145">
        <v>2.4032365680000001</v>
      </c>
      <c r="Q2145">
        <v>-10.73786552</v>
      </c>
      <c r="R2145">
        <v>0.134911644</v>
      </c>
      <c r="S2145">
        <v>0.139631585</v>
      </c>
      <c r="T2145">
        <v>-0.30777947900000002</v>
      </c>
      <c r="U2145">
        <v>0.13805827100000001</v>
      </c>
      <c r="V2145">
        <v>0.120161828</v>
      </c>
      <c r="W2145">
        <v>-0.53689327600000003</v>
      </c>
      <c r="X2145">
        <v>2.7250590000000002E-3</v>
      </c>
      <c r="Y2145">
        <v>-0.29670072800000002</v>
      </c>
      <c r="Z2145">
        <v>5.8309211E-2</v>
      </c>
      <c r="AA2145">
        <v>-1.0332516E-2</v>
      </c>
      <c r="AB2145">
        <v>-0.44400221699999998</v>
      </c>
      <c r="AC2145">
        <v>0.48890031</v>
      </c>
    </row>
    <row r="2146" spans="1:29" x14ac:dyDescent="0.3">
      <c r="A2146">
        <v>21.44</v>
      </c>
      <c r="B2146">
        <v>28.2</v>
      </c>
      <c r="C2146">
        <v>75</v>
      </c>
      <c r="D2146">
        <v>75</v>
      </c>
      <c r="E2146">
        <v>-150</v>
      </c>
      <c r="F2146">
        <v>52</v>
      </c>
      <c r="G2146">
        <v>54.84615385</v>
      </c>
      <c r="H2146">
        <v>-122.7692308</v>
      </c>
      <c r="I2146">
        <v>47</v>
      </c>
      <c r="J2146">
        <v>55</v>
      </c>
      <c r="K2146">
        <v>0</v>
      </c>
      <c r="L2146">
        <v>2.658900032</v>
      </c>
      <c r="M2146">
        <v>2.8044315430000002</v>
      </c>
      <c r="N2146">
        <v>-6.2775213780000003</v>
      </c>
      <c r="O2146">
        <v>2.4032365680000001</v>
      </c>
      <c r="P2146">
        <v>2.812298111</v>
      </c>
      <c r="Q2146">
        <v>0</v>
      </c>
      <c r="R2146">
        <v>0.13294500200000001</v>
      </c>
      <c r="S2146">
        <v>0.14022157699999999</v>
      </c>
      <c r="T2146">
        <v>-0.31387606899999998</v>
      </c>
      <c r="U2146">
        <v>0.120161828</v>
      </c>
      <c r="V2146">
        <v>0.14061490600000001</v>
      </c>
      <c r="W2146">
        <v>0</v>
      </c>
      <c r="X2146">
        <v>4.2011330000000001E-3</v>
      </c>
      <c r="Y2146">
        <v>-0.30030623899999997</v>
      </c>
      <c r="Z2146">
        <v>7.1420157999999997E-2</v>
      </c>
      <c r="AA2146">
        <v>1.1808590000000001E-2</v>
      </c>
      <c r="AB2146">
        <v>-8.6925578000000003E-2</v>
      </c>
      <c r="AC2146">
        <v>-0.45750304200000003</v>
      </c>
    </row>
    <row r="2147" spans="1:29" x14ac:dyDescent="0.3">
      <c r="A2147">
        <v>21.45</v>
      </c>
      <c r="B2147">
        <v>28.2</v>
      </c>
      <c r="C2147">
        <v>75</v>
      </c>
      <c r="D2147">
        <v>75</v>
      </c>
      <c r="E2147">
        <v>-150</v>
      </c>
      <c r="F2147">
        <v>52.23076923</v>
      </c>
      <c r="G2147">
        <v>55.23076923</v>
      </c>
      <c r="H2147">
        <v>-123.5384615</v>
      </c>
      <c r="I2147">
        <v>58</v>
      </c>
      <c r="J2147">
        <v>54</v>
      </c>
      <c r="K2147">
        <v>-241</v>
      </c>
      <c r="L2147">
        <v>2.6706998849999999</v>
      </c>
      <c r="M2147">
        <v>2.8240979629999998</v>
      </c>
      <c r="N2147">
        <v>-6.3168542189999997</v>
      </c>
      <c r="O2147">
        <v>2.9656961900000001</v>
      </c>
      <c r="P2147">
        <v>2.761165418</v>
      </c>
      <c r="Q2147">
        <v>-12.322979</v>
      </c>
      <c r="R2147">
        <v>0.13353499399999999</v>
      </c>
      <c r="S2147">
        <v>0.141204898</v>
      </c>
      <c r="T2147">
        <v>-0.315842711</v>
      </c>
      <c r="U2147">
        <v>0.14828480899999999</v>
      </c>
      <c r="V2147">
        <v>0.13805827100000001</v>
      </c>
      <c r="W2147">
        <v>-0.61614895000000003</v>
      </c>
      <c r="X2147">
        <v>4.4282210000000004E-3</v>
      </c>
      <c r="Y2147">
        <v>-0.302141771</v>
      </c>
      <c r="Z2147">
        <v>7.2110207999999995E-2</v>
      </c>
      <c r="AA2147">
        <v>-5.9042950000000004E-3</v>
      </c>
      <c r="AB2147">
        <v>-0.50621366000000001</v>
      </c>
      <c r="AC2147">
        <v>0.57860678799999998</v>
      </c>
    </row>
    <row r="2148" spans="1:29" x14ac:dyDescent="0.3">
      <c r="A2148">
        <v>21.46</v>
      </c>
      <c r="B2148">
        <v>28.2</v>
      </c>
      <c r="C2148">
        <v>75</v>
      </c>
      <c r="D2148">
        <v>75</v>
      </c>
      <c r="E2148">
        <v>-150</v>
      </c>
      <c r="F2148">
        <v>52.53846154</v>
      </c>
      <c r="G2148">
        <v>56.30769231</v>
      </c>
      <c r="H2148">
        <v>-124.2307692</v>
      </c>
      <c r="I2148">
        <v>57</v>
      </c>
      <c r="J2148">
        <v>57</v>
      </c>
      <c r="K2148">
        <v>-122</v>
      </c>
      <c r="L2148">
        <v>2.686433021</v>
      </c>
      <c r="M2148">
        <v>2.8791639400000002</v>
      </c>
      <c r="N2148">
        <v>-6.3522537750000003</v>
      </c>
      <c r="O2148">
        <v>2.9145634970000001</v>
      </c>
      <c r="P2148">
        <v>2.9145634970000001</v>
      </c>
      <c r="Q2148">
        <v>-6.2381885370000001</v>
      </c>
      <c r="R2148">
        <v>0.13432165099999999</v>
      </c>
      <c r="S2148">
        <v>0.14395819700000001</v>
      </c>
      <c r="T2148">
        <v>-0.317612689</v>
      </c>
      <c r="U2148">
        <v>0.14572817499999999</v>
      </c>
      <c r="V2148">
        <v>0.14572817499999999</v>
      </c>
      <c r="W2148">
        <v>-0.31190942700000002</v>
      </c>
      <c r="X2148">
        <v>5.5636619999999996E-3</v>
      </c>
      <c r="Y2148">
        <v>-0.30450174200000002</v>
      </c>
      <c r="Z2148">
        <v>6.9004984000000005E-2</v>
      </c>
      <c r="AA2148">
        <v>0</v>
      </c>
      <c r="AB2148">
        <v>-0.305091734</v>
      </c>
      <c r="AC2148">
        <v>3.5882591999999998E-2</v>
      </c>
    </row>
    <row r="2149" spans="1:29" x14ac:dyDescent="0.3">
      <c r="A2149">
        <v>21.47</v>
      </c>
      <c r="B2149">
        <v>28.2</v>
      </c>
      <c r="C2149">
        <v>75</v>
      </c>
      <c r="D2149">
        <v>75</v>
      </c>
      <c r="E2149">
        <v>-150</v>
      </c>
      <c r="F2149">
        <v>52.69230769</v>
      </c>
      <c r="G2149">
        <v>56.61538462</v>
      </c>
      <c r="H2149">
        <v>-124.5384615</v>
      </c>
      <c r="I2149">
        <v>53</v>
      </c>
      <c r="J2149">
        <v>59</v>
      </c>
      <c r="K2149">
        <v>-98</v>
      </c>
      <c r="L2149">
        <v>2.6942995889999999</v>
      </c>
      <c r="M2149">
        <v>2.894897077</v>
      </c>
      <c r="N2149">
        <v>-6.3679869120000001</v>
      </c>
      <c r="O2149">
        <v>2.710032725</v>
      </c>
      <c r="P2149">
        <v>3.0168288830000001</v>
      </c>
      <c r="Q2149">
        <v>-5.0110039070000001</v>
      </c>
      <c r="R2149">
        <v>0.13471497900000001</v>
      </c>
      <c r="S2149">
        <v>0.14474485400000001</v>
      </c>
      <c r="T2149">
        <v>-0.31839934600000003</v>
      </c>
      <c r="U2149">
        <v>0.13550163600000001</v>
      </c>
      <c r="V2149">
        <v>0.15084144399999999</v>
      </c>
      <c r="W2149">
        <v>-0.25055019499999998</v>
      </c>
      <c r="X2149">
        <v>5.7907510000000002E-3</v>
      </c>
      <c r="Y2149">
        <v>-0.30541950800000001</v>
      </c>
      <c r="Z2149">
        <v>6.8314933999999994E-2</v>
      </c>
      <c r="AA2149">
        <v>8.8564420000000008E-3</v>
      </c>
      <c r="AB2149">
        <v>-0.26248115700000002</v>
      </c>
      <c r="AC2149">
        <v>-6.2794534999999999E-2</v>
      </c>
    </row>
    <row r="2150" spans="1:29" x14ac:dyDescent="0.3">
      <c r="A2150">
        <v>21.48</v>
      </c>
      <c r="B2150">
        <v>28.2</v>
      </c>
      <c r="C2150">
        <v>75</v>
      </c>
      <c r="D2150">
        <v>75</v>
      </c>
      <c r="E2150">
        <v>-150</v>
      </c>
      <c r="F2150">
        <v>52.38461538</v>
      </c>
      <c r="G2150">
        <v>56.23076923</v>
      </c>
      <c r="H2150">
        <v>-124.9230769</v>
      </c>
      <c r="I2150">
        <v>50</v>
      </c>
      <c r="J2150">
        <v>50</v>
      </c>
      <c r="K2150">
        <v>-121</v>
      </c>
      <c r="L2150">
        <v>2.6785664530000002</v>
      </c>
      <c r="M2150">
        <v>2.8752306559999998</v>
      </c>
      <c r="N2150">
        <v>-6.3876533320000002</v>
      </c>
      <c r="O2150">
        <v>2.556634646</v>
      </c>
      <c r="P2150">
        <v>2.556634646</v>
      </c>
      <c r="Q2150">
        <v>-6.1870558439999996</v>
      </c>
      <c r="R2150">
        <v>0.13392832299999999</v>
      </c>
      <c r="S2150">
        <v>0.143761533</v>
      </c>
      <c r="T2150">
        <v>-0.31938266700000001</v>
      </c>
      <c r="U2150">
        <v>0.127831732</v>
      </c>
      <c r="V2150">
        <v>0.127831732</v>
      </c>
      <c r="W2150">
        <v>-0.30935279199999999</v>
      </c>
      <c r="X2150">
        <v>5.6772070000000001E-3</v>
      </c>
      <c r="Y2150">
        <v>-0.305485063</v>
      </c>
      <c r="Z2150">
        <v>7.3145283000000005E-2</v>
      </c>
      <c r="AA2150">
        <v>0</v>
      </c>
      <c r="AB2150">
        <v>-0.29145634999999998</v>
      </c>
      <c r="AC2150">
        <v>9.4191803000000004E-2</v>
      </c>
    </row>
    <row r="2151" spans="1:29" x14ac:dyDescent="0.3">
      <c r="A2151">
        <v>21.49</v>
      </c>
      <c r="B2151">
        <v>28.2</v>
      </c>
      <c r="C2151">
        <v>75</v>
      </c>
      <c r="D2151">
        <v>75</v>
      </c>
      <c r="E2151">
        <v>-150</v>
      </c>
      <c r="F2151">
        <v>51.30769231</v>
      </c>
      <c r="G2151">
        <v>57</v>
      </c>
      <c r="H2151">
        <v>-124.9230769</v>
      </c>
      <c r="I2151">
        <v>49</v>
      </c>
      <c r="J2151">
        <v>66</v>
      </c>
      <c r="K2151">
        <v>-119</v>
      </c>
      <c r="L2151">
        <v>2.6235004759999998</v>
      </c>
      <c r="M2151">
        <v>2.9145634970000001</v>
      </c>
      <c r="N2151">
        <v>-6.3876533320000002</v>
      </c>
      <c r="O2151">
        <v>2.5055019540000001</v>
      </c>
      <c r="P2151">
        <v>3.374757733</v>
      </c>
      <c r="Q2151">
        <v>-6.0847904589999997</v>
      </c>
      <c r="R2151">
        <v>0.131175024</v>
      </c>
      <c r="S2151">
        <v>0.14572817499999999</v>
      </c>
      <c r="T2151">
        <v>-0.31938266700000001</v>
      </c>
      <c r="U2151">
        <v>0.125275098</v>
      </c>
      <c r="V2151">
        <v>0.168737887</v>
      </c>
      <c r="W2151">
        <v>-0.30423952300000001</v>
      </c>
      <c r="X2151">
        <v>8.4022660000000002E-3</v>
      </c>
      <c r="Y2151">
        <v>-0.30522284399999999</v>
      </c>
      <c r="Z2151">
        <v>7.4525382000000001E-2</v>
      </c>
      <c r="AA2151">
        <v>2.5093252999999999E-2</v>
      </c>
      <c r="AB2151">
        <v>-0.30083067699999999</v>
      </c>
      <c r="AC2151">
        <v>1.7941295999999999E-2</v>
      </c>
    </row>
    <row r="2152" spans="1:29" x14ac:dyDescent="0.3">
      <c r="A2152">
        <v>21.5</v>
      </c>
      <c r="B2152">
        <v>28.2</v>
      </c>
      <c r="C2152">
        <v>75</v>
      </c>
      <c r="D2152">
        <v>75</v>
      </c>
      <c r="E2152">
        <v>-150</v>
      </c>
      <c r="F2152">
        <v>50.76923077</v>
      </c>
      <c r="G2152">
        <v>58.61538462</v>
      </c>
      <c r="H2152">
        <v>-124.9230769</v>
      </c>
      <c r="I2152">
        <v>43</v>
      </c>
      <c r="J2152">
        <v>63</v>
      </c>
      <c r="K2152">
        <v>-124</v>
      </c>
      <c r="L2152">
        <v>2.5959674869999998</v>
      </c>
      <c r="M2152">
        <v>2.9971624619999999</v>
      </c>
      <c r="N2152">
        <v>-6.3876533320000002</v>
      </c>
      <c r="O2152">
        <v>2.198705796</v>
      </c>
      <c r="P2152">
        <v>3.2213596550000001</v>
      </c>
      <c r="Q2152">
        <v>-6.3404539230000001</v>
      </c>
      <c r="R2152">
        <v>0.12979837399999999</v>
      </c>
      <c r="S2152">
        <v>0.14985812300000001</v>
      </c>
      <c r="T2152">
        <v>-0.31938266700000001</v>
      </c>
      <c r="U2152">
        <v>0.10993529</v>
      </c>
      <c r="V2152">
        <v>0.161067983</v>
      </c>
      <c r="W2152">
        <v>-0.31702269599999999</v>
      </c>
      <c r="X2152">
        <v>1.1581500999999999E-2</v>
      </c>
      <c r="Y2152">
        <v>-0.30614060999999998</v>
      </c>
      <c r="Z2152">
        <v>6.9695034000000003E-2</v>
      </c>
      <c r="AA2152">
        <v>2.9521473999999999E-2</v>
      </c>
      <c r="AB2152">
        <v>-0.30168288799999998</v>
      </c>
      <c r="AC2152">
        <v>8.0735830999999994E-2</v>
      </c>
    </row>
    <row r="2153" spans="1:29" x14ac:dyDescent="0.3">
      <c r="A2153">
        <v>21.51</v>
      </c>
      <c r="B2153">
        <v>28.2</v>
      </c>
      <c r="C2153">
        <v>75</v>
      </c>
      <c r="D2153">
        <v>75</v>
      </c>
      <c r="E2153">
        <v>-150</v>
      </c>
      <c r="F2153">
        <v>51.07692308</v>
      </c>
      <c r="G2153">
        <v>59.23076923</v>
      </c>
      <c r="H2153">
        <v>-125.0769231</v>
      </c>
      <c r="I2153">
        <v>56</v>
      </c>
      <c r="J2153">
        <v>61</v>
      </c>
      <c r="K2153">
        <v>-128</v>
      </c>
      <c r="L2153">
        <v>2.6117006229999999</v>
      </c>
      <c r="M2153">
        <v>3.0286287349999998</v>
      </c>
      <c r="N2153">
        <v>-6.3955199</v>
      </c>
      <c r="O2153">
        <v>2.8634308040000001</v>
      </c>
      <c r="P2153">
        <v>3.1190942690000001</v>
      </c>
      <c r="Q2153">
        <v>-6.5449846950000001</v>
      </c>
      <c r="R2153">
        <v>0.13058503099999999</v>
      </c>
      <c r="S2153">
        <v>0.151431437</v>
      </c>
      <c r="T2153">
        <v>-0.31977599499999998</v>
      </c>
      <c r="U2153">
        <v>0.14317154000000001</v>
      </c>
      <c r="V2153">
        <v>0.15595471299999999</v>
      </c>
      <c r="W2153">
        <v>-0.32724923500000003</v>
      </c>
      <c r="X2153">
        <v>1.2035677999999999E-2</v>
      </c>
      <c r="Y2153">
        <v>-0.30718948600000001</v>
      </c>
      <c r="Z2153">
        <v>6.6244784000000001E-2</v>
      </c>
      <c r="AA2153">
        <v>7.3803690000000003E-3</v>
      </c>
      <c r="AB2153">
        <v>-0.31787490800000001</v>
      </c>
      <c r="AC2153">
        <v>4.9338563000000002E-2</v>
      </c>
    </row>
    <row r="2154" spans="1:29" x14ac:dyDescent="0.3">
      <c r="A2154">
        <v>21.52</v>
      </c>
      <c r="B2154">
        <v>28.2</v>
      </c>
      <c r="C2154">
        <v>75</v>
      </c>
      <c r="D2154">
        <v>75</v>
      </c>
      <c r="E2154">
        <v>-150</v>
      </c>
      <c r="F2154">
        <v>50.69230769</v>
      </c>
      <c r="G2154">
        <v>59.69230769</v>
      </c>
      <c r="H2154">
        <v>-123.3846154</v>
      </c>
      <c r="I2154">
        <v>57</v>
      </c>
      <c r="J2154">
        <v>58</v>
      </c>
      <c r="K2154">
        <v>-99</v>
      </c>
      <c r="L2154">
        <v>2.5920342029999999</v>
      </c>
      <c r="M2154">
        <v>3.0522284389999998</v>
      </c>
      <c r="N2154">
        <v>-6.3089876509999998</v>
      </c>
      <c r="O2154">
        <v>2.9145634970000001</v>
      </c>
      <c r="P2154">
        <v>2.9656961900000001</v>
      </c>
      <c r="Q2154">
        <v>-5.0621365999999997</v>
      </c>
      <c r="R2154">
        <v>0.12960171000000001</v>
      </c>
      <c r="S2154">
        <v>0.152611422</v>
      </c>
      <c r="T2154">
        <v>-0.31544938300000003</v>
      </c>
      <c r="U2154">
        <v>0.14572817499999999</v>
      </c>
      <c r="V2154">
        <v>0.14828480899999999</v>
      </c>
      <c r="W2154">
        <v>-0.25310683</v>
      </c>
      <c r="X2154">
        <v>1.3284663E-2</v>
      </c>
      <c r="Y2154">
        <v>-0.30437063199999997</v>
      </c>
      <c r="Z2154">
        <v>5.8309211E-2</v>
      </c>
      <c r="AA2154">
        <v>1.476074E-3</v>
      </c>
      <c r="AB2154">
        <v>-0.266742215</v>
      </c>
      <c r="AC2154">
        <v>-7.1765182999999996E-2</v>
      </c>
    </row>
    <row r="2155" spans="1:29" x14ac:dyDescent="0.3">
      <c r="A2155">
        <v>21.53</v>
      </c>
      <c r="B2155">
        <v>28.2</v>
      </c>
      <c r="C2155">
        <v>75</v>
      </c>
      <c r="D2155">
        <v>75</v>
      </c>
      <c r="E2155">
        <v>-150</v>
      </c>
      <c r="F2155">
        <v>50.30769231</v>
      </c>
      <c r="G2155">
        <v>59</v>
      </c>
      <c r="H2155">
        <v>-123.6153846</v>
      </c>
      <c r="I2155">
        <v>55</v>
      </c>
      <c r="J2155">
        <v>58</v>
      </c>
      <c r="K2155">
        <v>-128</v>
      </c>
      <c r="L2155">
        <v>2.5723677829999998</v>
      </c>
      <c r="M2155">
        <v>3.0168288830000001</v>
      </c>
      <c r="N2155">
        <v>-6.320787503</v>
      </c>
      <c r="O2155">
        <v>2.812298111</v>
      </c>
      <c r="P2155">
        <v>2.9656961900000001</v>
      </c>
      <c r="Q2155">
        <v>-6.5449846950000001</v>
      </c>
      <c r="R2155">
        <v>0.128618389</v>
      </c>
      <c r="S2155">
        <v>0.15084144399999999</v>
      </c>
      <c r="T2155">
        <v>-0.31603937500000001</v>
      </c>
      <c r="U2155">
        <v>0.14061490600000001</v>
      </c>
      <c r="V2155">
        <v>0.14828480899999999</v>
      </c>
      <c r="W2155">
        <v>-0.32724923500000003</v>
      </c>
      <c r="X2155">
        <v>1.2830487E-2</v>
      </c>
      <c r="Y2155">
        <v>-0.30384619499999999</v>
      </c>
      <c r="Z2155">
        <v>6.4174634999999994E-2</v>
      </c>
      <c r="AA2155">
        <v>4.4282210000000004E-3</v>
      </c>
      <c r="AB2155">
        <v>-0.31446606199999999</v>
      </c>
      <c r="AC2155">
        <v>6.7279858999999997E-2</v>
      </c>
    </row>
    <row r="2156" spans="1:29" x14ac:dyDescent="0.3">
      <c r="A2156">
        <v>21.54</v>
      </c>
      <c r="B2156">
        <v>28.2</v>
      </c>
      <c r="C2156">
        <v>75</v>
      </c>
      <c r="D2156">
        <v>75</v>
      </c>
      <c r="E2156">
        <v>-150</v>
      </c>
      <c r="F2156">
        <v>49.23076923</v>
      </c>
      <c r="G2156">
        <v>59.15384615</v>
      </c>
      <c r="H2156">
        <v>-123.9230769</v>
      </c>
      <c r="I2156">
        <v>49</v>
      </c>
      <c r="J2156">
        <v>49</v>
      </c>
      <c r="K2156">
        <v>-129</v>
      </c>
      <c r="L2156">
        <v>2.5173018059999999</v>
      </c>
      <c r="M2156">
        <v>3.0246954509999999</v>
      </c>
      <c r="N2156">
        <v>-6.3365206389999997</v>
      </c>
      <c r="O2156">
        <v>2.5055019540000001</v>
      </c>
      <c r="P2156">
        <v>2.5055019540000001</v>
      </c>
      <c r="Q2156">
        <v>-6.5961173879999997</v>
      </c>
      <c r="R2156">
        <v>0.12586509000000001</v>
      </c>
      <c r="S2156">
        <v>0.15123477299999999</v>
      </c>
      <c r="T2156">
        <v>-0.31682603199999998</v>
      </c>
      <c r="U2156">
        <v>0.125275098</v>
      </c>
      <c r="V2156">
        <v>0.125275098</v>
      </c>
      <c r="W2156">
        <v>-0.32980586899999997</v>
      </c>
      <c r="X2156">
        <v>1.4647192999999999E-2</v>
      </c>
      <c r="Y2156">
        <v>-0.30358397599999998</v>
      </c>
      <c r="Z2156">
        <v>6.9695034000000003E-2</v>
      </c>
      <c r="AA2156">
        <v>0</v>
      </c>
      <c r="AB2156">
        <v>-0.30338731099999999</v>
      </c>
      <c r="AC2156">
        <v>0.13904504200000001</v>
      </c>
    </row>
    <row r="2157" spans="1:29" x14ac:dyDescent="0.3">
      <c r="A2157">
        <v>21.55</v>
      </c>
      <c r="B2157">
        <v>28.2</v>
      </c>
      <c r="C2157">
        <v>75</v>
      </c>
      <c r="D2157">
        <v>75</v>
      </c>
      <c r="E2157">
        <v>-150</v>
      </c>
      <c r="F2157">
        <v>48.38461538</v>
      </c>
      <c r="G2157">
        <v>60</v>
      </c>
      <c r="H2157">
        <v>-124.2307692</v>
      </c>
      <c r="I2157">
        <v>39</v>
      </c>
      <c r="J2157">
        <v>64</v>
      </c>
      <c r="K2157">
        <v>-124</v>
      </c>
      <c r="L2157">
        <v>2.4740356810000002</v>
      </c>
      <c r="M2157">
        <v>3.0679615760000001</v>
      </c>
      <c r="N2157">
        <v>-6.3522537750000003</v>
      </c>
      <c r="O2157">
        <v>1.994175024</v>
      </c>
      <c r="P2157">
        <v>3.272492347</v>
      </c>
      <c r="Q2157">
        <v>-6.3404539230000001</v>
      </c>
      <c r="R2157">
        <v>0.123701784</v>
      </c>
      <c r="S2157">
        <v>0.15339807899999999</v>
      </c>
      <c r="T2157">
        <v>-0.317612689</v>
      </c>
      <c r="U2157">
        <v>9.9708750999999998E-2</v>
      </c>
      <c r="V2157">
        <v>0.163624617</v>
      </c>
      <c r="W2157">
        <v>-0.31702269599999999</v>
      </c>
      <c r="X2157">
        <v>1.7145164000000001E-2</v>
      </c>
      <c r="Y2157">
        <v>-0.30410841300000002</v>
      </c>
      <c r="Z2157">
        <v>7.1075132999999999E-2</v>
      </c>
      <c r="AA2157">
        <v>3.6901842999999997E-2</v>
      </c>
      <c r="AB2157">
        <v>-0.29912625399999998</v>
      </c>
      <c r="AC2157">
        <v>9.4191803000000004E-2</v>
      </c>
    </row>
    <row r="2158" spans="1:29" x14ac:dyDescent="0.3">
      <c r="A2158">
        <v>21.56</v>
      </c>
      <c r="B2158">
        <v>28.2</v>
      </c>
      <c r="C2158">
        <v>75</v>
      </c>
      <c r="D2158">
        <v>75</v>
      </c>
      <c r="E2158">
        <v>-150</v>
      </c>
      <c r="F2158">
        <v>47.61538462</v>
      </c>
      <c r="G2158">
        <v>59.61538462</v>
      </c>
      <c r="H2158">
        <v>-124.8461538</v>
      </c>
      <c r="I2158">
        <v>47</v>
      </c>
      <c r="J2158">
        <v>68</v>
      </c>
      <c r="K2158">
        <v>-124</v>
      </c>
      <c r="L2158">
        <v>2.4347028399999999</v>
      </c>
      <c r="M2158">
        <v>3.0482951549999999</v>
      </c>
      <c r="N2158">
        <v>-6.3837200479999998</v>
      </c>
      <c r="O2158">
        <v>2.4032365680000001</v>
      </c>
      <c r="P2158">
        <v>3.4770231190000001</v>
      </c>
      <c r="Q2158">
        <v>-6.3404539230000001</v>
      </c>
      <c r="R2158">
        <v>0.121735142</v>
      </c>
      <c r="S2158">
        <v>0.15241475800000001</v>
      </c>
      <c r="T2158">
        <v>-0.31918600200000002</v>
      </c>
      <c r="U2158">
        <v>0.120161828</v>
      </c>
      <c r="V2158">
        <v>0.17385115600000001</v>
      </c>
      <c r="W2158">
        <v>-0.31702269599999999</v>
      </c>
      <c r="X2158">
        <v>1.7712884000000002E-2</v>
      </c>
      <c r="Y2158">
        <v>-0.30417396800000002</v>
      </c>
      <c r="Z2158">
        <v>7.9010706E-2</v>
      </c>
      <c r="AA2158">
        <v>3.0997548E-2</v>
      </c>
      <c r="AB2158">
        <v>-0.30935279199999999</v>
      </c>
      <c r="AC2158">
        <v>4.0367914999999997E-2</v>
      </c>
    </row>
    <row r="2159" spans="1:29" x14ac:dyDescent="0.3">
      <c r="A2159">
        <v>21.57</v>
      </c>
      <c r="B2159">
        <v>28.2</v>
      </c>
      <c r="C2159">
        <v>75</v>
      </c>
      <c r="D2159">
        <v>75</v>
      </c>
      <c r="E2159">
        <v>-150</v>
      </c>
      <c r="F2159">
        <v>47.30769231</v>
      </c>
      <c r="G2159">
        <v>59.46153846</v>
      </c>
      <c r="H2159">
        <v>-125.0769231</v>
      </c>
      <c r="I2159">
        <v>51</v>
      </c>
      <c r="J2159">
        <v>63</v>
      </c>
      <c r="K2159">
        <v>-126</v>
      </c>
      <c r="L2159">
        <v>2.4189697040000002</v>
      </c>
      <c r="M2159">
        <v>3.0404285870000001</v>
      </c>
      <c r="N2159">
        <v>-6.3955199</v>
      </c>
      <c r="O2159">
        <v>2.607767339</v>
      </c>
      <c r="P2159">
        <v>3.2213596550000001</v>
      </c>
      <c r="Q2159">
        <v>-6.4427193090000001</v>
      </c>
      <c r="R2159">
        <v>0.12094848499999999</v>
      </c>
      <c r="S2159">
        <v>0.15202142900000001</v>
      </c>
      <c r="T2159">
        <v>-0.31977599499999998</v>
      </c>
      <c r="U2159">
        <v>0.13038836700000001</v>
      </c>
      <c r="V2159">
        <v>0.161067983</v>
      </c>
      <c r="W2159">
        <v>-0.32213596500000002</v>
      </c>
      <c r="X2159">
        <v>1.7939973000000001E-2</v>
      </c>
      <c r="Y2159">
        <v>-0.30417396800000002</v>
      </c>
      <c r="Z2159">
        <v>8.2115931000000003E-2</v>
      </c>
      <c r="AA2159">
        <v>1.7712884000000002E-2</v>
      </c>
      <c r="AB2159">
        <v>-0.31190942700000002</v>
      </c>
      <c r="AC2159">
        <v>5.3823887000000001E-2</v>
      </c>
    </row>
    <row r="2160" spans="1:29" x14ac:dyDescent="0.3">
      <c r="A2160">
        <v>21.58</v>
      </c>
      <c r="B2160">
        <v>28.2</v>
      </c>
      <c r="C2160">
        <v>75</v>
      </c>
      <c r="D2160">
        <v>75</v>
      </c>
      <c r="E2160">
        <v>-150</v>
      </c>
      <c r="F2160">
        <v>46</v>
      </c>
      <c r="G2160">
        <v>59.46153846</v>
      </c>
      <c r="H2160">
        <v>-125</v>
      </c>
      <c r="I2160">
        <v>53</v>
      </c>
      <c r="J2160">
        <v>60</v>
      </c>
      <c r="K2160">
        <v>-102</v>
      </c>
      <c r="L2160">
        <v>2.3521038750000001</v>
      </c>
      <c r="M2160">
        <v>3.0404285870000001</v>
      </c>
      <c r="N2160">
        <v>-6.3915866159999997</v>
      </c>
      <c r="O2160">
        <v>2.710032725</v>
      </c>
      <c r="P2160">
        <v>3.0679615760000001</v>
      </c>
      <c r="Q2160">
        <v>-5.2155346790000001</v>
      </c>
      <c r="R2160">
        <v>0.117605194</v>
      </c>
      <c r="S2160">
        <v>0.15202142900000001</v>
      </c>
      <c r="T2160">
        <v>-0.31957933100000002</v>
      </c>
      <c r="U2160">
        <v>0.13550163600000001</v>
      </c>
      <c r="V2160">
        <v>0.15339807899999999</v>
      </c>
      <c r="W2160">
        <v>-0.26077673400000001</v>
      </c>
      <c r="X2160">
        <v>1.9870222999999999E-2</v>
      </c>
      <c r="Y2160">
        <v>-0.30292842800000003</v>
      </c>
      <c r="Z2160">
        <v>8.7636328999999999E-2</v>
      </c>
      <c r="AA2160">
        <v>1.0332516E-2</v>
      </c>
      <c r="AB2160">
        <v>-0.27015106100000003</v>
      </c>
      <c r="AC2160">
        <v>-4.9338563000000002E-2</v>
      </c>
    </row>
    <row r="2161" spans="1:29" x14ac:dyDescent="0.3">
      <c r="A2161">
        <v>21.59</v>
      </c>
      <c r="B2161">
        <v>28.2</v>
      </c>
      <c r="C2161">
        <v>75</v>
      </c>
      <c r="D2161">
        <v>75</v>
      </c>
      <c r="E2161">
        <v>-150</v>
      </c>
      <c r="F2161">
        <v>44.61538462</v>
      </c>
      <c r="G2161">
        <v>59.69230769</v>
      </c>
      <c r="H2161">
        <v>-124.9230769</v>
      </c>
      <c r="I2161">
        <v>52</v>
      </c>
      <c r="J2161">
        <v>48</v>
      </c>
      <c r="K2161">
        <v>-127</v>
      </c>
      <c r="L2161">
        <v>2.2813047609999999</v>
      </c>
      <c r="M2161">
        <v>3.0522284389999998</v>
      </c>
      <c r="N2161">
        <v>-6.3876533320000002</v>
      </c>
      <c r="O2161">
        <v>2.658900032</v>
      </c>
      <c r="P2161">
        <v>2.4543692610000001</v>
      </c>
      <c r="Q2161">
        <v>-6.4938520019999997</v>
      </c>
      <c r="R2161">
        <v>0.114065238</v>
      </c>
      <c r="S2161">
        <v>0.152611422</v>
      </c>
      <c r="T2161">
        <v>-0.31938266700000001</v>
      </c>
      <c r="U2161">
        <v>0.13294500200000001</v>
      </c>
      <c r="V2161">
        <v>0.122718463</v>
      </c>
      <c r="W2161">
        <v>-0.3246926</v>
      </c>
      <c r="X2161">
        <v>2.2254650000000001E-2</v>
      </c>
      <c r="Y2161">
        <v>-0.30181399799999997</v>
      </c>
      <c r="Z2161">
        <v>9.2466677999999997E-2</v>
      </c>
      <c r="AA2161">
        <v>-5.9042950000000004E-3</v>
      </c>
      <c r="AB2161">
        <v>-0.30168288799999998</v>
      </c>
      <c r="AC2161">
        <v>0.121103746</v>
      </c>
    </row>
    <row r="2162" spans="1:29" x14ac:dyDescent="0.3">
      <c r="A2162">
        <v>21.6</v>
      </c>
      <c r="B2162">
        <v>28.2</v>
      </c>
      <c r="C2162">
        <v>75</v>
      </c>
      <c r="D2162">
        <v>75</v>
      </c>
      <c r="E2162">
        <v>-150</v>
      </c>
      <c r="F2162">
        <v>44.76923077</v>
      </c>
      <c r="G2162">
        <v>59.92307692</v>
      </c>
      <c r="H2162">
        <v>-124.8461538</v>
      </c>
      <c r="I2162">
        <v>39</v>
      </c>
      <c r="J2162">
        <v>61</v>
      </c>
      <c r="K2162">
        <v>-128</v>
      </c>
      <c r="L2162">
        <v>2.2891713299999998</v>
      </c>
      <c r="M2162">
        <v>3.0640282920000002</v>
      </c>
      <c r="N2162">
        <v>-6.3837200479999998</v>
      </c>
      <c r="O2162">
        <v>1.994175024</v>
      </c>
      <c r="P2162">
        <v>3.1190942690000001</v>
      </c>
      <c r="Q2162">
        <v>-6.5449846950000001</v>
      </c>
      <c r="R2162">
        <v>0.114458566</v>
      </c>
      <c r="S2162">
        <v>0.15320141500000001</v>
      </c>
      <c r="T2162">
        <v>-0.31918600200000002</v>
      </c>
      <c r="U2162">
        <v>9.9708750999999998E-2</v>
      </c>
      <c r="V2162">
        <v>0.15595471299999999</v>
      </c>
      <c r="W2162">
        <v>-0.32724923500000003</v>
      </c>
      <c r="X2162">
        <v>2.2368194000000001E-2</v>
      </c>
      <c r="Y2162">
        <v>-0.30201066199999999</v>
      </c>
      <c r="Z2162">
        <v>9.0396529000000003E-2</v>
      </c>
      <c r="AA2162">
        <v>3.2473621000000001E-2</v>
      </c>
      <c r="AB2162">
        <v>-0.30338731099999999</v>
      </c>
      <c r="AC2162">
        <v>0.12558907</v>
      </c>
    </row>
    <row r="2163" spans="1:29" x14ac:dyDescent="0.3">
      <c r="A2163">
        <v>21.61</v>
      </c>
      <c r="B2163">
        <v>28.2</v>
      </c>
      <c r="C2163">
        <v>75</v>
      </c>
      <c r="D2163">
        <v>75</v>
      </c>
      <c r="E2163">
        <v>-150</v>
      </c>
      <c r="F2163">
        <v>45.15384615</v>
      </c>
      <c r="G2163">
        <v>60.84615385</v>
      </c>
      <c r="H2163">
        <v>-124.6923077</v>
      </c>
      <c r="I2163">
        <v>99</v>
      </c>
      <c r="J2163">
        <v>132</v>
      </c>
      <c r="K2163">
        <v>-128</v>
      </c>
      <c r="L2163">
        <v>2.3088377499999999</v>
      </c>
      <c r="M2163">
        <v>3.1112277009999998</v>
      </c>
      <c r="N2163">
        <v>-6.37585348</v>
      </c>
      <c r="O2163">
        <v>5.0621365999999997</v>
      </c>
      <c r="P2163">
        <v>6.7495154670000002</v>
      </c>
      <c r="Q2163">
        <v>-6.5449846950000001</v>
      </c>
      <c r="R2163">
        <v>0.11544188700000001</v>
      </c>
      <c r="S2163">
        <v>0.155561385</v>
      </c>
      <c r="T2163">
        <v>-0.318792674</v>
      </c>
      <c r="U2163">
        <v>0.25310683</v>
      </c>
      <c r="V2163">
        <v>0.33747577299999998</v>
      </c>
      <c r="W2163">
        <v>-0.32724923500000003</v>
      </c>
      <c r="X2163">
        <v>2.3163003000000001E-2</v>
      </c>
      <c r="Y2163">
        <v>-0.302862874</v>
      </c>
      <c r="Z2163">
        <v>8.3841054999999998E-2</v>
      </c>
      <c r="AA2163">
        <v>4.8710431999999998E-2</v>
      </c>
      <c r="AB2163">
        <v>-0.41502702400000002</v>
      </c>
      <c r="AC2163">
        <v>-0.46198836599999998</v>
      </c>
    </row>
    <row r="2164" spans="1:29" x14ac:dyDescent="0.3">
      <c r="A2164">
        <v>21.62</v>
      </c>
      <c r="B2164">
        <v>28.2</v>
      </c>
      <c r="C2164">
        <v>75</v>
      </c>
      <c r="D2164">
        <v>75</v>
      </c>
      <c r="E2164">
        <v>-150</v>
      </c>
      <c r="F2164">
        <v>46.23076923</v>
      </c>
      <c r="G2164">
        <v>60.61538462</v>
      </c>
      <c r="H2164">
        <v>-124.9230769</v>
      </c>
      <c r="I2164">
        <v>0</v>
      </c>
      <c r="J2164">
        <v>0</v>
      </c>
      <c r="K2164">
        <v>-127</v>
      </c>
      <c r="L2164">
        <v>2.3639037269999998</v>
      </c>
      <c r="M2164">
        <v>3.0994278479999999</v>
      </c>
      <c r="N2164">
        <v>-6.3876533320000002</v>
      </c>
      <c r="O2164">
        <v>0</v>
      </c>
      <c r="P2164">
        <v>0</v>
      </c>
      <c r="Q2164">
        <v>-6.4938520019999997</v>
      </c>
      <c r="R2164">
        <v>0.11819518599999999</v>
      </c>
      <c r="S2164">
        <v>0.15497139200000001</v>
      </c>
      <c r="T2164">
        <v>-0.31938266700000001</v>
      </c>
      <c r="U2164">
        <v>0</v>
      </c>
      <c r="V2164">
        <v>0</v>
      </c>
      <c r="W2164">
        <v>-0.3246926</v>
      </c>
      <c r="X2164">
        <v>2.1232752000000001E-2</v>
      </c>
      <c r="Y2164">
        <v>-0.303977304</v>
      </c>
      <c r="Z2164">
        <v>8.1080856000000007E-2</v>
      </c>
      <c r="AA2164">
        <v>0</v>
      </c>
      <c r="AB2164">
        <v>-0.21646173299999999</v>
      </c>
      <c r="AC2164">
        <v>0.56963614100000004</v>
      </c>
    </row>
    <row r="2165" spans="1:29" x14ac:dyDescent="0.3">
      <c r="A2165">
        <v>21.63</v>
      </c>
      <c r="B2165">
        <v>28.2</v>
      </c>
      <c r="C2165">
        <v>75</v>
      </c>
      <c r="D2165">
        <v>75</v>
      </c>
      <c r="E2165">
        <v>-150</v>
      </c>
      <c r="F2165">
        <v>46.92307692</v>
      </c>
      <c r="G2165">
        <v>59.38461538</v>
      </c>
      <c r="H2165">
        <v>-125.1538462</v>
      </c>
      <c r="I2165">
        <v>119</v>
      </c>
      <c r="J2165">
        <v>127</v>
      </c>
      <c r="K2165">
        <v>-228</v>
      </c>
      <c r="L2165">
        <v>2.3993032840000001</v>
      </c>
      <c r="M2165">
        <v>3.0364953030000001</v>
      </c>
      <c r="N2165">
        <v>-6.3994531840000004</v>
      </c>
      <c r="O2165">
        <v>6.0847904589999997</v>
      </c>
      <c r="P2165">
        <v>6.4938520019999997</v>
      </c>
      <c r="Q2165">
        <v>-11.65825399</v>
      </c>
      <c r="R2165">
        <v>0.119965164</v>
      </c>
      <c r="S2165">
        <v>0.151824765</v>
      </c>
      <c r="T2165">
        <v>-0.31997265899999999</v>
      </c>
      <c r="U2165">
        <v>0.30423952300000001</v>
      </c>
      <c r="V2165">
        <v>0.3246926</v>
      </c>
      <c r="W2165">
        <v>-0.58291269899999998</v>
      </c>
      <c r="X2165">
        <v>1.8394148999999999E-2</v>
      </c>
      <c r="Y2165">
        <v>-0.30391174900000001</v>
      </c>
      <c r="Z2165">
        <v>8.4531104999999995E-2</v>
      </c>
      <c r="AA2165">
        <v>1.1808590000000001E-2</v>
      </c>
      <c r="AB2165">
        <v>-0.59825250699999999</v>
      </c>
      <c r="AC2165">
        <v>-8.0735830999999994E-2</v>
      </c>
    </row>
    <row r="2166" spans="1:29" x14ac:dyDescent="0.3">
      <c r="A2166">
        <v>21.64</v>
      </c>
      <c r="B2166">
        <v>28.2</v>
      </c>
      <c r="C2166">
        <v>75</v>
      </c>
      <c r="D2166">
        <v>75</v>
      </c>
      <c r="E2166">
        <v>-150</v>
      </c>
      <c r="F2166">
        <v>46.69230769</v>
      </c>
      <c r="G2166">
        <v>59.23076923</v>
      </c>
      <c r="H2166">
        <v>-125.2307692</v>
      </c>
      <c r="I2166">
        <v>64</v>
      </c>
      <c r="J2166">
        <v>0</v>
      </c>
      <c r="K2166">
        <v>0</v>
      </c>
      <c r="L2166">
        <v>2.3875034309999998</v>
      </c>
      <c r="M2166">
        <v>3.0286287349999998</v>
      </c>
      <c r="N2166">
        <v>-6.4033864679999999</v>
      </c>
      <c r="O2166">
        <v>3.272492347</v>
      </c>
      <c r="P2166">
        <v>0</v>
      </c>
      <c r="Q2166">
        <v>0</v>
      </c>
      <c r="R2166">
        <v>0.119375172</v>
      </c>
      <c r="S2166">
        <v>0.151431437</v>
      </c>
      <c r="T2166">
        <v>-0.32016932300000001</v>
      </c>
      <c r="U2166">
        <v>0.163624617</v>
      </c>
      <c r="V2166">
        <v>0</v>
      </c>
      <c r="W2166">
        <v>0</v>
      </c>
      <c r="X2166">
        <v>1.8507692999999999E-2</v>
      </c>
      <c r="Y2166">
        <v>-0.303715085</v>
      </c>
      <c r="Z2166">
        <v>8.6601255000000002E-2</v>
      </c>
      <c r="AA2166">
        <v>-9.4468716999999994E-2</v>
      </c>
      <c r="AB2166">
        <v>-5.4541539E-2</v>
      </c>
      <c r="AC2166">
        <v>-0.28706073199999999</v>
      </c>
    </row>
    <row r="2167" spans="1:29" x14ac:dyDescent="0.3">
      <c r="A2167">
        <v>21.65</v>
      </c>
      <c r="B2167">
        <v>28.2</v>
      </c>
      <c r="C2167">
        <v>75</v>
      </c>
      <c r="D2167">
        <v>75</v>
      </c>
      <c r="E2167">
        <v>-150</v>
      </c>
      <c r="F2167">
        <v>47.07692308</v>
      </c>
      <c r="G2167">
        <v>59.07692308</v>
      </c>
      <c r="H2167">
        <v>-127.0769231</v>
      </c>
      <c r="I2167">
        <v>48</v>
      </c>
      <c r="J2167">
        <v>106</v>
      </c>
      <c r="K2167">
        <v>-252</v>
      </c>
      <c r="L2167">
        <v>2.407169852</v>
      </c>
      <c r="M2167">
        <v>3.020762167</v>
      </c>
      <c r="N2167">
        <v>-6.497785286</v>
      </c>
      <c r="O2167">
        <v>2.4543692610000001</v>
      </c>
      <c r="P2167">
        <v>5.4200654510000001</v>
      </c>
      <c r="Q2167">
        <v>-12.88543862</v>
      </c>
      <c r="R2167">
        <v>0.120358493</v>
      </c>
      <c r="S2167">
        <v>0.151038108</v>
      </c>
      <c r="T2167">
        <v>-0.32488926400000001</v>
      </c>
      <c r="U2167">
        <v>0.122718463</v>
      </c>
      <c r="V2167">
        <v>0.27100327299999999</v>
      </c>
      <c r="W2167">
        <v>-0.64427193100000002</v>
      </c>
      <c r="X2167">
        <v>1.7712884000000002E-2</v>
      </c>
      <c r="Y2167">
        <v>-0.30705837699999999</v>
      </c>
      <c r="Z2167">
        <v>9.3846778000000006E-2</v>
      </c>
      <c r="AA2167">
        <v>8.5612275000000002E-2</v>
      </c>
      <c r="AB2167">
        <v>-0.56075519900000004</v>
      </c>
      <c r="AC2167">
        <v>0.43956174599999998</v>
      </c>
    </row>
    <row r="2168" spans="1:29" x14ac:dyDescent="0.3">
      <c r="A2168">
        <v>21.66</v>
      </c>
      <c r="B2168">
        <v>28.2</v>
      </c>
      <c r="C2168">
        <v>75</v>
      </c>
      <c r="D2168">
        <v>75</v>
      </c>
      <c r="E2168">
        <v>-150</v>
      </c>
      <c r="F2168">
        <v>47.46153846</v>
      </c>
      <c r="G2168">
        <v>59.84615385</v>
      </c>
      <c r="H2168">
        <v>-127.0769231</v>
      </c>
      <c r="I2168">
        <v>57</v>
      </c>
      <c r="J2168">
        <v>0</v>
      </c>
      <c r="K2168">
        <v>0</v>
      </c>
      <c r="L2168">
        <v>2.4268362720000001</v>
      </c>
      <c r="M2168">
        <v>3.0600950079999998</v>
      </c>
      <c r="N2168">
        <v>-6.497785286</v>
      </c>
      <c r="O2168">
        <v>2.9145634970000001</v>
      </c>
      <c r="P2168">
        <v>0</v>
      </c>
      <c r="Q2168">
        <v>0</v>
      </c>
      <c r="R2168">
        <v>0.12134181400000001</v>
      </c>
      <c r="S2168">
        <v>0.15300474999999999</v>
      </c>
      <c r="T2168">
        <v>-0.32488926400000001</v>
      </c>
      <c r="U2168">
        <v>0.14572817499999999</v>
      </c>
      <c r="V2168">
        <v>0</v>
      </c>
      <c r="W2168">
        <v>0</v>
      </c>
      <c r="X2168">
        <v>1.8280604999999998E-2</v>
      </c>
      <c r="Y2168">
        <v>-0.30804169799999997</v>
      </c>
      <c r="Z2168">
        <v>8.8671403999999995E-2</v>
      </c>
      <c r="AA2168">
        <v>-8.4136200999999994E-2</v>
      </c>
      <c r="AB2168">
        <v>-4.8576057999999998E-2</v>
      </c>
      <c r="AC2168">
        <v>-0.25566346499999998</v>
      </c>
    </row>
    <row r="2169" spans="1:29" x14ac:dyDescent="0.3">
      <c r="A2169">
        <v>21.67</v>
      </c>
      <c r="B2169">
        <v>28.2</v>
      </c>
      <c r="C2169">
        <v>75</v>
      </c>
      <c r="D2169">
        <v>75</v>
      </c>
      <c r="E2169">
        <v>-150</v>
      </c>
      <c r="F2169">
        <v>48.46153846</v>
      </c>
      <c r="G2169">
        <v>59.92307692</v>
      </c>
      <c r="H2169">
        <v>-124.9230769</v>
      </c>
      <c r="I2169">
        <v>54</v>
      </c>
      <c r="J2169">
        <v>126</v>
      </c>
      <c r="K2169">
        <v>-239</v>
      </c>
      <c r="L2169">
        <v>2.4779689650000001</v>
      </c>
      <c r="M2169">
        <v>3.0640282920000002</v>
      </c>
      <c r="N2169">
        <v>-6.3876533320000002</v>
      </c>
      <c r="O2169">
        <v>2.761165418</v>
      </c>
      <c r="P2169">
        <v>6.4427193090000001</v>
      </c>
      <c r="Q2169">
        <v>-12.220713610000001</v>
      </c>
      <c r="R2169">
        <v>0.12389844799999999</v>
      </c>
      <c r="S2169">
        <v>0.15320141500000001</v>
      </c>
      <c r="T2169">
        <v>-0.31938266700000001</v>
      </c>
      <c r="U2169">
        <v>0.13805827100000001</v>
      </c>
      <c r="V2169">
        <v>0.32213596500000002</v>
      </c>
      <c r="W2169">
        <v>-0.61103568100000005</v>
      </c>
      <c r="X2169">
        <v>1.6918076000000001E-2</v>
      </c>
      <c r="Y2169">
        <v>-0.30528839899999999</v>
      </c>
      <c r="Z2169">
        <v>7.4180357000000002E-2</v>
      </c>
      <c r="AA2169">
        <v>0.106277306</v>
      </c>
      <c r="AB2169">
        <v>-0.56075519900000004</v>
      </c>
      <c r="AC2169">
        <v>0.264634113</v>
      </c>
    </row>
    <row r="2170" spans="1:29" x14ac:dyDescent="0.3">
      <c r="A2170">
        <v>21.68</v>
      </c>
      <c r="B2170">
        <v>28.2</v>
      </c>
      <c r="C2170">
        <v>75</v>
      </c>
      <c r="D2170">
        <v>75</v>
      </c>
      <c r="E2170">
        <v>-150</v>
      </c>
      <c r="F2170">
        <v>49.46153846</v>
      </c>
      <c r="G2170">
        <v>59.30769231</v>
      </c>
      <c r="H2170">
        <v>-124.3846154</v>
      </c>
      <c r="I2170">
        <v>53</v>
      </c>
      <c r="J2170">
        <v>66</v>
      </c>
      <c r="K2170">
        <v>-97</v>
      </c>
      <c r="L2170">
        <v>2.5291016580000001</v>
      </c>
      <c r="M2170">
        <v>3.0325620190000002</v>
      </c>
      <c r="N2170">
        <v>-6.3601203440000003</v>
      </c>
      <c r="O2170">
        <v>2.710032725</v>
      </c>
      <c r="P2170">
        <v>3.374757733</v>
      </c>
      <c r="Q2170">
        <v>-4.9598712139999996</v>
      </c>
      <c r="R2170">
        <v>0.126455083</v>
      </c>
      <c r="S2170">
        <v>0.15162810099999999</v>
      </c>
      <c r="T2170">
        <v>-0.31800601699999997</v>
      </c>
      <c r="U2170">
        <v>0.13550163600000001</v>
      </c>
      <c r="V2170">
        <v>0.168737887</v>
      </c>
      <c r="W2170">
        <v>-0.247993561</v>
      </c>
      <c r="X2170">
        <v>1.4533648999999999E-2</v>
      </c>
      <c r="Y2170">
        <v>-0.30469840599999998</v>
      </c>
      <c r="Z2170">
        <v>7.0040058000000002E-2</v>
      </c>
      <c r="AA2170">
        <v>1.9188957999999999E-2</v>
      </c>
      <c r="AB2170">
        <v>-0.266742215</v>
      </c>
      <c r="AC2170">
        <v>-9.8677127000000003E-2</v>
      </c>
    </row>
    <row r="2171" spans="1:29" x14ac:dyDescent="0.3">
      <c r="A2171">
        <v>21.69</v>
      </c>
      <c r="B2171">
        <v>28.2</v>
      </c>
      <c r="C2171">
        <v>75</v>
      </c>
      <c r="D2171">
        <v>75</v>
      </c>
      <c r="E2171">
        <v>-150</v>
      </c>
      <c r="F2171">
        <v>50.84615385</v>
      </c>
      <c r="G2171">
        <v>59.84615385</v>
      </c>
      <c r="H2171">
        <v>-124.3076923</v>
      </c>
      <c r="I2171">
        <v>56</v>
      </c>
      <c r="J2171">
        <v>52</v>
      </c>
      <c r="K2171">
        <v>-125</v>
      </c>
      <c r="L2171">
        <v>2.5999007710000002</v>
      </c>
      <c r="M2171">
        <v>3.0600950079999998</v>
      </c>
      <c r="N2171">
        <v>-6.3561870599999999</v>
      </c>
      <c r="O2171">
        <v>2.8634308040000001</v>
      </c>
      <c r="P2171">
        <v>2.658900032</v>
      </c>
      <c r="Q2171">
        <v>-6.3915866159999997</v>
      </c>
      <c r="R2171">
        <v>0.12999503900000001</v>
      </c>
      <c r="S2171">
        <v>0.15300474999999999</v>
      </c>
      <c r="T2171">
        <v>-0.31780935300000002</v>
      </c>
      <c r="U2171">
        <v>0.14317154000000001</v>
      </c>
      <c r="V2171">
        <v>0.13294500200000001</v>
      </c>
      <c r="W2171">
        <v>-0.31957933100000002</v>
      </c>
      <c r="X2171">
        <v>1.3284663E-2</v>
      </c>
      <c r="Y2171">
        <v>-0.30620616499999997</v>
      </c>
      <c r="Z2171">
        <v>6.1069410999999997E-2</v>
      </c>
      <c r="AA2171">
        <v>-5.9042950000000004E-3</v>
      </c>
      <c r="AB2171">
        <v>-0.305091734</v>
      </c>
      <c r="AC2171">
        <v>7.6250506999999995E-2</v>
      </c>
    </row>
    <row r="2172" spans="1:29" x14ac:dyDescent="0.3">
      <c r="A2172">
        <v>21.7</v>
      </c>
      <c r="B2172">
        <v>28.2</v>
      </c>
      <c r="C2172">
        <v>75</v>
      </c>
      <c r="D2172">
        <v>75</v>
      </c>
      <c r="E2172">
        <v>-150</v>
      </c>
      <c r="F2172">
        <v>51.84615385</v>
      </c>
      <c r="G2172">
        <v>59.84615385</v>
      </c>
      <c r="H2172">
        <v>-124.4615385</v>
      </c>
      <c r="I2172">
        <v>48</v>
      </c>
      <c r="J2172">
        <v>61</v>
      </c>
      <c r="K2172">
        <v>-127</v>
      </c>
      <c r="L2172">
        <v>2.6510334640000002</v>
      </c>
      <c r="M2172">
        <v>3.0600950079999998</v>
      </c>
      <c r="N2172">
        <v>-6.3640536279999997</v>
      </c>
      <c r="O2172">
        <v>2.4543692610000001</v>
      </c>
      <c r="P2172">
        <v>3.1190942690000001</v>
      </c>
      <c r="Q2172">
        <v>-6.4938520019999997</v>
      </c>
      <c r="R2172">
        <v>0.13255167300000001</v>
      </c>
      <c r="S2172">
        <v>0.15300474999999999</v>
      </c>
      <c r="T2172">
        <v>-0.31820268099999999</v>
      </c>
      <c r="U2172">
        <v>0.122718463</v>
      </c>
      <c r="V2172">
        <v>0.15595471299999999</v>
      </c>
      <c r="W2172">
        <v>-0.3246926</v>
      </c>
      <c r="X2172">
        <v>1.1808590000000001E-2</v>
      </c>
      <c r="Y2172">
        <v>-0.30732059499999997</v>
      </c>
      <c r="Z2172">
        <v>5.7274136000000003E-2</v>
      </c>
      <c r="AA2172">
        <v>1.9188957999999999E-2</v>
      </c>
      <c r="AB2172">
        <v>-0.30935279199999999</v>
      </c>
      <c r="AC2172">
        <v>8.0735830999999994E-2</v>
      </c>
    </row>
    <row r="2173" spans="1:29" x14ac:dyDescent="0.3">
      <c r="A2173">
        <v>21.71</v>
      </c>
      <c r="B2173">
        <v>28.2</v>
      </c>
      <c r="C2173">
        <v>75</v>
      </c>
      <c r="D2173">
        <v>75</v>
      </c>
      <c r="E2173">
        <v>-150</v>
      </c>
      <c r="F2173">
        <v>53.92307692</v>
      </c>
      <c r="G2173">
        <v>59.69230769</v>
      </c>
      <c r="H2173">
        <v>-124.1538462</v>
      </c>
      <c r="I2173">
        <v>58</v>
      </c>
      <c r="J2173">
        <v>58</v>
      </c>
      <c r="K2173">
        <v>-126</v>
      </c>
      <c r="L2173">
        <v>2.7572321340000001</v>
      </c>
      <c r="M2173">
        <v>3.0522284389999998</v>
      </c>
      <c r="N2173">
        <v>-6.348320491</v>
      </c>
      <c r="O2173">
        <v>2.9656961900000001</v>
      </c>
      <c r="P2173">
        <v>2.9656961900000001</v>
      </c>
      <c r="Q2173">
        <v>-6.4427193090000001</v>
      </c>
      <c r="R2173">
        <v>0.137861607</v>
      </c>
      <c r="S2173">
        <v>0.152611422</v>
      </c>
      <c r="T2173">
        <v>-0.31741602499999999</v>
      </c>
      <c r="U2173">
        <v>0.14828480899999999</v>
      </c>
      <c r="V2173">
        <v>0.14828480899999999</v>
      </c>
      <c r="W2173">
        <v>-0.32213596500000002</v>
      </c>
      <c r="X2173">
        <v>8.5158100000000004E-3</v>
      </c>
      <c r="Y2173">
        <v>-0.308435026</v>
      </c>
      <c r="Z2173">
        <v>4.7268414000000002E-2</v>
      </c>
      <c r="AA2173">
        <v>0</v>
      </c>
      <c r="AB2173">
        <v>-0.31361385000000003</v>
      </c>
      <c r="AC2173">
        <v>4.4853239000000003E-2</v>
      </c>
    </row>
    <row r="2174" spans="1:29" x14ac:dyDescent="0.3">
      <c r="A2174">
        <v>21.72</v>
      </c>
      <c r="B2174">
        <v>28.2</v>
      </c>
      <c r="C2174">
        <v>75</v>
      </c>
      <c r="D2174">
        <v>75</v>
      </c>
      <c r="E2174">
        <v>-150</v>
      </c>
      <c r="F2174">
        <v>55.69230769</v>
      </c>
      <c r="G2174">
        <v>59.84615385</v>
      </c>
      <c r="H2174">
        <v>-122</v>
      </c>
      <c r="I2174">
        <v>57</v>
      </c>
      <c r="J2174">
        <v>58</v>
      </c>
      <c r="K2174">
        <v>-127</v>
      </c>
      <c r="L2174">
        <v>2.8476976679999999</v>
      </c>
      <c r="M2174">
        <v>3.0600950079999998</v>
      </c>
      <c r="N2174">
        <v>-6.2381885370000001</v>
      </c>
      <c r="O2174">
        <v>2.9145634970000001</v>
      </c>
      <c r="P2174">
        <v>2.9656961900000001</v>
      </c>
      <c r="Q2174">
        <v>-6.4938520019999997</v>
      </c>
      <c r="R2174">
        <v>0.14238488299999999</v>
      </c>
      <c r="S2174">
        <v>0.15300474999999999</v>
      </c>
      <c r="T2174">
        <v>-0.31190942700000002</v>
      </c>
      <c r="U2174">
        <v>0.14572817499999999</v>
      </c>
      <c r="V2174">
        <v>0.14828480899999999</v>
      </c>
      <c r="W2174">
        <v>-0.3246926</v>
      </c>
      <c r="X2174">
        <v>6.1313829999999998E-3</v>
      </c>
      <c r="Y2174">
        <v>-0.30640282899999999</v>
      </c>
      <c r="Z2174">
        <v>2.8982093E-2</v>
      </c>
      <c r="AA2174">
        <v>1.476074E-3</v>
      </c>
      <c r="AB2174">
        <v>-0.31446606199999999</v>
      </c>
      <c r="AC2174">
        <v>5.3823887000000001E-2</v>
      </c>
    </row>
    <row r="2175" spans="1:29" x14ac:dyDescent="0.3">
      <c r="A2175">
        <v>21.73</v>
      </c>
      <c r="B2175">
        <v>28.2</v>
      </c>
      <c r="C2175">
        <v>75</v>
      </c>
      <c r="D2175">
        <v>75</v>
      </c>
      <c r="E2175">
        <v>-150</v>
      </c>
      <c r="F2175">
        <v>55.84615385</v>
      </c>
      <c r="G2175">
        <v>60.23076923</v>
      </c>
      <c r="H2175">
        <v>-121.4615385</v>
      </c>
      <c r="I2175">
        <v>52</v>
      </c>
      <c r="J2175">
        <v>62</v>
      </c>
      <c r="K2175">
        <v>-100</v>
      </c>
      <c r="L2175">
        <v>2.8555642360000002</v>
      </c>
      <c r="M2175">
        <v>3.0797614279999999</v>
      </c>
      <c r="N2175">
        <v>-6.2106555490000002</v>
      </c>
      <c r="O2175">
        <v>2.658900032</v>
      </c>
      <c r="P2175">
        <v>3.1702269620000001</v>
      </c>
      <c r="Q2175">
        <v>-5.1132692930000001</v>
      </c>
      <c r="R2175">
        <v>0.14277821199999999</v>
      </c>
      <c r="S2175">
        <v>0.153988071</v>
      </c>
      <c r="T2175">
        <v>-0.31053277699999998</v>
      </c>
      <c r="U2175">
        <v>0.13294500200000001</v>
      </c>
      <c r="V2175">
        <v>0.158511348</v>
      </c>
      <c r="W2175">
        <v>-0.25566346499999998</v>
      </c>
      <c r="X2175">
        <v>6.4720150000000002E-3</v>
      </c>
      <c r="Y2175">
        <v>-0.30594394600000002</v>
      </c>
      <c r="Z2175">
        <v>2.4151743999999999E-2</v>
      </c>
      <c r="AA2175">
        <v>1.4760736999999999E-2</v>
      </c>
      <c r="AB2175">
        <v>-0.267594426</v>
      </c>
      <c r="AC2175">
        <v>-6.2794534999999999E-2</v>
      </c>
    </row>
    <row r="2176" spans="1:29" x14ac:dyDescent="0.3">
      <c r="A2176">
        <v>21.74</v>
      </c>
      <c r="B2176">
        <v>28.2</v>
      </c>
      <c r="C2176">
        <v>75</v>
      </c>
      <c r="D2176">
        <v>75</v>
      </c>
      <c r="E2176">
        <v>-150</v>
      </c>
      <c r="F2176">
        <v>55.76923077</v>
      </c>
      <c r="G2176">
        <v>59.76923077</v>
      </c>
      <c r="H2176">
        <v>-120.5384615</v>
      </c>
      <c r="I2176">
        <v>52</v>
      </c>
      <c r="J2176">
        <v>53</v>
      </c>
      <c r="K2176">
        <v>-121</v>
      </c>
      <c r="L2176">
        <v>2.8516309519999998</v>
      </c>
      <c r="M2176">
        <v>3.0561617239999999</v>
      </c>
      <c r="N2176">
        <v>-6.1634561400000001</v>
      </c>
      <c r="O2176">
        <v>2.658900032</v>
      </c>
      <c r="P2176">
        <v>2.710032725</v>
      </c>
      <c r="Q2176">
        <v>-6.1870558439999996</v>
      </c>
      <c r="R2176">
        <v>0.142581548</v>
      </c>
      <c r="S2176">
        <v>0.15280808600000001</v>
      </c>
      <c r="T2176">
        <v>-0.30817280699999999</v>
      </c>
      <c r="U2176">
        <v>0.13294500200000001</v>
      </c>
      <c r="V2176">
        <v>0.13550163600000001</v>
      </c>
      <c r="W2176">
        <v>-0.30935279199999999</v>
      </c>
      <c r="X2176">
        <v>5.9042950000000004E-3</v>
      </c>
      <c r="Y2176">
        <v>-0.30391174900000001</v>
      </c>
      <c r="Z2176">
        <v>2.2426620000000001E-2</v>
      </c>
      <c r="AA2176">
        <v>1.476074E-3</v>
      </c>
      <c r="AB2176">
        <v>-0.29571740699999999</v>
      </c>
      <c r="AC2176">
        <v>7.1765182999999996E-2</v>
      </c>
    </row>
    <row r="2177" spans="1:29" x14ac:dyDescent="0.3">
      <c r="A2177">
        <v>21.75</v>
      </c>
      <c r="B2177">
        <v>28.2</v>
      </c>
      <c r="C2177">
        <v>75</v>
      </c>
      <c r="D2177">
        <v>75</v>
      </c>
      <c r="E2177">
        <v>-150</v>
      </c>
      <c r="F2177">
        <v>55.23076923</v>
      </c>
      <c r="G2177">
        <v>60.53846154</v>
      </c>
      <c r="H2177">
        <v>-119.7692308</v>
      </c>
      <c r="I2177">
        <v>57</v>
      </c>
      <c r="J2177">
        <v>68</v>
      </c>
      <c r="K2177">
        <v>-126</v>
      </c>
      <c r="L2177">
        <v>2.8240979629999998</v>
      </c>
      <c r="M2177">
        <v>3.095494564</v>
      </c>
      <c r="N2177">
        <v>-6.1241232989999999</v>
      </c>
      <c r="O2177">
        <v>2.9145634970000001</v>
      </c>
      <c r="P2177">
        <v>3.4770231190000001</v>
      </c>
      <c r="Q2177">
        <v>-6.4427193090000001</v>
      </c>
      <c r="R2177">
        <v>0.141204898</v>
      </c>
      <c r="S2177">
        <v>0.154774728</v>
      </c>
      <c r="T2177">
        <v>-0.30620616499999997</v>
      </c>
      <c r="U2177">
        <v>0.14572817499999999</v>
      </c>
      <c r="V2177">
        <v>0.17385115600000001</v>
      </c>
      <c r="W2177">
        <v>-0.32213596500000002</v>
      </c>
      <c r="X2177">
        <v>7.8345450000000001E-3</v>
      </c>
      <c r="Y2177">
        <v>-0.30279731900000001</v>
      </c>
      <c r="Z2177">
        <v>1.7941295999999999E-2</v>
      </c>
      <c r="AA2177">
        <v>1.6236811E-2</v>
      </c>
      <c r="AB2177">
        <v>-0.32128375399999998</v>
      </c>
      <c r="AC2177">
        <v>4.4853239999999997E-3</v>
      </c>
    </row>
    <row r="2178" spans="1:29" x14ac:dyDescent="0.3">
      <c r="A2178">
        <v>21.76</v>
      </c>
      <c r="B2178">
        <v>28.2</v>
      </c>
      <c r="C2178">
        <v>75</v>
      </c>
      <c r="D2178">
        <v>75</v>
      </c>
      <c r="E2178">
        <v>-150</v>
      </c>
      <c r="F2178">
        <v>55.46153846</v>
      </c>
      <c r="G2178">
        <v>61.76923077</v>
      </c>
      <c r="H2178">
        <v>-119.3846154</v>
      </c>
      <c r="I2178">
        <v>52</v>
      </c>
      <c r="J2178">
        <v>61</v>
      </c>
      <c r="K2178">
        <v>-129</v>
      </c>
      <c r="L2178">
        <v>2.8358978160000001</v>
      </c>
      <c r="M2178">
        <v>3.1584271089999998</v>
      </c>
      <c r="N2178">
        <v>-6.1044568789999998</v>
      </c>
      <c r="O2178">
        <v>2.658900032</v>
      </c>
      <c r="P2178">
        <v>3.1190942690000001</v>
      </c>
      <c r="Q2178">
        <v>-6.5961173879999997</v>
      </c>
      <c r="R2178">
        <v>0.14179489100000001</v>
      </c>
      <c r="S2178">
        <v>0.15792135500000001</v>
      </c>
      <c r="T2178">
        <v>-0.30522284399999999</v>
      </c>
      <c r="U2178">
        <v>0.13294500200000001</v>
      </c>
      <c r="V2178">
        <v>0.15595471299999999</v>
      </c>
      <c r="W2178">
        <v>-0.32980586899999997</v>
      </c>
      <c r="X2178">
        <v>9.3106189999999991E-3</v>
      </c>
      <c r="Y2178">
        <v>-0.30338731099999999</v>
      </c>
      <c r="Z2178">
        <v>9.6606980000000005E-3</v>
      </c>
      <c r="AA2178">
        <v>1.3284663E-2</v>
      </c>
      <c r="AB2178">
        <v>-0.316170485</v>
      </c>
      <c r="AC2178">
        <v>7.1765182999999996E-2</v>
      </c>
    </row>
    <row r="2179" spans="1:29" x14ac:dyDescent="0.3">
      <c r="A2179">
        <v>21.77</v>
      </c>
      <c r="B2179">
        <v>28.2</v>
      </c>
      <c r="C2179">
        <v>75</v>
      </c>
      <c r="D2179">
        <v>75</v>
      </c>
      <c r="E2179">
        <v>-150</v>
      </c>
      <c r="F2179">
        <v>56.30769231</v>
      </c>
      <c r="G2179">
        <v>62.15384615</v>
      </c>
      <c r="H2179">
        <v>-119.1538462</v>
      </c>
      <c r="I2179">
        <v>66</v>
      </c>
      <c r="J2179">
        <v>59</v>
      </c>
      <c r="K2179">
        <v>-123</v>
      </c>
      <c r="L2179">
        <v>2.8791639400000002</v>
      </c>
      <c r="M2179">
        <v>3.1780935299999999</v>
      </c>
      <c r="N2179">
        <v>-6.0926570269999996</v>
      </c>
      <c r="O2179">
        <v>3.374757733</v>
      </c>
      <c r="P2179">
        <v>3.0168288830000001</v>
      </c>
      <c r="Q2179">
        <v>-6.2893212299999997</v>
      </c>
      <c r="R2179">
        <v>0.14395819700000001</v>
      </c>
      <c r="S2179">
        <v>0.15890467599999999</v>
      </c>
      <c r="T2179">
        <v>-0.30463285099999998</v>
      </c>
      <c r="U2179">
        <v>0.168737887</v>
      </c>
      <c r="V2179">
        <v>0.15084144399999999</v>
      </c>
      <c r="W2179">
        <v>-0.31446606199999999</v>
      </c>
      <c r="X2179">
        <v>8.6293540000000005E-3</v>
      </c>
      <c r="Y2179">
        <v>-0.304042859</v>
      </c>
      <c r="Z2179">
        <v>3.1052240000000002E-3</v>
      </c>
      <c r="AA2179">
        <v>-1.0332516E-2</v>
      </c>
      <c r="AB2179">
        <v>-0.316170485</v>
      </c>
      <c r="AC2179">
        <v>-8.9706479999999995E-3</v>
      </c>
    </row>
    <row r="2180" spans="1:29" x14ac:dyDescent="0.3">
      <c r="A2180">
        <v>21.78</v>
      </c>
      <c r="B2180">
        <v>28.2</v>
      </c>
      <c r="C2180">
        <v>75</v>
      </c>
      <c r="D2180">
        <v>75</v>
      </c>
      <c r="E2180">
        <v>-150</v>
      </c>
      <c r="F2180">
        <v>56.38461538</v>
      </c>
      <c r="G2180">
        <v>62.76923077</v>
      </c>
      <c r="H2180">
        <v>-119</v>
      </c>
      <c r="I2180">
        <v>62</v>
      </c>
      <c r="J2180">
        <v>63</v>
      </c>
      <c r="K2180">
        <v>-99</v>
      </c>
      <c r="L2180">
        <v>2.8830972240000001</v>
      </c>
      <c r="M2180">
        <v>3.2095598019999998</v>
      </c>
      <c r="N2180">
        <v>-6.0847904589999997</v>
      </c>
      <c r="O2180">
        <v>3.1702269620000001</v>
      </c>
      <c r="P2180">
        <v>3.2213596550000001</v>
      </c>
      <c r="Q2180">
        <v>-5.0621365999999997</v>
      </c>
      <c r="R2180">
        <v>0.144154861</v>
      </c>
      <c r="S2180">
        <v>0.16047798999999999</v>
      </c>
      <c r="T2180">
        <v>-0.30423952300000001</v>
      </c>
      <c r="U2180">
        <v>0.158511348</v>
      </c>
      <c r="V2180">
        <v>0.161067983</v>
      </c>
      <c r="W2180">
        <v>-0.25310683</v>
      </c>
      <c r="X2180">
        <v>9.4241629999999993E-3</v>
      </c>
      <c r="Y2180">
        <v>-0.30437063199999997</v>
      </c>
      <c r="Z2180">
        <v>-6.9004999999999999E-4</v>
      </c>
      <c r="AA2180">
        <v>1.476074E-3</v>
      </c>
      <c r="AB2180">
        <v>-0.27526433</v>
      </c>
      <c r="AC2180">
        <v>-0.116618422</v>
      </c>
    </row>
    <row r="2181" spans="1:29" x14ac:dyDescent="0.3">
      <c r="A2181">
        <v>21.79</v>
      </c>
      <c r="B2181">
        <v>28.2</v>
      </c>
      <c r="C2181">
        <v>75</v>
      </c>
      <c r="D2181">
        <v>75</v>
      </c>
      <c r="E2181">
        <v>-150</v>
      </c>
      <c r="F2181">
        <v>55.07692308</v>
      </c>
      <c r="G2181">
        <v>63.38461538</v>
      </c>
      <c r="H2181">
        <v>-118.7692308</v>
      </c>
      <c r="I2181">
        <v>59</v>
      </c>
      <c r="J2181">
        <v>66</v>
      </c>
      <c r="K2181">
        <v>-120</v>
      </c>
      <c r="L2181">
        <v>2.816231395</v>
      </c>
      <c r="M2181">
        <v>3.2410260750000002</v>
      </c>
      <c r="N2181">
        <v>-6.0729906060000003</v>
      </c>
      <c r="O2181">
        <v>3.0168288830000001</v>
      </c>
      <c r="P2181">
        <v>3.374757733</v>
      </c>
      <c r="Q2181">
        <v>-6.1359231520000002</v>
      </c>
      <c r="R2181">
        <v>0.14081157</v>
      </c>
      <c r="S2181">
        <v>0.16205130400000001</v>
      </c>
      <c r="T2181">
        <v>-0.30364953</v>
      </c>
      <c r="U2181">
        <v>0.15084144399999999</v>
      </c>
      <c r="V2181">
        <v>0.168737887</v>
      </c>
      <c r="W2181">
        <v>-0.30679615799999999</v>
      </c>
      <c r="X2181">
        <v>1.2262766E-2</v>
      </c>
      <c r="Y2181">
        <v>-0.30338731099999999</v>
      </c>
      <c r="Z2181">
        <v>1.3801E-3</v>
      </c>
      <c r="AA2181">
        <v>1.0332516E-2</v>
      </c>
      <c r="AB2181">
        <v>-0.311057215</v>
      </c>
      <c r="AC2181">
        <v>-2.2426620000000001E-2</v>
      </c>
    </row>
    <row r="2182" spans="1:29" x14ac:dyDescent="0.3">
      <c r="A2182">
        <v>21.8</v>
      </c>
      <c r="B2182">
        <v>28.2</v>
      </c>
      <c r="C2182">
        <v>75</v>
      </c>
      <c r="D2182">
        <v>75</v>
      </c>
      <c r="E2182">
        <v>-150</v>
      </c>
      <c r="F2182">
        <v>54.92307692</v>
      </c>
      <c r="G2182">
        <v>63.84615385</v>
      </c>
      <c r="H2182">
        <v>-120.3846154</v>
      </c>
      <c r="I2182">
        <v>53</v>
      </c>
      <c r="J2182">
        <v>55</v>
      </c>
      <c r="K2182">
        <v>-115</v>
      </c>
      <c r="L2182">
        <v>2.8083648270000001</v>
      </c>
      <c r="M2182">
        <v>3.2646257790000002</v>
      </c>
      <c r="N2182">
        <v>-6.1555895720000002</v>
      </c>
      <c r="O2182">
        <v>2.710032725</v>
      </c>
      <c r="P2182">
        <v>2.812298111</v>
      </c>
      <c r="Q2182">
        <v>-5.8802596869999997</v>
      </c>
      <c r="R2182">
        <v>0.140418241</v>
      </c>
      <c r="S2182">
        <v>0.163231289</v>
      </c>
      <c r="T2182">
        <v>-0.30777947900000002</v>
      </c>
      <c r="U2182">
        <v>0.13550163600000001</v>
      </c>
      <c r="V2182">
        <v>0.14061490600000001</v>
      </c>
      <c r="W2182">
        <v>-0.29401298399999998</v>
      </c>
      <c r="X2182">
        <v>1.3171119E-2</v>
      </c>
      <c r="Y2182">
        <v>-0.30640282899999999</v>
      </c>
      <c r="Z2182">
        <v>7.2455230000000002E-3</v>
      </c>
      <c r="AA2182">
        <v>2.952147E-3</v>
      </c>
      <c r="AB2182">
        <v>-0.28804750400000001</v>
      </c>
      <c r="AC2182">
        <v>3.1397267999999999E-2</v>
      </c>
    </row>
    <row r="2183" spans="1:29" x14ac:dyDescent="0.3">
      <c r="A2183">
        <v>21.81</v>
      </c>
      <c r="B2183">
        <v>28.2</v>
      </c>
      <c r="C2183">
        <v>75</v>
      </c>
      <c r="D2183">
        <v>75</v>
      </c>
      <c r="E2183">
        <v>-150</v>
      </c>
      <c r="F2183">
        <v>54.76923077</v>
      </c>
      <c r="G2183">
        <v>65.07692308</v>
      </c>
      <c r="H2183">
        <v>-120.3076923</v>
      </c>
      <c r="I2183">
        <v>46</v>
      </c>
      <c r="J2183">
        <v>71</v>
      </c>
      <c r="K2183">
        <v>-117</v>
      </c>
      <c r="L2183">
        <v>2.8004982589999998</v>
      </c>
      <c r="M2183">
        <v>3.327558324</v>
      </c>
      <c r="N2183">
        <v>-6.1516562879999999</v>
      </c>
      <c r="O2183">
        <v>2.3521038750000001</v>
      </c>
      <c r="P2183">
        <v>3.6304211980000001</v>
      </c>
      <c r="Q2183">
        <v>-5.9825250729999997</v>
      </c>
      <c r="R2183">
        <v>0.140024913</v>
      </c>
      <c r="S2183">
        <v>0.16637791599999999</v>
      </c>
      <c r="T2183">
        <v>-0.30758281399999998</v>
      </c>
      <c r="U2183">
        <v>0.117605194</v>
      </c>
      <c r="V2183">
        <v>0.18152106000000001</v>
      </c>
      <c r="W2183">
        <v>-0.29912625399999998</v>
      </c>
      <c r="X2183">
        <v>1.5214914E-2</v>
      </c>
      <c r="Y2183">
        <v>-0.30718948600000001</v>
      </c>
      <c r="Z2183">
        <v>2.0701500000000002E-3</v>
      </c>
      <c r="AA2183">
        <v>3.6901842999999997E-2</v>
      </c>
      <c r="AB2183">
        <v>-0.29912625399999998</v>
      </c>
      <c r="AC2183" s="1">
        <v>1.11E-16</v>
      </c>
    </row>
    <row r="2184" spans="1:29" x14ac:dyDescent="0.3">
      <c r="A2184">
        <v>21.82</v>
      </c>
      <c r="B2184">
        <v>28.2</v>
      </c>
      <c r="C2184">
        <v>75</v>
      </c>
      <c r="D2184">
        <v>75</v>
      </c>
      <c r="E2184">
        <v>-150</v>
      </c>
      <c r="F2184">
        <v>54.61538462</v>
      </c>
      <c r="G2184">
        <v>64.769230769999993</v>
      </c>
      <c r="H2184">
        <v>-118.0769231</v>
      </c>
      <c r="I2184">
        <v>59</v>
      </c>
      <c r="J2184">
        <v>68</v>
      </c>
      <c r="K2184">
        <v>-122</v>
      </c>
      <c r="L2184">
        <v>2.792631691</v>
      </c>
      <c r="M2184">
        <v>3.3118251879999998</v>
      </c>
      <c r="N2184">
        <v>-6.0375910499999996</v>
      </c>
      <c r="O2184">
        <v>3.0168288830000001</v>
      </c>
      <c r="P2184">
        <v>3.4770231190000001</v>
      </c>
      <c r="Q2184">
        <v>-6.2381885370000001</v>
      </c>
      <c r="R2184">
        <v>0.139631585</v>
      </c>
      <c r="S2184">
        <v>0.16559125899999999</v>
      </c>
      <c r="T2184">
        <v>-0.301879552</v>
      </c>
      <c r="U2184">
        <v>0.15084144399999999</v>
      </c>
      <c r="V2184">
        <v>0.17385115600000001</v>
      </c>
      <c r="W2184">
        <v>-0.31190942700000002</v>
      </c>
      <c r="X2184">
        <v>1.4987825E-2</v>
      </c>
      <c r="Y2184">
        <v>-0.30299398300000002</v>
      </c>
      <c r="Z2184">
        <v>-5.8654240000000002E-3</v>
      </c>
      <c r="AA2184">
        <v>1.3284663E-2</v>
      </c>
      <c r="AB2184">
        <v>-0.316170485</v>
      </c>
      <c r="AC2184">
        <v>-2.2426620000000001E-2</v>
      </c>
    </row>
    <row r="2185" spans="1:29" x14ac:dyDescent="0.3">
      <c r="A2185">
        <v>21.83</v>
      </c>
      <c r="B2185">
        <v>28.2</v>
      </c>
      <c r="C2185">
        <v>75</v>
      </c>
      <c r="D2185">
        <v>75</v>
      </c>
      <c r="E2185">
        <v>-150</v>
      </c>
      <c r="F2185">
        <v>55.23076923</v>
      </c>
      <c r="G2185">
        <v>63.76923077</v>
      </c>
      <c r="H2185">
        <v>-115.6153846</v>
      </c>
      <c r="I2185">
        <v>116</v>
      </c>
      <c r="J2185">
        <v>66</v>
      </c>
      <c r="K2185">
        <v>-124</v>
      </c>
      <c r="L2185">
        <v>2.8240979629999998</v>
      </c>
      <c r="M2185">
        <v>3.2606924949999998</v>
      </c>
      <c r="N2185">
        <v>-5.911725959</v>
      </c>
      <c r="O2185">
        <v>5.9313923800000001</v>
      </c>
      <c r="P2185">
        <v>3.374757733</v>
      </c>
      <c r="Q2185">
        <v>-6.3404539230000001</v>
      </c>
      <c r="R2185">
        <v>0.141204898</v>
      </c>
      <c r="S2185">
        <v>0.16303462499999999</v>
      </c>
      <c r="T2185">
        <v>-0.29558629800000003</v>
      </c>
      <c r="U2185">
        <v>0.29656961900000001</v>
      </c>
      <c r="V2185">
        <v>0.168737887</v>
      </c>
      <c r="W2185">
        <v>-0.31702269599999999</v>
      </c>
      <c r="X2185">
        <v>1.2603399E-2</v>
      </c>
      <c r="Y2185">
        <v>-0.29847070599999997</v>
      </c>
      <c r="Z2185">
        <v>-1.5181096E-2</v>
      </c>
      <c r="AA2185">
        <v>-7.3803684999999994E-2</v>
      </c>
      <c r="AB2185">
        <v>-0.36645096599999999</v>
      </c>
      <c r="AC2185">
        <v>-0.26014878899999999</v>
      </c>
    </row>
    <row r="2186" spans="1:29" x14ac:dyDescent="0.3">
      <c r="A2186">
        <v>21.84</v>
      </c>
      <c r="B2186">
        <v>28.2</v>
      </c>
      <c r="C2186">
        <v>75</v>
      </c>
      <c r="D2186">
        <v>75</v>
      </c>
      <c r="E2186">
        <v>-150</v>
      </c>
      <c r="F2186">
        <v>55</v>
      </c>
      <c r="G2186">
        <v>63.76923077</v>
      </c>
      <c r="H2186">
        <v>-116</v>
      </c>
      <c r="I2186">
        <v>52</v>
      </c>
      <c r="J2186">
        <v>124</v>
      </c>
      <c r="K2186">
        <v>-229</v>
      </c>
      <c r="L2186">
        <v>2.812298111</v>
      </c>
      <c r="M2186">
        <v>3.2606924949999998</v>
      </c>
      <c r="N2186">
        <v>-5.9313923800000001</v>
      </c>
      <c r="O2186">
        <v>2.658900032</v>
      </c>
      <c r="P2186">
        <v>6.3404539230000001</v>
      </c>
      <c r="Q2186">
        <v>-11.70938668</v>
      </c>
      <c r="R2186">
        <v>0.14061490600000001</v>
      </c>
      <c r="S2186">
        <v>0.16303462499999999</v>
      </c>
      <c r="T2186">
        <v>-0.29656961900000001</v>
      </c>
      <c r="U2186">
        <v>0.13294500200000001</v>
      </c>
      <c r="V2186">
        <v>0.31702269599999999</v>
      </c>
      <c r="W2186">
        <v>-0.58546933400000001</v>
      </c>
      <c r="X2186">
        <v>1.2944031E-2</v>
      </c>
      <c r="Y2186">
        <v>-0.298929589</v>
      </c>
      <c r="Z2186">
        <v>-1.2420897E-2</v>
      </c>
      <c r="AA2186">
        <v>0.106277306</v>
      </c>
      <c r="AB2186">
        <v>-0.54030212200000005</v>
      </c>
      <c r="AC2186">
        <v>0.23772216900000001</v>
      </c>
    </row>
    <row r="2187" spans="1:29" x14ac:dyDescent="0.3">
      <c r="A2187">
        <v>21.85</v>
      </c>
      <c r="B2187">
        <v>28.2</v>
      </c>
      <c r="C2187">
        <v>75</v>
      </c>
      <c r="D2187">
        <v>75</v>
      </c>
      <c r="E2187">
        <v>-150</v>
      </c>
      <c r="F2187">
        <v>53.61538462</v>
      </c>
      <c r="G2187">
        <v>63.61538462</v>
      </c>
      <c r="H2187">
        <v>-118.2307692</v>
      </c>
      <c r="I2187">
        <v>40</v>
      </c>
      <c r="J2187">
        <v>72</v>
      </c>
      <c r="K2187">
        <v>-122</v>
      </c>
      <c r="L2187">
        <v>2.741498998</v>
      </c>
      <c r="M2187">
        <v>3.252825927</v>
      </c>
      <c r="N2187">
        <v>-6.0454576180000004</v>
      </c>
      <c r="O2187">
        <v>2.045307717</v>
      </c>
      <c r="P2187">
        <v>3.6815538910000001</v>
      </c>
      <c r="Q2187">
        <v>-6.2381885370000001</v>
      </c>
      <c r="R2187">
        <v>0.13707495</v>
      </c>
      <c r="S2187">
        <v>0.16264129599999999</v>
      </c>
      <c r="T2187">
        <v>-0.30227288099999999</v>
      </c>
      <c r="U2187">
        <v>0.102265386</v>
      </c>
      <c r="V2187">
        <v>0.18407769500000001</v>
      </c>
      <c r="W2187">
        <v>-0.31190942700000002</v>
      </c>
      <c r="X2187">
        <v>1.4760736999999999E-2</v>
      </c>
      <c r="Y2187">
        <v>-0.30142066899999997</v>
      </c>
      <c r="Z2187">
        <v>4.4853239999999997E-3</v>
      </c>
      <c r="AA2187">
        <v>4.7234357999999997E-2</v>
      </c>
      <c r="AB2187">
        <v>-0.30338731099999999</v>
      </c>
      <c r="AC2187">
        <v>4.4853239000000003E-2</v>
      </c>
    </row>
    <row r="2188" spans="1:29" x14ac:dyDescent="0.3">
      <c r="A2188">
        <v>21.86</v>
      </c>
      <c r="B2188">
        <v>28.2</v>
      </c>
      <c r="C2188">
        <v>75</v>
      </c>
      <c r="D2188">
        <v>75</v>
      </c>
      <c r="E2188">
        <v>-150</v>
      </c>
      <c r="F2188">
        <v>52.92307692</v>
      </c>
      <c r="G2188">
        <v>63.38461538</v>
      </c>
      <c r="H2188">
        <v>-118.3076923</v>
      </c>
      <c r="I2188">
        <v>50</v>
      </c>
      <c r="J2188">
        <v>68</v>
      </c>
      <c r="K2188">
        <v>-121</v>
      </c>
      <c r="L2188">
        <v>2.7060994410000001</v>
      </c>
      <c r="M2188">
        <v>3.2410260750000002</v>
      </c>
      <c r="N2188">
        <v>-6.0493909019999998</v>
      </c>
      <c r="O2188">
        <v>2.556634646</v>
      </c>
      <c r="P2188">
        <v>3.4770231190000001</v>
      </c>
      <c r="Q2188">
        <v>-6.1870558439999996</v>
      </c>
      <c r="R2188">
        <v>0.135304972</v>
      </c>
      <c r="S2188">
        <v>0.16205130400000001</v>
      </c>
      <c r="T2188">
        <v>-0.30246954500000001</v>
      </c>
      <c r="U2188">
        <v>0.127831732</v>
      </c>
      <c r="V2188">
        <v>0.17385115600000001</v>
      </c>
      <c r="W2188">
        <v>-0.30935279199999999</v>
      </c>
      <c r="X2188">
        <v>1.5442002E-2</v>
      </c>
      <c r="Y2188">
        <v>-0.300765122</v>
      </c>
      <c r="Z2188">
        <v>8.9706479999999995E-3</v>
      </c>
      <c r="AA2188">
        <v>2.6569327E-2</v>
      </c>
      <c r="AB2188">
        <v>-0.30679615799999999</v>
      </c>
      <c r="AC2188">
        <v>1.3455972E-2</v>
      </c>
    </row>
    <row r="2189" spans="1:29" x14ac:dyDescent="0.3">
      <c r="A2189">
        <v>21.87</v>
      </c>
      <c r="B2189">
        <v>28.2</v>
      </c>
      <c r="C2189">
        <v>75</v>
      </c>
      <c r="D2189">
        <v>75</v>
      </c>
      <c r="E2189">
        <v>-150</v>
      </c>
      <c r="F2189">
        <v>52.84615385</v>
      </c>
      <c r="G2189">
        <v>63.92307692</v>
      </c>
      <c r="H2189">
        <v>-116.7692308</v>
      </c>
      <c r="I2189">
        <v>50</v>
      </c>
      <c r="J2189">
        <v>69</v>
      </c>
      <c r="K2189">
        <v>-120</v>
      </c>
      <c r="L2189">
        <v>2.7021661570000002</v>
      </c>
      <c r="M2189">
        <v>3.2685590630000001</v>
      </c>
      <c r="N2189">
        <v>-5.9707252210000004</v>
      </c>
      <c r="O2189">
        <v>2.556634646</v>
      </c>
      <c r="P2189">
        <v>3.5281558120000001</v>
      </c>
      <c r="Q2189">
        <v>-6.1359231520000002</v>
      </c>
      <c r="R2189">
        <v>0.13510830800000001</v>
      </c>
      <c r="S2189">
        <v>0.16342795299999999</v>
      </c>
      <c r="T2189">
        <v>-0.29853626100000002</v>
      </c>
      <c r="U2189">
        <v>0.127831732</v>
      </c>
      <c r="V2189">
        <v>0.17640779100000001</v>
      </c>
      <c r="W2189">
        <v>-0.30679615799999999</v>
      </c>
      <c r="X2189">
        <v>1.6350355E-2</v>
      </c>
      <c r="Y2189">
        <v>-0.29853626100000002</v>
      </c>
      <c r="Z2189">
        <v>0</v>
      </c>
      <c r="AA2189">
        <v>2.8045400000000002E-2</v>
      </c>
      <c r="AB2189">
        <v>-0.30594394600000002</v>
      </c>
      <c r="AC2189">
        <v>4.4853239999999997E-3</v>
      </c>
    </row>
    <row r="2190" spans="1:29" x14ac:dyDescent="0.3">
      <c r="A2190">
        <v>21.88</v>
      </c>
      <c r="B2190">
        <v>28.2</v>
      </c>
      <c r="C2190">
        <v>75</v>
      </c>
      <c r="D2190">
        <v>75</v>
      </c>
      <c r="E2190">
        <v>-150</v>
      </c>
      <c r="F2190">
        <v>53.38461538</v>
      </c>
      <c r="G2190">
        <v>63.15384615</v>
      </c>
      <c r="H2190">
        <v>-117.0769231</v>
      </c>
      <c r="I2190">
        <v>55</v>
      </c>
      <c r="J2190">
        <v>64</v>
      </c>
      <c r="K2190">
        <v>-97</v>
      </c>
      <c r="L2190">
        <v>2.7296991460000002</v>
      </c>
      <c r="M2190">
        <v>3.229226223</v>
      </c>
      <c r="N2190">
        <v>-5.9864583570000001</v>
      </c>
      <c r="O2190">
        <v>2.812298111</v>
      </c>
      <c r="P2190">
        <v>3.272492347</v>
      </c>
      <c r="Q2190">
        <v>-4.9598712139999996</v>
      </c>
      <c r="R2190">
        <v>0.13648495699999999</v>
      </c>
      <c r="S2190">
        <v>0.161461311</v>
      </c>
      <c r="T2190">
        <v>-0.29932291799999999</v>
      </c>
      <c r="U2190">
        <v>0.14061490600000001</v>
      </c>
      <c r="V2190">
        <v>0.163624617</v>
      </c>
      <c r="W2190">
        <v>-0.247993561</v>
      </c>
      <c r="X2190">
        <v>1.4420105000000001E-2</v>
      </c>
      <c r="Y2190">
        <v>-0.29886403499999997</v>
      </c>
      <c r="Z2190">
        <v>2.415174E-3</v>
      </c>
      <c r="AA2190">
        <v>1.3284663E-2</v>
      </c>
      <c r="AB2190">
        <v>-0.266742215</v>
      </c>
      <c r="AC2190">
        <v>-9.8677127000000003E-2</v>
      </c>
    </row>
    <row r="2191" spans="1:29" x14ac:dyDescent="0.3">
      <c r="A2191">
        <v>21.89</v>
      </c>
      <c r="B2191">
        <v>28.2</v>
      </c>
      <c r="C2191">
        <v>75</v>
      </c>
      <c r="D2191">
        <v>75</v>
      </c>
      <c r="E2191">
        <v>-150</v>
      </c>
      <c r="F2191">
        <v>53.23076923</v>
      </c>
      <c r="G2191">
        <v>61.61538462</v>
      </c>
      <c r="H2191">
        <v>-117.1538462</v>
      </c>
      <c r="I2191">
        <v>60</v>
      </c>
      <c r="J2191">
        <v>48</v>
      </c>
      <c r="K2191">
        <v>-126</v>
      </c>
      <c r="L2191">
        <v>2.7218325769999998</v>
      </c>
      <c r="M2191">
        <v>3.1505605409999999</v>
      </c>
      <c r="N2191">
        <v>-5.9903916410000004</v>
      </c>
      <c r="O2191">
        <v>3.0679615760000001</v>
      </c>
      <c r="P2191">
        <v>2.4543692610000001</v>
      </c>
      <c r="Q2191">
        <v>-6.4427193090000001</v>
      </c>
      <c r="R2191">
        <v>0.13609162899999999</v>
      </c>
      <c r="S2191">
        <v>0.15752802699999999</v>
      </c>
      <c r="T2191">
        <v>-0.29951958200000001</v>
      </c>
      <c r="U2191">
        <v>0.15339807899999999</v>
      </c>
      <c r="V2191">
        <v>0.122718463</v>
      </c>
      <c r="W2191">
        <v>-0.32213596500000002</v>
      </c>
      <c r="X2191">
        <v>1.237631E-2</v>
      </c>
      <c r="Y2191">
        <v>-0.29755293999999999</v>
      </c>
      <c r="Z2191">
        <v>1.0350748E-2</v>
      </c>
      <c r="AA2191">
        <v>-1.7712884000000002E-2</v>
      </c>
      <c r="AB2191">
        <v>-0.30679615799999999</v>
      </c>
      <c r="AC2191">
        <v>8.0735830999999994E-2</v>
      </c>
    </row>
    <row r="2192" spans="1:29" x14ac:dyDescent="0.3">
      <c r="A2192">
        <v>21.9</v>
      </c>
      <c r="B2192">
        <v>28.2</v>
      </c>
      <c r="C2192">
        <v>75</v>
      </c>
      <c r="D2192">
        <v>75</v>
      </c>
      <c r="E2192">
        <v>-150</v>
      </c>
      <c r="F2192">
        <v>52.38461538</v>
      </c>
      <c r="G2192">
        <v>60.92307692</v>
      </c>
      <c r="H2192">
        <v>-117.1538462</v>
      </c>
      <c r="I2192">
        <v>63</v>
      </c>
      <c r="J2192">
        <v>59</v>
      </c>
      <c r="K2192">
        <v>-128</v>
      </c>
      <c r="L2192">
        <v>2.6785664530000002</v>
      </c>
      <c r="M2192">
        <v>3.1151609850000002</v>
      </c>
      <c r="N2192">
        <v>-5.9903916410000004</v>
      </c>
      <c r="O2192">
        <v>3.2213596550000001</v>
      </c>
      <c r="P2192">
        <v>3.0168288830000001</v>
      </c>
      <c r="Q2192">
        <v>-6.5449846950000001</v>
      </c>
      <c r="R2192">
        <v>0.13392832299999999</v>
      </c>
      <c r="S2192">
        <v>0.15575804900000001</v>
      </c>
      <c r="T2192">
        <v>-0.29951958200000001</v>
      </c>
      <c r="U2192">
        <v>0.161067983</v>
      </c>
      <c r="V2192">
        <v>0.15084144399999999</v>
      </c>
      <c r="W2192">
        <v>-0.32724923500000003</v>
      </c>
      <c r="X2192">
        <v>1.2603399E-2</v>
      </c>
      <c r="Y2192">
        <v>-0.296241845</v>
      </c>
      <c r="Z2192">
        <v>1.7251246000000001E-2</v>
      </c>
      <c r="AA2192">
        <v>-5.9042950000000004E-3</v>
      </c>
      <c r="AB2192">
        <v>-0.32213596500000002</v>
      </c>
      <c r="AC2192">
        <v>2.6911944E-2</v>
      </c>
    </row>
    <row r="2193" spans="1:29" x14ac:dyDescent="0.3">
      <c r="A2193">
        <v>21.91</v>
      </c>
      <c r="B2193">
        <v>28.2</v>
      </c>
      <c r="C2193">
        <v>75</v>
      </c>
      <c r="D2193">
        <v>75</v>
      </c>
      <c r="E2193">
        <v>-150</v>
      </c>
      <c r="F2193">
        <v>52.38461538</v>
      </c>
      <c r="G2193">
        <v>60.15384615</v>
      </c>
      <c r="H2193">
        <v>-117.1538462</v>
      </c>
      <c r="I2193">
        <v>44</v>
      </c>
      <c r="J2193">
        <v>61</v>
      </c>
      <c r="K2193">
        <v>-128</v>
      </c>
      <c r="L2193">
        <v>2.6785664530000002</v>
      </c>
      <c r="M2193">
        <v>3.0758281439999999</v>
      </c>
      <c r="N2193">
        <v>-5.9903916410000004</v>
      </c>
      <c r="O2193">
        <v>2.2498384890000001</v>
      </c>
      <c r="P2193">
        <v>3.1190942690000001</v>
      </c>
      <c r="Q2193">
        <v>-6.5449846950000001</v>
      </c>
      <c r="R2193">
        <v>0.13392832299999999</v>
      </c>
      <c r="S2193">
        <v>0.15379140699999999</v>
      </c>
      <c r="T2193">
        <v>-0.29951958200000001</v>
      </c>
      <c r="U2193">
        <v>0.11249192399999999</v>
      </c>
      <c r="V2193">
        <v>0.15595471299999999</v>
      </c>
      <c r="W2193">
        <v>-0.32724923500000003</v>
      </c>
      <c r="X2193">
        <v>1.1467957000000001E-2</v>
      </c>
      <c r="Y2193">
        <v>-0.29558629800000003</v>
      </c>
      <c r="Z2193">
        <v>2.0701495E-2</v>
      </c>
      <c r="AA2193">
        <v>2.5093252999999999E-2</v>
      </c>
      <c r="AB2193">
        <v>-0.30764836899999998</v>
      </c>
      <c r="AC2193">
        <v>0.103162451</v>
      </c>
    </row>
    <row r="2194" spans="1:29" x14ac:dyDescent="0.3">
      <c r="A2194">
        <v>21.92</v>
      </c>
      <c r="B2194">
        <v>28.2</v>
      </c>
      <c r="C2194">
        <v>75</v>
      </c>
      <c r="D2194">
        <v>75</v>
      </c>
      <c r="E2194">
        <v>-150</v>
      </c>
      <c r="F2194">
        <v>53.61538462</v>
      </c>
      <c r="G2194">
        <v>59.84615385</v>
      </c>
      <c r="H2194">
        <v>-117.1538462</v>
      </c>
      <c r="I2194">
        <v>50</v>
      </c>
      <c r="J2194">
        <v>63</v>
      </c>
      <c r="K2194">
        <v>-121</v>
      </c>
      <c r="L2194">
        <v>2.741498998</v>
      </c>
      <c r="M2194">
        <v>3.0600950079999998</v>
      </c>
      <c r="N2194">
        <v>-5.9903916410000004</v>
      </c>
      <c r="O2194">
        <v>2.556634646</v>
      </c>
      <c r="P2194">
        <v>3.2213596550000001</v>
      </c>
      <c r="Q2194">
        <v>-6.1870558439999996</v>
      </c>
      <c r="R2194">
        <v>0.13707495</v>
      </c>
      <c r="S2194">
        <v>0.15300474999999999</v>
      </c>
      <c r="T2194">
        <v>-0.29951958200000001</v>
      </c>
      <c r="U2194">
        <v>0.127831732</v>
      </c>
      <c r="V2194">
        <v>0.161067983</v>
      </c>
      <c r="W2194">
        <v>-0.30935279199999999</v>
      </c>
      <c r="X2194">
        <v>9.1970750000000007E-3</v>
      </c>
      <c r="Y2194">
        <v>-0.29637295499999999</v>
      </c>
      <c r="Z2194">
        <v>1.6561196E-2</v>
      </c>
      <c r="AA2194">
        <v>1.9188957999999999E-2</v>
      </c>
      <c r="AB2194">
        <v>-0.3025351</v>
      </c>
      <c r="AC2194">
        <v>3.5882591999999998E-2</v>
      </c>
    </row>
    <row r="2195" spans="1:29" x14ac:dyDescent="0.3">
      <c r="A2195">
        <v>21.93</v>
      </c>
      <c r="B2195">
        <v>28.2</v>
      </c>
      <c r="C2195">
        <v>75</v>
      </c>
      <c r="D2195">
        <v>75</v>
      </c>
      <c r="E2195">
        <v>-150</v>
      </c>
      <c r="F2195">
        <v>53.61538462</v>
      </c>
      <c r="G2195">
        <v>59.69230769</v>
      </c>
      <c r="H2195">
        <v>-115.3076923</v>
      </c>
      <c r="I2195">
        <v>52</v>
      </c>
      <c r="J2195">
        <v>62</v>
      </c>
      <c r="K2195">
        <v>-95</v>
      </c>
      <c r="L2195">
        <v>2.741498998</v>
      </c>
      <c r="M2195">
        <v>3.0522284389999998</v>
      </c>
      <c r="N2195">
        <v>-5.8959928230000003</v>
      </c>
      <c r="O2195">
        <v>2.658900032</v>
      </c>
      <c r="P2195">
        <v>3.1702269620000001</v>
      </c>
      <c r="Q2195">
        <v>-4.8576058279999996</v>
      </c>
      <c r="R2195">
        <v>0.13707495</v>
      </c>
      <c r="S2195">
        <v>0.152611422</v>
      </c>
      <c r="T2195">
        <v>-0.294799641</v>
      </c>
      <c r="U2195">
        <v>0.13294500200000001</v>
      </c>
      <c r="V2195">
        <v>0.158511348</v>
      </c>
      <c r="W2195">
        <v>-0.242880291</v>
      </c>
      <c r="X2195">
        <v>8.9699859999999992E-3</v>
      </c>
      <c r="Y2195">
        <v>-0.29309521799999999</v>
      </c>
      <c r="Z2195">
        <v>8.9706479999999995E-3</v>
      </c>
      <c r="AA2195">
        <v>1.4760736999999999E-2</v>
      </c>
      <c r="AB2195">
        <v>-0.259072311</v>
      </c>
      <c r="AC2195">
        <v>-8.5221155000000007E-2</v>
      </c>
    </row>
    <row r="2196" spans="1:29" x14ac:dyDescent="0.3">
      <c r="A2196">
        <v>21.94</v>
      </c>
      <c r="B2196">
        <v>28.2</v>
      </c>
      <c r="C2196">
        <v>75</v>
      </c>
      <c r="D2196">
        <v>75</v>
      </c>
      <c r="E2196">
        <v>-150</v>
      </c>
      <c r="F2196">
        <v>53.61538462</v>
      </c>
      <c r="G2196">
        <v>58.69230769</v>
      </c>
      <c r="H2196">
        <v>-115</v>
      </c>
      <c r="I2196">
        <v>53</v>
      </c>
      <c r="J2196">
        <v>61</v>
      </c>
      <c r="K2196">
        <v>-121</v>
      </c>
      <c r="L2196">
        <v>2.741498998</v>
      </c>
      <c r="M2196">
        <v>3.0010957469999999</v>
      </c>
      <c r="N2196">
        <v>-5.8802596869999997</v>
      </c>
      <c r="O2196">
        <v>2.710032725</v>
      </c>
      <c r="P2196">
        <v>3.1190942690000001</v>
      </c>
      <c r="Q2196">
        <v>-6.1870558439999996</v>
      </c>
      <c r="R2196">
        <v>0.13707495</v>
      </c>
      <c r="S2196">
        <v>0.150054787</v>
      </c>
      <c r="T2196">
        <v>-0.29401298399999998</v>
      </c>
      <c r="U2196">
        <v>0.13550163600000001</v>
      </c>
      <c r="V2196">
        <v>0.15595471299999999</v>
      </c>
      <c r="W2196">
        <v>-0.30935279199999999</v>
      </c>
      <c r="X2196">
        <v>7.4939129999999996E-3</v>
      </c>
      <c r="Y2196">
        <v>-0.29171856899999998</v>
      </c>
      <c r="Z2196">
        <v>1.2075872E-2</v>
      </c>
      <c r="AA2196">
        <v>1.1808590000000001E-2</v>
      </c>
      <c r="AB2196">
        <v>-0.30338731099999999</v>
      </c>
      <c r="AC2196">
        <v>3.1397267999999999E-2</v>
      </c>
    </row>
    <row r="2197" spans="1:29" x14ac:dyDescent="0.3">
      <c r="A2197">
        <v>21.95</v>
      </c>
      <c r="B2197">
        <v>28.2</v>
      </c>
      <c r="C2197">
        <v>75</v>
      </c>
      <c r="D2197">
        <v>75</v>
      </c>
      <c r="E2197">
        <v>-150</v>
      </c>
      <c r="F2197">
        <v>53.23076923</v>
      </c>
      <c r="G2197">
        <v>59</v>
      </c>
      <c r="H2197">
        <v>-116.6153846</v>
      </c>
      <c r="I2197">
        <v>57</v>
      </c>
      <c r="J2197">
        <v>48</v>
      </c>
      <c r="K2197">
        <v>-123</v>
      </c>
      <c r="L2197">
        <v>2.7218325769999998</v>
      </c>
      <c r="M2197">
        <v>3.0168288830000001</v>
      </c>
      <c r="N2197">
        <v>-5.9628586520000004</v>
      </c>
      <c r="O2197">
        <v>2.9145634970000001</v>
      </c>
      <c r="P2197">
        <v>2.4543692610000001</v>
      </c>
      <c r="Q2197">
        <v>-6.2893212299999997</v>
      </c>
      <c r="R2197">
        <v>0.13609162899999999</v>
      </c>
      <c r="S2197">
        <v>0.15084144399999999</v>
      </c>
      <c r="T2197">
        <v>-0.298142933</v>
      </c>
      <c r="U2197">
        <v>0.14572817499999999</v>
      </c>
      <c r="V2197">
        <v>0.122718463</v>
      </c>
      <c r="W2197">
        <v>-0.31446606199999999</v>
      </c>
      <c r="X2197">
        <v>8.5158100000000004E-3</v>
      </c>
      <c r="Y2197">
        <v>-0.29440631299999998</v>
      </c>
      <c r="Z2197">
        <v>1.966642E-2</v>
      </c>
      <c r="AA2197">
        <v>-1.3284663E-2</v>
      </c>
      <c r="AB2197">
        <v>-0.29912625399999998</v>
      </c>
      <c r="AC2197">
        <v>8.0735830999999994E-2</v>
      </c>
    </row>
    <row r="2198" spans="1:29" x14ac:dyDescent="0.3">
      <c r="A2198">
        <v>21.96</v>
      </c>
      <c r="B2198">
        <v>28.2</v>
      </c>
      <c r="C2198">
        <v>75</v>
      </c>
      <c r="D2198">
        <v>75</v>
      </c>
      <c r="E2198">
        <v>-150</v>
      </c>
      <c r="F2198">
        <v>52.46153846</v>
      </c>
      <c r="G2198">
        <v>60.53846154</v>
      </c>
      <c r="H2198">
        <v>-118.9230769</v>
      </c>
      <c r="I2198">
        <v>48</v>
      </c>
      <c r="J2198">
        <v>57</v>
      </c>
      <c r="K2198">
        <v>-124</v>
      </c>
      <c r="L2198">
        <v>2.6824997370000001</v>
      </c>
      <c r="M2198">
        <v>3.095494564</v>
      </c>
      <c r="N2198">
        <v>-6.0808571750000002</v>
      </c>
      <c r="O2198">
        <v>2.4543692610000001</v>
      </c>
      <c r="P2198">
        <v>2.9145634970000001</v>
      </c>
      <c r="Q2198">
        <v>-6.3404539230000001</v>
      </c>
      <c r="R2198">
        <v>0.134124987</v>
      </c>
      <c r="S2198">
        <v>0.154774728</v>
      </c>
      <c r="T2198">
        <v>-0.304042859</v>
      </c>
      <c r="U2198">
        <v>0.122718463</v>
      </c>
      <c r="V2198">
        <v>0.14572817499999999</v>
      </c>
      <c r="W2198">
        <v>-0.31702269599999999</v>
      </c>
      <c r="X2198">
        <v>1.1922133999999999E-2</v>
      </c>
      <c r="Y2198">
        <v>-0.29899514399999999</v>
      </c>
      <c r="Z2198">
        <v>2.6566919000000001E-2</v>
      </c>
      <c r="AA2198">
        <v>1.3284663E-2</v>
      </c>
      <c r="AB2198">
        <v>-0.30083067699999999</v>
      </c>
      <c r="AC2198">
        <v>8.5221155000000007E-2</v>
      </c>
    </row>
    <row r="2199" spans="1:29" x14ac:dyDescent="0.3">
      <c r="A2199">
        <v>21.97</v>
      </c>
      <c r="B2199">
        <v>28.2</v>
      </c>
      <c r="C2199">
        <v>75</v>
      </c>
      <c r="D2199">
        <v>75</v>
      </c>
      <c r="E2199">
        <v>-150</v>
      </c>
      <c r="F2199">
        <v>51.46153846</v>
      </c>
      <c r="G2199">
        <v>61.23076923</v>
      </c>
      <c r="H2199">
        <v>-118.8461538</v>
      </c>
      <c r="I2199">
        <v>59</v>
      </c>
      <c r="J2199">
        <v>56</v>
      </c>
      <c r="K2199">
        <v>-124</v>
      </c>
      <c r="L2199">
        <v>2.6313670440000001</v>
      </c>
      <c r="M2199">
        <v>3.1308941209999999</v>
      </c>
      <c r="N2199">
        <v>-6.0769238899999998</v>
      </c>
      <c r="O2199">
        <v>3.0168288830000001</v>
      </c>
      <c r="P2199">
        <v>2.8634308040000001</v>
      </c>
      <c r="Q2199">
        <v>-6.3404539230000001</v>
      </c>
      <c r="R2199">
        <v>0.131568352</v>
      </c>
      <c r="S2199">
        <v>0.15654470600000001</v>
      </c>
      <c r="T2199">
        <v>-0.30384619499999999</v>
      </c>
      <c r="U2199">
        <v>0.15084144399999999</v>
      </c>
      <c r="V2199">
        <v>0.14317154000000001</v>
      </c>
      <c r="W2199">
        <v>-0.31702269599999999</v>
      </c>
      <c r="X2199">
        <v>1.4420105000000001E-2</v>
      </c>
      <c r="Y2199">
        <v>-0.29860181600000002</v>
      </c>
      <c r="Z2199">
        <v>2.7601992999999998E-2</v>
      </c>
      <c r="AA2199">
        <v>-4.4282210000000004E-3</v>
      </c>
      <c r="AB2199">
        <v>-0.30935279199999999</v>
      </c>
      <c r="AC2199">
        <v>4.0367914999999997E-2</v>
      </c>
    </row>
    <row r="2200" spans="1:29" x14ac:dyDescent="0.3">
      <c r="A2200">
        <v>21.98</v>
      </c>
      <c r="B2200">
        <v>28.2</v>
      </c>
      <c r="C2200">
        <v>75</v>
      </c>
      <c r="D2200">
        <v>75</v>
      </c>
      <c r="E2200">
        <v>-150</v>
      </c>
      <c r="F2200">
        <v>52.38461538</v>
      </c>
      <c r="G2200">
        <v>60.53846154</v>
      </c>
      <c r="H2200">
        <v>-118.7692308</v>
      </c>
      <c r="I2200">
        <v>56</v>
      </c>
      <c r="J2200">
        <v>62</v>
      </c>
      <c r="K2200">
        <v>-124</v>
      </c>
      <c r="L2200">
        <v>2.6785664530000002</v>
      </c>
      <c r="M2200">
        <v>3.095494564</v>
      </c>
      <c r="N2200">
        <v>-6.0729906060000003</v>
      </c>
      <c r="O2200">
        <v>2.8634308040000001</v>
      </c>
      <c r="P2200">
        <v>3.1702269620000001</v>
      </c>
      <c r="Q2200">
        <v>-6.3404539230000001</v>
      </c>
      <c r="R2200">
        <v>0.13392832299999999</v>
      </c>
      <c r="S2200">
        <v>0.154774728</v>
      </c>
      <c r="T2200">
        <v>-0.30364953</v>
      </c>
      <c r="U2200">
        <v>0.14317154000000001</v>
      </c>
      <c r="V2200">
        <v>0.158511348</v>
      </c>
      <c r="W2200">
        <v>-0.31702269599999999</v>
      </c>
      <c r="X2200">
        <v>1.2035677999999999E-2</v>
      </c>
      <c r="Y2200">
        <v>-0.29866736999999999</v>
      </c>
      <c r="Z2200">
        <v>2.6221893999999999E-2</v>
      </c>
      <c r="AA2200">
        <v>8.8564420000000008E-3</v>
      </c>
      <c r="AB2200">
        <v>-0.31190942700000002</v>
      </c>
      <c r="AC2200">
        <v>2.6911944E-2</v>
      </c>
    </row>
    <row r="2201" spans="1:29" x14ac:dyDescent="0.3">
      <c r="A2201">
        <v>21.99</v>
      </c>
      <c r="B2201">
        <v>28.2</v>
      </c>
      <c r="C2201">
        <v>75</v>
      </c>
      <c r="D2201">
        <v>75</v>
      </c>
      <c r="E2201">
        <v>-150</v>
      </c>
      <c r="F2201">
        <v>52.61538462</v>
      </c>
      <c r="G2201">
        <v>60.69230769</v>
      </c>
      <c r="H2201">
        <v>-119.2307692</v>
      </c>
      <c r="I2201">
        <v>50</v>
      </c>
      <c r="J2201">
        <v>66</v>
      </c>
      <c r="K2201">
        <v>-97</v>
      </c>
      <c r="L2201">
        <v>2.690366305</v>
      </c>
      <c r="M2201">
        <v>3.1033611319999999</v>
      </c>
      <c r="N2201">
        <v>-6.0965903109999999</v>
      </c>
      <c r="O2201">
        <v>2.556634646</v>
      </c>
      <c r="P2201">
        <v>3.374757733</v>
      </c>
      <c r="Q2201">
        <v>-4.9598712139999996</v>
      </c>
      <c r="R2201">
        <v>0.134518315</v>
      </c>
      <c r="S2201">
        <v>0.155168057</v>
      </c>
      <c r="T2201">
        <v>-0.30482951600000002</v>
      </c>
      <c r="U2201">
        <v>0.127831732</v>
      </c>
      <c r="V2201">
        <v>0.168737887</v>
      </c>
      <c r="W2201">
        <v>-0.247993561</v>
      </c>
      <c r="X2201">
        <v>1.1922133999999999E-2</v>
      </c>
      <c r="Y2201">
        <v>-0.29978180100000001</v>
      </c>
      <c r="Z2201">
        <v>2.6566919000000001E-2</v>
      </c>
      <c r="AA2201">
        <v>2.3617178999999999E-2</v>
      </c>
      <c r="AB2201">
        <v>-0.26418557999999998</v>
      </c>
      <c r="AC2201">
        <v>-8.5221155000000007E-2</v>
      </c>
    </row>
    <row r="2202" spans="1:29" x14ac:dyDescent="0.3">
      <c r="A2202">
        <v>22</v>
      </c>
      <c r="B2202">
        <v>28.2</v>
      </c>
      <c r="C2202">
        <v>75</v>
      </c>
      <c r="D2202">
        <v>75</v>
      </c>
      <c r="E2202">
        <v>-150</v>
      </c>
      <c r="F2202">
        <v>52</v>
      </c>
      <c r="G2202">
        <v>61.07692308</v>
      </c>
      <c r="H2202">
        <v>-121.6923077</v>
      </c>
      <c r="I2202">
        <v>93</v>
      </c>
      <c r="J2202">
        <v>56</v>
      </c>
      <c r="K2202">
        <v>-116</v>
      </c>
      <c r="L2202">
        <v>2.658900032</v>
      </c>
      <c r="M2202">
        <v>3.123027553</v>
      </c>
      <c r="N2202">
        <v>-6.2224554010000004</v>
      </c>
      <c r="O2202">
        <v>4.7553404419999996</v>
      </c>
      <c r="P2202">
        <v>2.8634308040000001</v>
      </c>
      <c r="Q2202">
        <v>-5.9313923800000001</v>
      </c>
      <c r="R2202">
        <v>0.13294500200000001</v>
      </c>
      <c r="S2202">
        <v>0.15615137800000001</v>
      </c>
      <c r="T2202">
        <v>-0.31112276999999999</v>
      </c>
      <c r="U2202">
        <v>0.23776702199999999</v>
      </c>
      <c r="V2202">
        <v>0.14317154000000001</v>
      </c>
      <c r="W2202">
        <v>-0.29656961900000001</v>
      </c>
      <c r="X2202">
        <v>1.3398207000000001E-2</v>
      </c>
      <c r="Y2202">
        <v>-0.30378063999999999</v>
      </c>
      <c r="Z2202">
        <v>3.8642791000000003E-2</v>
      </c>
      <c r="AA2202">
        <v>-5.4614727000000002E-2</v>
      </c>
      <c r="AB2202">
        <v>-0.3246926</v>
      </c>
      <c r="AC2202">
        <v>-0.14801569000000001</v>
      </c>
    </row>
    <row r="2203" spans="1:29" x14ac:dyDescent="0.3">
      <c r="A2203">
        <v>22.01</v>
      </c>
      <c r="B2203">
        <v>28.2</v>
      </c>
      <c r="C2203">
        <v>75</v>
      </c>
      <c r="D2203">
        <v>75</v>
      </c>
      <c r="E2203">
        <v>-150</v>
      </c>
      <c r="F2203">
        <v>52.30769231</v>
      </c>
      <c r="G2203">
        <v>61.46153846</v>
      </c>
      <c r="H2203">
        <v>-121.2307692</v>
      </c>
      <c r="I2203">
        <v>0</v>
      </c>
      <c r="J2203">
        <v>68</v>
      </c>
      <c r="K2203">
        <v>-118</v>
      </c>
      <c r="L2203">
        <v>2.6746331689999998</v>
      </c>
      <c r="M2203">
        <v>3.1426939730000001</v>
      </c>
      <c r="N2203">
        <v>-6.1988556969999999</v>
      </c>
      <c r="O2203">
        <v>0</v>
      </c>
      <c r="P2203">
        <v>3.4770231190000001</v>
      </c>
      <c r="Q2203">
        <v>-6.0336577660000001</v>
      </c>
      <c r="R2203">
        <v>0.133731658</v>
      </c>
      <c r="S2203">
        <v>0.15713469899999999</v>
      </c>
      <c r="T2203">
        <v>-0.309942785</v>
      </c>
      <c r="U2203">
        <v>0</v>
      </c>
      <c r="V2203">
        <v>0.17385115600000001</v>
      </c>
      <c r="W2203">
        <v>-0.30168288799999998</v>
      </c>
      <c r="X2203">
        <v>1.3511752E-2</v>
      </c>
      <c r="Y2203">
        <v>-0.30358397599999998</v>
      </c>
      <c r="Z2203">
        <v>3.3467416999999999E-2</v>
      </c>
      <c r="AA2203">
        <v>0.100373012</v>
      </c>
      <c r="AB2203">
        <v>-0.259072311</v>
      </c>
      <c r="AC2203">
        <v>0.224266197</v>
      </c>
    </row>
    <row r="2204" spans="1:29" x14ac:dyDescent="0.3">
      <c r="A2204">
        <v>22.02</v>
      </c>
      <c r="B2204">
        <v>28.2</v>
      </c>
      <c r="C2204">
        <v>75</v>
      </c>
      <c r="D2204">
        <v>75</v>
      </c>
      <c r="E2204">
        <v>-150</v>
      </c>
      <c r="F2204">
        <v>52.53846154</v>
      </c>
      <c r="G2204">
        <v>62.69230769</v>
      </c>
      <c r="H2204">
        <v>-119.1538462</v>
      </c>
      <c r="I2204">
        <v>117</v>
      </c>
      <c r="J2204">
        <v>124</v>
      </c>
      <c r="K2204">
        <v>-127</v>
      </c>
      <c r="L2204">
        <v>2.686433021</v>
      </c>
      <c r="M2204">
        <v>3.2056265179999999</v>
      </c>
      <c r="N2204">
        <v>-6.0926570269999996</v>
      </c>
      <c r="O2204">
        <v>5.9825250729999997</v>
      </c>
      <c r="P2204">
        <v>6.3404539230000001</v>
      </c>
      <c r="Q2204">
        <v>-6.4938520019999997</v>
      </c>
      <c r="R2204">
        <v>0.13432165099999999</v>
      </c>
      <c r="S2204">
        <v>0.160281326</v>
      </c>
      <c r="T2204">
        <v>-0.30463285099999998</v>
      </c>
      <c r="U2204">
        <v>0.29912625399999998</v>
      </c>
      <c r="V2204">
        <v>0.31702269599999999</v>
      </c>
      <c r="W2204">
        <v>-0.3246926</v>
      </c>
      <c r="X2204">
        <v>1.4987825E-2</v>
      </c>
      <c r="Y2204">
        <v>-0.30128956000000001</v>
      </c>
      <c r="Z2204">
        <v>1.7596271E-2</v>
      </c>
      <c r="AA2204">
        <v>1.0332516E-2</v>
      </c>
      <c r="AB2204">
        <v>-0.42184471699999998</v>
      </c>
      <c r="AC2204">
        <v>-0.51132692899999999</v>
      </c>
    </row>
    <row r="2205" spans="1:29" x14ac:dyDescent="0.3">
      <c r="A2205">
        <v>22.03</v>
      </c>
      <c r="B2205">
        <v>28.2</v>
      </c>
      <c r="C2205">
        <v>75</v>
      </c>
      <c r="D2205">
        <v>75</v>
      </c>
      <c r="E2205">
        <v>-150</v>
      </c>
      <c r="F2205">
        <v>53.61538462</v>
      </c>
      <c r="G2205">
        <v>63.23076923</v>
      </c>
      <c r="H2205">
        <v>-118.8461538</v>
      </c>
      <c r="I2205">
        <v>59</v>
      </c>
      <c r="J2205">
        <v>62</v>
      </c>
      <c r="K2205">
        <v>-229</v>
      </c>
      <c r="L2205">
        <v>2.741498998</v>
      </c>
      <c r="M2205">
        <v>3.2331595069999999</v>
      </c>
      <c r="N2205">
        <v>-6.0769238899999998</v>
      </c>
      <c r="O2205">
        <v>3.0168288830000001</v>
      </c>
      <c r="P2205">
        <v>3.1702269620000001</v>
      </c>
      <c r="Q2205">
        <v>-11.70938668</v>
      </c>
      <c r="R2205">
        <v>0.13707495</v>
      </c>
      <c r="S2205">
        <v>0.16165797500000001</v>
      </c>
      <c r="T2205">
        <v>-0.30384619499999999</v>
      </c>
      <c r="U2205">
        <v>0.15084144399999999</v>
      </c>
      <c r="V2205">
        <v>0.158511348</v>
      </c>
      <c r="W2205">
        <v>-0.58546933400000001</v>
      </c>
      <c r="X2205">
        <v>1.4193015999999999E-2</v>
      </c>
      <c r="Y2205">
        <v>-0.302141771</v>
      </c>
      <c r="Z2205">
        <v>8.9706479999999995E-3</v>
      </c>
      <c r="AA2205">
        <v>4.4282210000000004E-3</v>
      </c>
      <c r="AB2205">
        <v>-0.49343048699999997</v>
      </c>
      <c r="AC2205">
        <v>0.48441498599999999</v>
      </c>
    </row>
    <row r="2206" spans="1:29" x14ac:dyDescent="0.3">
      <c r="A2206">
        <v>22.04</v>
      </c>
      <c r="B2206">
        <v>28.2</v>
      </c>
      <c r="C2206">
        <v>75</v>
      </c>
      <c r="D2206">
        <v>75</v>
      </c>
      <c r="E2206">
        <v>-150</v>
      </c>
      <c r="F2206">
        <v>53.46153846</v>
      </c>
      <c r="G2206">
        <v>62.76923077</v>
      </c>
      <c r="H2206">
        <v>-118.6153846</v>
      </c>
      <c r="I2206">
        <v>56</v>
      </c>
      <c r="J2206">
        <v>52</v>
      </c>
      <c r="K2206">
        <v>0</v>
      </c>
      <c r="L2206">
        <v>2.7336324300000001</v>
      </c>
      <c r="M2206">
        <v>3.2095598019999998</v>
      </c>
      <c r="N2206">
        <v>-6.0651240380000004</v>
      </c>
      <c r="O2206">
        <v>2.8634308040000001</v>
      </c>
      <c r="P2206">
        <v>2.658900032</v>
      </c>
      <c r="Q2206">
        <v>0</v>
      </c>
      <c r="R2206">
        <v>0.136681621</v>
      </c>
      <c r="S2206">
        <v>0.16047798999999999</v>
      </c>
      <c r="T2206">
        <v>-0.30325620199999997</v>
      </c>
      <c r="U2206">
        <v>0.14317154000000001</v>
      </c>
      <c r="V2206">
        <v>0.13294500200000001</v>
      </c>
      <c r="W2206">
        <v>0</v>
      </c>
      <c r="X2206">
        <v>1.373884E-2</v>
      </c>
      <c r="Y2206">
        <v>-0.30122400500000002</v>
      </c>
      <c r="Z2206">
        <v>1.0695771999999999E-2</v>
      </c>
      <c r="AA2206">
        <v>-5.9042950000000004E-3</v>
      </c>
      <c r="AB2206">
        <v>-9.2038846999999993E-2</v>
      </c>
      <c r="AC2206">
        <v>-0.48441498599999999</v>
      </c>
    </row>
    <row r="2207" spans="1:29" x14ac:dyDescent="0.3">
      <c r="A2207">
        <v>22.05</v>
      </c>
      <c r="B2207">
        <v>28.2</v>
      </c>
      <c r="C2207">
        <v>75</v>
      </c>
      <c r="D2207">
        <v>75</v>
      </c>
      <c r="E2207">
        <v>-150</v>
      </c>
      <c r="F2207">
        <v>52.46153846</v>
      </c>
      <c r="G2207">
        <v>63.07692308</v>
      </c>
      <c r="H2207">
        <v>-118.4615385</v>
      </c>
      <c r="I2207">
        <v>53</v>
      </c>
      <c r="J2207">
        <v>65</v>
      </c>
      <c r="K2207">
        <v>-234</v>
      </c>
      <c r="L2207">
        <v>2.6824997370000001</v>
      </c>
      <c r="M2207">
        <v>3.225292939</v>
      </c>
      <c r="N2207">
        <v>-6.0572574699999997</v>
      </c>
      <c r="O2207">
        <v>2.710032725</v>
      </c>
      <c r="P2207">
        <v>3.32362504</v>
      </c>
      <c r="Q2207">
        <v>-11.96505015</v>
      </c>
      <c r="R2207">
        <v>0.134124987</v>
      </c>
      <c r="S2207">
        <v>0.16126464700000001</v>
      </c>
      <c r="T2207">
        <v>-0.302862874</v>
      </c>
      <c r="U2207">
        <v>0.13550163600000001</v>
      </c>
      <c r="V2207">
        <v>0.166181252</v>
      </c>
      <c r="W2207">
        <v>-0.59825250699999999</v>
      </c>
      <c r="X2207">
        <v>1.566909E-2</v>
      </c>
      <c r="Y2207">
        <v>-0.30037179400000003</v>
      </c>
      <c r="Z2207">
        <v>1.3110947E-2</v>
      </c>
      <c r="AA2207">
        <v>1.7712884000000002E-2</v>
      </c>
      <c r="AB2207">
        <v>-0.49939596800000002</v>
      </c>
      <c r="AC2207">
        <v>0.52029757700000001</v>
      </c>
    </row>
    <row r="2208" spans="1:29" x14ac:dyDescent="0.3">
      <c r="A2208">
        <v>22.06</v>
      </c>
      <c r="B2208">
        <v>28.2</v>
      </c>
      <c r="C2208">
        <v>75</v>
      </c>
      <c r="D2208">
        <v>75</v>
      </c>
      <c r="E2208">
        <v>-150</v>
      </c>
      <c r="F2208">
        <v>52.53846154</v>
      </c>
      <c r="G2208">
        <v>63.38461538</v>
      </c>
      <c r="H2208">
        <v>-120.0769231</v>
      </c>
      <c r="I2208">
        <v>44</v>
      </c>
      <c r="J2208">
        <v>67</v>
      </c>
      <c r="K2208">
        <v>-115</v>
      </c>
      <c r="L2208">
        <v>2.686433021</v>
      </c>
      <c r="M2208">
        <v>3.2410260750000002</v>
      </c>
      <c r="N2208">
        <v>-6.1398564359999996</v>
      </c>
      <c r="O2208">
        <v>2.2498384890000001</v>
      </c>
      <c r="P2208">
        <v>3.425890426</v>
      </c>
      <c r="Q2208">
        <v>-5.8802596869999997</v>
      </c>
      <c r="R2208">
        <v>0.13432165099999999</v>
      </c>
      <c r="S2208">
        <v>0.16205130400000001</v>
      </c>
      <c r="T2208">
        <v>-0.306992822</v>
      </c>
      <c r="U2208">
        <v>0.11249192399999999</v>
      </c>
      <c r="V2208">
        <v>0.17129452100000001</v>
      </c>
      <c r="W2208">
        <v>-0.29401298399999998</v>
      </c>
      <c r="X2208">
        <v>1.6009722000000001E-2</v>
      </c>
      <c r="Y2208">
        <v>-0.30345286599999999</v>
      </c>
      <c r="Z2208">
        <v>1.8631346E-2</v>
      </c>
      <c r="AA2208">
        <v>3.3949695000000002E-2</v>
      </c>
      <c r="AB2208">
        <v>-0.29060413800000001</v>
      </c>
      <c r="AC2208">
        <v>1.7941295999999999E-2</v>
      </c>
    </row>
    <row r="2209" spans="1:29" x14ac:dyDescent="0.3">
      <c r="A2209">
        <v>22.07</v>
      </c>
      <c r="B2209">
        <v>28.2</v>
      </c>
      <c r="C2209">
        <v>75</v>
      </c>
      <c r="D2209">
        <v>75</v>
      </c>
      <c r="E2209">
        <v>-150</v>
      </c>
      <c r="F2209">
        <v>52.84615385</v>
      </c>
      <c r="G2209">
        <v>64.307692309999993</v>
      </c>
      <c r="H2209">
        <v>-120.5384615</v>
      </c>
      <c r="I2209">
        <v>57</v>
      </c>
      <c r="J2209">
        <v>66</v>
      </c>
      <c r="K2209">
        <v>-115</v>
      </c>
      <c r="L2209">
        <v>2.7021661570000002</v>
      </c>
      <c r="M2209">
        <v>3.2882254839999998</v>
      </c>
      <c r="N2209">
        <v>-6.1634561400000001</v>
      </c>
      <c r="O2209">
        <v>2.9145634970000001</v>
      </c>
      <c r="P2209">
        <v>3.374757733</v>
      </c>
      <c r="Q2209">
        <v>-5.8802596869999997</v>
      </c>
      <c r="R2209">
        <v>0.13510830800000001</v>
      </c>
      <c r="S2209">
        <v>0.164411274</v>
      </c>
      <c r="T2209">
        <v>-0.30817280699999999</v>
      </c>
      <c r="U2209">
        <v>0.14572817499999999</v>
      </c>
      <c r="V2209">
        <v>0.168737887</v>
      </c>
      <c r="W2209">
        <v>-0.29401298399999998</v>
      </c>
      <c r="X2209">
        <v>1.6918076000000001E-2</v>
      </c>
      <c r="Y2209">
        <v>-0.30528839899999999</v>
      </c>
      <c r="Z2209">
        <v>1.5181096E-2</v>
      </c>
      <c r="AA2209">
        <v>1.3284663E-2</v>
      </c>
      <c r="AB2209">
        <v>-0.30083067699999999</v>
      </c>
      <c r="AC2209">
        <v>-3.5882591999999998E-2</v>
      </c>
    </row>
    <row r="2210" spans="1:29" x14ac:dyDescent="0.3">
      <c r="A2210">
        <v>22.08</v>
      </c>
      <c r="B2210">
        <v>28.2</v>
      </c>
      <c r="C2210">
        <v>75</v>
      </c>
      <c r="D2210">
        <v>75</v>
      </c>
      <c r="E2210">
        <v>-150</v>
      </c>
      <c r="F2210">
        <v>53.53846154</v>
      </c>
      <c r="G2210">
        <v>63.76923077</v>
      </c>
      <c r="H2210">
        <v>-119.1538462</v>
      </c>
      <c r="I2210">
        <v>60</v>
      </c>
      <c r="J2210">
        <v>64</v>
      </c>
      <c r="K2210">
        <v>-96</v>
      </c>
      <c r="L2210">
        <v>2.737565714</v>
      </c>
      <c r="M2210">
        <v>3.2606924949999998</v>
      </c>
      <c r="N2210">
        <v>-6.0926570269999996</v>
      </c>
      <c r="O2210">
        <v>3.0679615760000001</v>
      </c>
      <c r="P2210">
        <v>3.272492347</v>
      </c>
      <c r="Q2210">
        <v>-4.9087385210000001</v>
      </c>
      <c r="R2210">
        <v>0.13687828599999999</v>
      </c>
      <c r="S2210">
        <v>0.16303462499999999</v>
      </c>
      <c r="T2210">
        <v>-0.30463285099999998</v>
      </c>
      <c r="U2210">
        <v>0.15339807899999999</v>
      </c>
      <c r="V2210">
        <v>0.163624617</v>
      </c>
      <c r="W2210">
        <v>-0.245436926</v>
      </c>
      <c r="X2210">
        <v>1.5101369E-2</v>
      </c>
      <c r="Y2210">
        <v>-0.30305953800000002</v>
      </c>
      <c r="Z2210">
        <v>8.2805980000000001E-3</v>
      </c>
      <c r="AA2210">
        <v>5.9042950000000004E-3</v>
      </c>
      <c r="AB2210">
        <v>-0.26929884900000001</v>
      </c>
      <c r="AC2210">
        <v>-0.12558907</v>
      </c>
    </row>
    <row r="2211" spans="1:29" x14ac:dyDescent="0.3">
      <c r="A2211">
        <v>22.09</v>
      </c>
      <c r="B2211">
        <v>28.2</v>
      </c>
      <c r="C2211">
        <v>75</v>
      </c>
      <c r="D2211">
        <v>75</v>
      </c>
      <c r="E2211">
        <v>-150</v>
      </c>
      <c r="F2211">
        <v>54.30769231</v>
      </c>
      <c r="G2211">
        <v>62.07692308</v>
      </c>
      <c r="H2211">
        <v>-119.2307692</v>
      </c>
      <c r="I2211">
        <v>62</v>
      </c>
      <c r="J2211">
        <v>64</v>
      </c>
      <c r="K2211">
        <v>-120</v>
      </c>
      <c r="L2211">
        <v>2.7768985540000002</v>
      </c>
      <c r="M2211">
        <v>3.174160246</v>
      </c>
      <c r="N2211">
        <v>-6.0965903109999999</v>
      </c>
      <c r="O2211">
        <v>3.1702269620000001</v>
      </c>
      <c r="P2211">
        <v>3.272492347</v>
      </c>
      <c r="Q2211">
        <v>-6.1359231520000002</v>
      </c>
      <c r="R2211">
        <v>0.13884492800000001</v>
      </c>
      <c r="S2211">
        <v>0.15870801200000001</v>
      </c>
      <c r="T2211">
        <v>-0.30482951600000002</v>
      </c>
      <c r="U2211">
        <v>0.158511348</v>
      </c>
      <c r="V2211">
        <v>0.163624617</v>
      </c>
      <c r="W2211">
        <v>-0.30679615799999999</v>
      </c>
      <c r="X2211">
        <v>1.1467957000000001E-2</v>
      </c>
      <c r="Y2211">
        <v>-0.30240399000000001</v>
      </c>
      <c r="Z2211">
        <v>1.2765922000000001E-2</v>
      </c>
      <c r="AA2211">
        <v>2.952147E-3</v>
      </c>
      <c r="AB2211">
        <v>-0.31190942700000002</v>
      </c>
      <c r="AC2211">
        <v>-2.6911944E-2</v>
      </c>
    </row>
    <row r="2212" spans="1:29" x14ac:dyDescent="0.3">
      <c r="A2212">
        <v>22.1</v>
      </c>
      <c r="B2212">
        <v>28.2</v>
      </c>
      <c r="C2212">
        <v>75</v>
      </c>
      <c r="D2212">
        <v>75</v>
      </c>
      <c r="E2212">
        <v>-150</v>
      </c>
      <c r="F2212">
        <v>53.92307692</v>
      </c>
      <c r="G2212">
        <v>61.46153846</v>
      </c>
      <c r="H2212">
        <v>-119.1538462</v>
      </c>
      <c r="I2212">
        <v>57</v>
      </c>
      <c r="J2212">
        <v>50</v>
      </c>
      <c r="K2212">
        <v>-121</v>
      </c>
      <c r="L2212">
        <v>2.7572321340000001</v>
      </c>
      <c r="M2212">
        <v>3.1426939730000001</v>
      </c>
      <c r="N2212">
        <v>-6.0926570269999996</v>
      </c>
      <c r="O2212">
        <v>2.9145634970000001</v>
      </c>
      <c r="P2212">
        <v>2.556634646</v>
      </c>
      <c r="Q2212">
        <v>-6.1870558439999996</v>
      </c>
      <c r="R2212">
        <v>0.137861607</v>
      </c>
      <c r="S2212">
        <v>0.15713469899999999</v>
      </c>
      <c r="T2212">
        <v>-0.30463285099999998</v>
      </c>
      <c r="U2212">
        <v>0.14572817499999999</v>
      </c>
      <c r="V2212">
        <v>0.127831732</v>
      </c>
      <c r="W2212">
        <v>-0.30935279199999999</v>
      </c>
      <c r="X2212">
        <v>1.1127325E-2</v>
      </c>
      <c r="Y2212">
        <v>-0.30142066899999997</v>
      </c>
      <c r="Z2212">
        <v>1.6906220999999999E-2</v>
      </c>
      <c r="AA2212">
        <v>-1.0332516E-2</v>
      </c>
      <c r="AB2212">
        <v>-0.29742183100000003</v>
      </c>
      <c r="AC2212">
        <v>6.2794534999999999E-2</v>
      </c>
    </row>
    <row r="2213" spans="1:29" x14ac:dyDescent="0.3">
      <c r="A2213">
        <v>22.11</v>
      </c>
      <c r="B2213">
        <v>28.2</v>
      </c>
      <c r="C2213">
        <v>75</v>
      </c>
      <c r="D2213">
        <v>75</v>
      </c>
      <c r="E2213">
        <v>-150</v>
      </c>
      <c r="F2213">
        <v>53.07692308</v>
      </c>
      <c r="G2213">
        <v>62.30769231</v>
      </c>
      <c r="H2213">
        <v>-118.9230769</v>
      </c>
      <c r="I2213">
        <v>43</v>
      </c>
      <c r="J2213">
        <v>66</v>
      </c>
      <c r="K2213">
        <v>-122</v>
      </c>
      <c r="L2213">
        <v>2.713966009</v>
      </c>
      <c r="M2213">
        <v>3.1859600979999998</v>
      </c>
      <c r="N2213">
        <v>-6.0808571750000002</v>
      </c>
      <c r="O2213">
        <v>2.198705796</v>
      </c>
      <c r="P2213">
        <v>3.374757733</v>
      </c>
      <c r="Q2213">
        <v>-6.2381885370000001</v>
      </c>
      <c r="R2213">
        <v>0.13569829999999999</v>
      </c>
      <c r="S2213">
        <v>0.15929800499999999</v>
      </c>
      <c r="T2213">
        <v>-0.304042859</v>
      </c>
      <c r="U2213">
        <v>0.10993529</v>
      </c>
      <c r="V2213">
        <v>0.168737887</v>
      </c>
      <c r="W2213">
        <v>-0.31190942700000002</v>
      </c>
      <c r="X2213">
        <v>1.3625296E-2</v>
      </c>
      <c r="Y2213">
        <v>-0.301027341</v>
      </c>
      <c r="Z2213">
        <v>1.5871145999999999E-2</v>
      </c>
      <c r="AA2213">
        <v>3.3949695000000002E-2</v>
      </c>
      <c r="AB2213">
        <v>-0.30083067699999999</v>
      </c>
      <c r="AC2213">
        <v>5.8309211E-2</v>
      </c>
    </row>
    <row r="2214" spans="1:29" x14ac:dyDescent="0.3">
      <c r="A2214">
        <v>22.12</v>
      </c>
      <c r="B2214">
        <v>28.2</v>
      </c>
      <c r="C2214">
        <v>75</v>
      </c>
      <c r="D2214">
        <v>75</v>
      </c>
      <c r="E2214">
        <v>-150</v>
      </c>
      <c r="F2214">
        <v>52.46153846</v>
      </c>
      <c r="G2214">
        <v>62.15384615</v>
      </c>
      <c r="H2214">
        <v>-118.6923077</v>
      </c>
      <c r="I2214">
        <v>51</v>
      </c>
      <c r="J2214">
        <v>70</v>
      </c>
      <c r="K2214">
        <v>-118</v>
      </c>
      <c r="L2214">
        <v>2.6824997370000001</v>
      </c>
      <c r="M2214">
        <v>3.1780935299999999</v>
      </c>
      <c r="N2214">
        <v>-6.0690573219999999</v>
      </c>
      <c r="O2214">
        <v>2.607767339</v>
      </c>
      <c r="P2214">
        <v>3.5792885050000001</v>
      </c>
      <c r="Q2214">
        <v>-6.0336577660000001</v>
      </c>
      <c r="R2214">
        <v>0.134124987</v>
      </c>
      <c r="S2214">
        <v>0.15890467599999999</v>
      </c>
      <c r="T2214">
        <v>-0.30345286599999999</v>
      </c>
      <c r="U2214">
        <v>0.13038836700000001</v>
      </c>
      <c r="V2214">
        <v>0.17896442500000001</v>
      </c>
      <c r="W2214">
        <v>-0.30168288799999998</v>
      </c>
      <c r="X2214">
        <v>1.4306559999999999E-2</v>
      </c>
      <c r="Y2214">
        <v>-0.29997846500000003</v>
      </c>
      <c r="Z2214">
        <v>1.8286321000000001E-2</v>
      </c>
      <c r="AA2214">
        <v>2.8045400000000002E-2</v>
      </c>
      <c r="AB2214">
        <v>-0.30423952300000001</v>
      </c>
      <c r="AC2214">
        <v>-1.3455972E-2</v>
      </c>
    </row>
    <row r="2215" spans="1:29" x14ac:dyDescent="0.3">
      <c r="A2215">
        <v>22.13</v>
      </c>
      <c r="B2215">
        <v>28.2</v>
      </c>
      <c r="C2215">
        <v>75</v>
      </c>
      <c r="D2215">
        <v>75</v>
      </c>
      <c r="E2215">
        <v>-150</v>
      </c>
      <c r="F2215">
        <v>53.38461538</v>
      </c>
      <c r="G2215">
        <v>61.84615385</v>
      </c>
      <c r="H2215">
        <v>-118.4615385</v>
      </c>
      <c r="I2215">
        <v>54</v>
      </c>
      <c r="J2215">
        <v>68</v>
      </c>
      <c r="K2215">
        <v>-122</v>
      </c>
      <c r="L2215">
        <v>2.7296991460000002</v>
      </c>
      <c r="M2215">
        <v>3.1623603930000002</v>
      </c>
      <c r="N2215">
        <v>-6.0572574699999997</v>
      </c>
      <c r="O2215">
        <v>2.761165418</v>
      </c>
      <c r="P2215">
        <v>3.4770231190000001</v>
      </c>
      <c r="Q2215">
        <v>-6.2381885370000001</v>
      </c>
      <c r="R2215">
        <v>0.13648495699999999</v>
      </c>
      <c r="S2215">
        <v>0.15811802</v>
      </c>
      <c r="T2215">
        <v>-0.302862874</v>
      </c>
      <c r="U2215">
        <v>0.13805827100000001</v>
      </c>
      <c r="V2215">
        <v>0.17385115600000001</v>
      </c>
      <c r="W2215">
        <v>-0.31190942700000002</v>
      </c>
      <c r="X2215">
        <v>1.2489854E-2</v>
      </c>
      <c r="Y2215">
        <v>-0.30010957500000002</v>
      </c>
      <c r="Z2215">
        <v>1.4491047E-2</v>
      </c>
      <c r="AA2215">
        <v>2.0665032E-2</v>
      </c>
      <c r="AB2215">
        <v>-0.31190942700000002</v>
      </c>
      <c r="AC2215">
        <v>0</v>
      </c>
    </row>
    <row r="2216" spans="1:29" x14ac:dyDescent="0.3">
      <c r="A2216">
        <v>22.14</v>
      </c>
      <c r="B2216">
        <v>28.2</v>
      </c>
      <c r="C2216">
        <v>75</v>
      </c>
      <c r="D2216">
        <v>75</v>
      </c>
      <c r="E2216">
        <v>-150</v>
      </c>
      <c r="F2216">
        <v>53.53846154</v>
      </c>
      <c r="G2216">
        <v>61.61538462</v>
      </c>
      <c r="H2216">
        <v>-119.1538462</v>
      </c>
      <c r="I2216">
        <v>59</v>
      </c>
      <c r="J2216">
        <v>61</v>
      </c>
      <c r="K2216">
        <v>-100</v>
      </c>
      <c r="L2216">
        <v>2.737565714</v>
      </c>
      <c r="M2216">
        <v>3.1505605409999999</v>
      </c>
      <c r="N2216">
        <v>-6.0926570269999996</v>
      </c>
      <c r="O2216">
        <v>3.0168288830000001</v>
      </c>
      <c r="P2216">
        <v>3.1190942690000001</v>
      </c>
      <c r="Q2216">
        <v>-5.1132692930000001</v>
      </c>
      <c r="R2216">
        <v>0.13687828599999999</v>
      </c>
      <c r="S2216">
        <v>0.15752802699999999</v>
      </c>
      <c r="T2216">
        <v>-0.30463285099999998</v>
      </c>
      <c r="U2216">
        <v>0.15084144399999999</v>
      </c>
      <c r="V2216">
        <v>0.15595471299999999</v>
      </c>
      <c r="W2216">
        <v>-0.25566346499999998</v>
      </c>
      <c r="X2216">
        <v>1.1922133999999999E-2</v>
      </c>
      <c r="Y2216">
        <v>-0.30122400500000002</v>
      </c>
      <c r="Z2216">
        <v>1.7941295999999999E-2</v>
      </c>
      <c r="AA2216">
        <v>2.952147E-3</v>
      </c>
      <c r="AB2216">
        <v>-0.272707696</v>
      </c>
      <c r="AC2216">
        <v>-8.9706479000000006E-2</v>
      </c>
    </row>
    <row r="2217" spans="1:29" x14ac:dyDescent="0.3">
      <c r="A2217">
        <v>22.15</v>
      </c>
      <c r="B2217">
        <v>28.2</v>
      </c>
      <c r="C2217">
        <v>75</v>
      </c>
      <c r="D2217">
        <v>75</v>
      </c>
      <c r="E2217">
        <v>-150</v>
      </c>
      <c r="F2217">
        <v>52.46153846</v>
      </c>
      <c r="G2217">
        <v>61.53846154</v>
      </c>
      <c r="H2217">
        <v>-121.3076923</v>
      </c>
      <c r="I2217">
        <v>60</v>
      </c>
      <c r="J2217">
        <v>46</v>
      </c>
      <c r="K2217">
        <v>-128</v>
      </c>
      <c r="L2217">
        <v>2.6824997370000001</v>
      </c>
      <c r="M2217">
        <v>3.146627257</v>
      </c>
      <c r="N2217">
        <v>-6.2027889810000003</v>
      </c>
      <c r="O2217">
        <v>3.0679615760000001</v>
      </c>
      <c r="P2217">
        <v>2.3521038750000001</v>
      </c>
      <c r="Q2217">
        <v>-6.5449846950000001</v>
      </c>
      <c r="R2217">
        <v>0.134124987</v>
      </c>
      <c r="S2217">
        <v>0.157331363</v>
      </c>
      <c r="T2217">
        <v>-0.31013944900000001</v>
      </c>
      <c r="U2217">
        <v>0.15339807899999999</v>
      </c>
      <c r="V2217">
        <v>0.117605194</v>
      </c>
      <c r="W2217">
        <v>-0.32724923500000003</v>
      </c>
      <c r="X2217">
        <v>1.3398207000000001E-2</v>
      </c>
      <c r="Y2217">
        <v>-0.30391174900000001</v>
      </c>
      <c r="Z2217">
        <v>3.2777367000000002E-2</v>
      </c>
      <c r="AA2217">
        <v>-2.0665032E-2</v>
      </c>
      <c r="AB2217">
        <v>-0.308500581</v>
      </c>
      <c r="AC2217">
        <v>9.8677127000000003E-2</v>
      </c>
    </row>
    <row r="2218" spans="1:29" x14ac:dyDescent="0.3">
      <c r="A2218">
        <v>22.16</v>
      </c>
      <c r="B2218">
        <v>28.2</v>
      </c>
      <c r="C2218">
        <v>75</v>
      </c>
      <c r="D2218">
        <v>75</v>
      </c>
      <c r="E2218">
        <v>-150</v>
      </c>
      <c r="F2218">
        <v>51.61538462</v>
      </c>
      <c r="G2218">
        <v>61</v>
      </c>
      <c r="H2218">
        <v>-121.6153846</v>
      </c>
      <c r="I2218">
        <v>45</v>
      </c>
      <c r="J2218">
        <v>60</v>
      </c>
      <c r="K2218">
        <v>-126</v>
      </c>
      <c r="L2218">
        <v>2.639233612</v>
      </c>
      <c r="M2218">
        <v>3.1190942690000001</v>
      </c>
      <c r="N2218">
        <v>-6.218522117</v>
      </c>
      <c r="O2218">
        <v>2.3009711820000001</v>
      </c>
      <c r="P2218">
        <v>3.0679615760000001</v>
      </c>
      <c r="Q2218">
        <v>-6.4427193090000001</v>
      </c>
      <c r="R2218">
        <v>0.131961681</v>
      </c>
      <c r="S2218">
        <v>0.15595471299999999</v>
      </c>
      <c r="T2218">
        <v>-0.31092610599999998</v>
      </c>
      <c r="U2218">
        <v>0.11504855899999999</v>
      </c>
      <c r="V2218">
        <v>0.15339807899999999</v>
      </c>
      <c r="W2218">
        <v>-0.32213596500000002</v>
      </c>
      <c r="X2218">
        <v>1.3852384000000001E-2</v>
      </c>
      <c r="Y2218">
        <v>-0.30325620199999997</v>
      </c>
      <c r="Z2218">
        <v>4.0367914999999997E-2</v>
      </c>
      <c r="AA2218">
        <v>2.2141106000000001E-2</v>
      </c>
      <c r="AB2218">
        <v>-0.30423952300000001</v>
      </c>
      <c r="AC2218">
        <v>9.4191803000000004E-2</v>
      </c>
    </row>
    <row r="2219" spans="1:29" x14ac:dyDescent="0.3">
      <c r="A2219">
        <v>22.17</v>
      </c>
      <c r="B2219">
        <v>28.2</v>
      </c>
      <c r="C2219">
        <v>75</v>
      </c>
      <c r="D2219">
        <v>75</v>
      </c>
      <c r="E2219">
        <v>-150</v>
      </c>
      <c r="F2219">
        <v>51.15384615</v>
      </c>
      <c r="G2219">
        <v>62.15384615</v>
      </c>
      <c r="H2219">
        <v>-121.8461538</v>
      </c>
      <c r="I2219">
        <v>100</v>
      </c>
      <c r="J2219">
        <v>63</v>
      </c>
      <c r="K2219">
        <v>-124</v>
      </c>
      <c r="L2219">
        <v>2.615633908</v>
      </c>
      <c r="M2219">
        <v>3.1780935299999999</v>
      </c>
      <c r="N2219">
        <v>-6.2303219690000002</v>
      </c>
      <c r="O2219">
        <v>5.1132692930000001</v>
      </c>
      <c r="P2219">
        <v>3.2213596550000001</v>
      </c>
      <c r="Q2219">
        <v>-6.3404539230000001</v>
      </c>
      <c r="R2219">
        <v>0.130781695</v>
      </c>
      <c r="S2219">
        <v>0.15890467599999999</v>
      </c>
      <c r="T2219">
        <v>-0.31151609800000002</v>
      </c>
      <c r="U2219">
        <v>0.25566346499999998</v>
      </c>
      <c r="V2219">
        <v>0.161067983</v>
      </c>
      <c r="W2219">
        <v>-0.31702269599999999</v>
      </c>
      <c r="X2219">
        <v>1.6236811E-2</v>
      </c>
      <c r="Y2219">
        <v>-0.30423952300000001</v>
      </c>
      <c r="Z2219">
        <v>3.8297765999999997E-2</v>
      </c>
      <c r="AA2219">
        <v>-5.4614727000000002E-2</v>
      </c>
      <c r="AB2219">
        <v>-0.35025894699999999</v>
      </c>
      <c r="AC2219">
        <v>-0.174927634</v>
      </c>
    </row>
    <row r="2220" spans="1:29" x14ac:dyDescent="0.3">
      <c r="A2220">
        <v>22.18</v>
      </c>
      <c r="B2220">
        <v>28.2</v>
      </c>
      <c r="C2220">
        <v>75</v>
      </c>
      <c r="D2220">
        <v>75</v>
      </c>
      <c r="E2220">
        <v>-150</v>
      </c>
      <c r="F2220">
        <v>51.92307692</v>
      </c>
      <c r="G2220">
        <v>62.15384615</v>
      </c>
      <c r="H2220">
        <v>-122</v>
      </c>
      <c r="I2220">
        <v>51</v>
      </c>
      <c r="J2220">
        <v>127</v>
      </c>
      <c r="K2220">
        <v>-216</v>
      </c>
      <c r="L2220">
        <v>2.6549667480000001</v>
      </c>
      <c r="M2220">
        <v>3.1780935299999999</v>
      </c>
      <c r="N2220">
        <v>-6.2381885370000001</v>
      </c>
      <c r="O2220">
        <v>2.607767339</v>
      </c>
      <c r="P2220">
        <v>6.4938520019999997</v>
      </c>
      <c r="Q2220">
        <v>-11.04466167</v>
      </c>
      <c r="R2220">
        <v>0.13274833699999999</v>
      </c>
      <c r="S2220">
        <v>0.15890467599999999</v>
      </c>
      <c r="T2220">
        <v>-0.31190942700000002</v>
      </c>
      <c r="U2220">
        <v>0.13038836700000001</v>
      </c>
      <c r="V2220">
        <v>0.3246926</v>
      </c>
      <c r="W2220">
        <v>-0.55223308400000004</v>
      </c>
      <c r="X2220">
        <v>1.5101369E-2</v>
      </c>
      <c r="Y2220">
        <v>-0.305157289</v>
      </c>
      <c r="Z2220">
        <v>3.5537566999999999E-2</v>
      </c>
      <c r="AA2220">
        <v>0.11218160100000001</v>
      </c>
      <c r="AB2220">
        <v>-0.51984904499999995</v>
      </c>
      <c r="AC2220">
        <v>0.17044231000000001</v>
      </c>
    </row>
    <row r="2221" spans="1:29" x14ac:dyDescent="0.3">
      <c r="A2221">
        <v>22.19</v>
      </c>
      <c r="B2221">
        <v>28.2</v>
      </c>
      <c r="C2221">
        <v>75</v>
      </c>
      <c r="D2221">
        <v>75</v>
      </c>
      <c r="E2221">
        <v>-150</v>
      </c>
      <c r="F2221">
        <v>52.15384615</v>
      </c>
      <c r="G2221">
        <v>60.69230769</v>
      </c>
      <c r="H2221">
        <v>-122.4615385</v>
      </c>
      <c r="I2221">
        <v>56</v>
      </c>
      <c r="J2221">
        <v>0</v>
      </c>
      <c r="K2221">
        <v>0</v>
      </c>
      <c r="L2221">
        <v>2.6667665999999999</v>
      </c>
      <c r="M2221">
        <v>3.1033611319999999</v>
      </c>
      <c r="N2221">
        <v>-6.2617882419999997</v>
      </c>
      <c r="O2221">
        <v>2.8634308040000001</v>
      </c>
      <c r="P2221">
        <v>0</v>
      </c>
      <c r="Q2221">
        <v>0</v>
      </c>
      <c r="R2221">
        <v>0.13333833</v>
      </c>
      <c r="S2221">
        <v>0.155168057</v>
      </c>
      <c r="T2221">
        <v>-0.31308941200000001</v>
      </c>
      <c r="U2221">
        <v>0.14317154000000001</v>
      </c>
      <c r="V2221">
        <v>0</v>
      </c>
      <c r="W2221">
        <v>0</v>
      </c>
      <c r="X2221">
        <v>1.2603399E-2</v>
      </c>
      <c r="Y2221">
        <v>-0.30489506999999999</v>
      </c>
      <c r="Z2221">
        <v>4.3128115000000002E-2</v>
      </c>
      <c r="AA2221">
        <v>-8.2660127E-2</v>
      </c>
      <c r="AB2221">
        <v>-4.7723847E-2</v>
      </c>
      <c r="AC2221">
        <v>-0.25117814100000002</v>
      </c>
    </row>
    <row r="2222" spans="1:29" x14ac:dyDescent="0.3">
      <c r="A2222">
        <v>22.2</v>
      </c>
      <c r="B2222">
        <v>28.2</v>
      </c>
      <c r="C2222">
        <v>75</v>
      </c>
      <c r="D2222">
        <v>75</v>
      </c>
      <c r="E2222">
        <v>-150</v>
      </c>
      <c r="F2222">
        <v>51.76923077</v>
      </c>
      <c r="G2222">
        <v>59.84615385</v>
      </c>
      <c r="H2222">
        <v>-122.6923077</v>
      </c>
      <c r="I2222">
        <v>59</v>
      </c>
      <c r="J2222">
        <v>105</v>
      </c>
      <c r="K2222">
        <v>-246</v>
      </c>
      <c r="L2222">
        <v>2.6471001799999998</v>
      </c>
      <c r="M2222">
        <v>3.0600950079999998</v>
      </c>
      <c r="N2222">
        <v>-6.2735880939999999</v>
      </c>
      <c r="O2222">
        <v>3.0168288830000001</v>
      </c>
      <c r="P2222">
        <v>5.3689327579999997</v>
      </c>
      <c r="Q2222">
        <v>-12.578642459999999</v>
      </c>
      <c r="R2222">
        <v>0.132355009</v>
      </c>
      <c r="S2222">
        <v>0.15300474999999999</v>
      </c>
      <c r="T2222">
        <v>-0.31367940500000002</v>
      </c>
      <c r="U2222">
        <v>0.15084144399999999</v>
      </c>
      <c r="V2222">
        <v>0.26844663800000002</v>
      </c>
      <c r="W2222">
        <v>-0.62893212300000001</v>
      </c>
      <c r="X2222">
        <v>1.1922133999999999E-2</v>
      </c>
      <c r="Y2222">
        <v>-0.30423952300000001</v>
      </c>
      <c r="Z2222">
        <v>4.9683588000000001E-2</v>
      </c>
      <c r="AA2222">
        <v>6.7899390000000004E-2</v>
      </c>
      <c r="AB2222">
        <v>-0.55905077599999997</v>
      </c>
      <c r="AC2222">
        <v>0.36779656300000002</v>
      </c>
    </row>
    <row r="2223" spans="1:29" x14ac:dyDescent="0.3">
      <c r="A2223">
        <v>22.21</v>
      </c>
      <c r="B2223">
        <v>28.2</v>
      </c>
      <c r="C2223">
        <v>75</v>
      </c>
      <c r="D2223">
        <v>75</v>
      </c>
      <c r="E2223">
        <v>-150</v>
      </c>
      <c r="F2223">
        <v>51.76923077</v>
      </c>
      <c r="G2223">
        <v>59.53846154</v>
      </c>
      <c r="H2223">
        <v>-124.6153846</v>
      </c>
      <c r="I2223">
        <v>46</v>
      </c>
      <c r="J2223">
        <v>55</v>
      </c>
      <c r="K2223">
        <v>0</v>
      </c>
      <c r="L2223">
        <v>2.6471001799999998</v>
      </c>
      <c r="M2223">
        <v>3.044361871</v>
      </c>
      <c r="N2223">
        <v>-6.3719201959999996</v>
      </c>
      <c r="O2223">
        <v>2.3521038750000001</v>
      </c>
      <c r="P2223">
        <v>2.812298111</v>
      </c>
      <c r="Q2223">
        <v>0</v>
      </c>
      <c r="R2223">
        <v>0.132355009</v>
      </c>
      <c r="S2223">
        <v>0.152218094</v>
      </c>
      <c r="T2223">
        <v>-0.31859600999999999</v>
      </c>
      <c r="U2223">
        <v>0.117605194</v>
      </c>
      <c r="V2223">
        <v>0.14061490600000001</v>
      </c>
      <c r="W2223">
        <v>0</v>
      </c>
      <c r="X2223">
        <v>1.1467957000000001E-2</v>
      </c>
      <c r="Y2223">
        <v>-0.30725504100000001</v>
      </c>
      <c r="Z2223">
        <v>5.9689311000000002E-2</v>
      </c>
      <c r="AA2223">
        <v>1.3284663E-2</v>
      </c>
      <c r="AB2223">
        <v>-8.6073365999999998E-2</v>
      </c>
      <c r="AC2223">
        <v>-0.45301771800000001</v>
      </c>
    </row>
    <row r="2224" spans="1:29" x14ac:dyDescent="0.3">
      <c r="A2224">
        <v>22.22</v>
      </c>
      <c r="B2224">
        <v>28.2</v>
      </c>
      <c r="C2224">
        <v>75</v>
      </c>
      <c r="D2224">
        <v>75</v>
      </c>
      <c r="E2224">
        <v>-150</v>
      </c>
      <c r="F2224">
        <v>51.46153846</v>
      </c>
      <c r="G2224">
        <v>60.30769231</v>
      </c>
      <c r="H2224">
        <v>-124.1538462</v>
      </c>
      <c r="I2224">
        <v>51</v>
      </c>
      <c r="J2224">
        <v>57</v>
      </c>
      <c r="K2224">
        <v>-248</v>
      </c>
      <c r="L2224">
        <v>2.6313670440000001</v>
      </c>
      <c r="M2224">
        <v>3.0836947119999998</v>
      </c>
      <c r="N2224">
        <v>-6.348320491</v>
      </c>
      <c r="O2224">
        <v>2.607767339</v>
      </c>
      <c r="P2224">
        <v>2.9145634970000001</v>
      </c>
      <c r="Q2224">
        <v>-12.680907850000001</v>
      </c>
      <c r="R2224">
        <v>0.131568352</v>
      </c>
      <c r="S2224">
        <v>0.15418473599999999</v>
      </c>
      <c r="T2224">
        <v>-0.31741602499999999</v>
      </c>
      <c r="U2224">
        <v>0.13038836700000001</v>
      </c>
      <c r="V2224">
        <v>0.14572817499999999</v>
      </c>
      <c r="W2224">
        <v>-0.63404539199999999</v>
      </c>
      <c r="X2224">
        <v>1.3057575E-2</v>
      </c>
      <c r="Y2224">
        <v>-0.30686171200000001</v>
      </c>
      <c r="Z2224">
        <v>5.5549012000000002E-2</v>
      </c>
      <c r="AA2224">
        <v>8.8564420000000008E-3</v>
      </c>
      <c r="AB2224">
        <v>-0.51473577500000001</v>
      </c>
      <c r="AC2224">
        <v>0.62794535200000001</v>
      </c>
    </row>
    <row r="2225" spans="1:29" x14ac:dyDescent="0.3">
      <c r="A2225">
        <v>22.23</v>
      </c>
      <c r="B2225">
        <v>28.2</v>
      </c>
      <c r="C2225">
        <v>75</v>
      </c>
      <c r="D2225">
        <v>75</v>
      </c>
      <c r="E2225">
        <v>-150</v>
      </c>
      <c r="F2225">
        <v>52.15384615</v>
      </c>
      <c r="G2225">
        <v>60</v>
      </c>
      <c r="H2225">
        <v>-121.8461538</v>
      </c>
      <c r="I2225">
        <v>51</v>
      </c>
      <c r="J2225">
        <v>65</v>
      </c>
      <c r="K2225">
        <v>-119</v>
      </c>
      <c r="L2225">
        <v>2.6667665999999999</v>
      </c>
      <c r="M2225">
        <v>3.0679615760000001</v>
      </c>
      <c r="N2225">
        <v>-6.2303219690000002</v>
      </c>
      <c r="O2225">
        <v>2.607767339</v>
      </c>
      <c r="P2225">
        <v>3.32362504</v>
      </c>
      <c r="Q2225">
        <v>-6.0847904589999997</v>
      </c>
      <c r="R2225">
        <v>0.13333833</v>
      </c>
      <c r="S2225">
        <v>0.15339807899999999</v>
      </c>
      <c r="T2225">
        <v>-0.31151609800000002</v>
      </c>
      <c r="U2225">
        <v>0.13038836700000001</v>
      </c>
      <c r="V2225">
        <v>0.166181252</v>
      </c>
      <c r="W2225">
        <v>-0.30423952300000001</v>
      </c>
      <c r="X2225">
        <v>1.1581500999999999E-2</v>
      </c>
      <c r="Y2225">
        <v>-0.30325620199999997</v>
      </c>
      <c r="Z2225">
        <v>4.347314E-2</v>
      </c>
      <c r="AA2225">
        <v>2.0665032E-2</v>
      </c>
      <c r="AB2225">
        <v>-0.30168288799999998</v>
      </c>
      <c r="AC2225">
        <v>1.3455972E-2</v>
      </c>
    </row>
    <row r="2226" spans="1:29" x14ac:dyDescent="0.3">
      <c r="A2226">
        <v>22.24</v>
      </c>
      <c r="B2226">
        <v>28.2</v>
      </c>
      <c r="C2226">
        <v>75</v>
      </c>
      <c r="D2226">
        <v>75</v>
      </c>
      <c r="E2226">
        <v>-150</v>
      </c>
      <c r="F2226">
        <v>52.76923077</v>
      </c>
      <c r="G2226">
        <v>59.07692308</v>
      </c>
      <c r="H2226">
        <v>-121.6153846</v>
      </c>
      <c r="I2226">
        <v>53</v>
      </c>
      <c r="J2226">
        <v>66</v>
      </c>
      <c r="K2226">
        <v>-98</v>
      </c>
      <c r="L2226">
        <v>2.6982328729999998</v>
      </c>
      <c r="M2226">
        <v>3.020762167</v>
      </c>
      <c r="N2226">
        <v>-6.218522117</v>
      </c>
      <c r="O2226">
        <v>2.710032725</v>
      </c>
      <c r="P2226">
        <v>3.374757733</v>
      </c>
      <c r="Q2226">
        <v>-5.0110039070000001</v>
      </c>
      <c r="R2226">
        <v>0.134911644</v>
      </c>
      <c r="S2226">
        <v>0.151038108</v>
      </c>
      <c r="T2226">
        <v>-0.31092610599999998</v>
      </c>
      <c r="U2226">
        <v>0.13550163600000001</v>
      </c>
      <c r="V2226">
        <v>0.168737887</v>
      </c>
      <c r="W2226">
        <v>-0.25055019499999998</v>
      </c>
      <c r="X2226">
        <v>9.3106189999999991E-3</v>
      </c>
      <c r="Y2226">
        <v>-0.302600655</v>
      </c>
      <c r="Z2226">
        <v>4.3818164999999999E-2</v>
      </c>
      <c r="AA2226">
        <v>1.9188957999999999E-2</v>
      </c>
      <c r="AB2226">
        <v>-0.26844663800000002</v>
      </c>
      <c r="AC2226">
        <v>-9.4191803000000004E-2</v>
      </c>
    </row>
    <row r="2227" spans="1:29" x14ac:dyDescent="0.3">
      <c r="A2227">
        <v>22.25</v>
      </c>
      <c r="B2227">
        <v>28.2</v>
      </c>
      <c r="C2227">
        <v>75</v>
      </c>
      <c r="D2227">
        <v>75</v>
      </c>
      <c r="E2227">
        <v>-150</v>
      </c>
      <c r="F2227">
        <v>53.69230769</v>
      </c>
      <c r="G2227">
        <v>59.07692308</v>
      </c>
      <c r="H2227">
        <v>-121.3076923</v>
      </c>
      <c r="I2227">
        <v>54</v>
      </c>
      <c r="J2227">
        <v>51</v>
      </c>
      <c r="K2227">
        <v>-126</v>
      </c>
      <c r="L2227">
        <v>2.7454322819999999</v>
      </c>
      <c r="M2227">
        <v>3.020762167</v>
      </c>
      <c r="N2227">
        <v>-6.2027889810000003</v>
      </c>
      <c r="O2227">
        <v>2.761165418</v>
      </c>
      <c r="P2227">
        <v>2.607767339</v>
      </c>
      <c r="Q2227">
        <v>-6.4427193090000001</v>
      </c>
      <c r="R2227">
        <v>0.13727161399999999</v>
      </c>
      <c r="S2227">
        <v>0.151038108</v>
      </c>
      <c r="T2227">
        <v>-0.31013944900000001</v>
      </c>
      <c r="U2227">
        <v>0.13805827100000001</v>
      </c>
      <c r="V2227">
        <v>0.13038836700000001</v>
      </c>
      <c r="W2227">
        <v>-0.32213596500000002</v>
      </c>
      <c r="X2227">
        <v>7.9480890000000002E-3</v>
      </c>
      <c r="Y2227">
        <v>-0.302862874</v>
      </c>
      <c r="Z2227">
        <v>3.8297765999999997E-2</v>
      </c>
      <c r="AA2227">
        <v>-4.4282210000000004E-3</v>
      </c>
      <c r="AB2227">
        <v>-0.30423952300000001</v>
      </c>
      <c r="AC2227">
        <v>9.4191803000000004E-2</v>
      </c>
    </row>
    <row r="2228" spans="1:29" x14ac:dyDescent="0.3">
      <c r="A2228">
        <v>22.26</v>
      </c>
      <c r="B2228">
        <v>28.2</v>
      </c>
      <c r="C2228">
        <v>75</v>
      </c>
      <c r="D2228">
        <v>75</v>
      </c>
      <c r="E2228">
        <v>-150</v>
      </c>
      <c r="F2228">
        <v>53.30769231</v>
      </c>
      <c r="G2228">
        <v>58.92307692</v>
      </c>
      <c r="H2228">
        <v>-121.1538462</v>
      </c>
      <c r="I2228">
        <v>49</v>
      </c>
      <c r="J2228">
        <v>57</v>
      </c>
      <c r="K2228">
        <v>-125</v>
      </c>
      <c r="L2228">
        <v>2.7257658619999998</v>
      </c>
      <c r="M2228">
        <v>3.0128955990000001</v>
      </c>
      <c r="N2228">
        <v>-6.1949224129999996</v>
      </c>
      <c r="O2228">
        <v>2.5055019540000001</v>
      </c>
      <c r="P2228">
        <v>2.9145634970000001</v>
      </c>
      <c r="Q2228">
        <v>-6.3915866159999997</v>
      </c>
      <c r="R2228">
        <v>0.136288293</v>
      </c>
      <c r="S2228">
        <v>0.15064478000000001</v>
      </c>
      <c r="T2228">
        <v>-0.30974612099999999</v>
      </c>
      <c r="U2228">
        <v>0.125275098</v>
      </c>
      <c r="V2228">
        <v>0.14572817499999999</v>
      </c>
      <c r="W2228">
        <v>-0.31957933100000002</v>
      </c>
      <c r="X2228">
        <v>8.2887220000000001E-3</v>
      </c>
      <c r="Y2228">
        <v>-0.302141771</v>
      </c>
      <c r="Z2228">
        <v>4.0022890999999998E-2</v>
      </c>
      <c r="AA2228">
        <v>1.1808590000000001E-2</v>
      </c>
      <c r="AB2228">
        <v>-0.30338731099999999</v>
      </c>
      <c r="AC2228">
        <v>8.5221155000000007E-2</v>
      </c>
    </row>
    <row r="2229" spans="1:29" x14ac:dyDescent="0.3">
      <c r="A2229">
        <v>22.27</v>
      </c>
      <c r="B2229">
        <v>28.2</v>
      </c>
      <c r="C2229">
        <v>75</v>
      </c>
      <c r="D2229">
        <v>75</v>
      </c>
      <c r="E2229">
        <v>-150</v>
      </c>
      <c r="F2229">
        <v>53.38461538</v>
      </c>
      <c r="G2229">
        <v>58.46153846</v>
      </c>
      <c r="H2229">
        <v>-121.1538462</v>
      </c>
      <c r="I2229">
        <v>59</v>
      </c>
      <c r="J2229">
        <v>57</v>
      </c>
      <c r="K2229">
        <v>-125</v>
      </c>
      <c r="L2229">
        <v>2.7296991460000002</v>
      </c>
      <c r="M2229">
        <v>2.9892958940000001</v>
      </c>
      <c r="N2229">
        <v>-6.1949224129999996</v>
      </c>
      <c r="O2229">
        <v>3.0168288830000001</v>
      </c>
      <c r="P2229">
        <v>2.9145634970000001</v>
      </c>
      <c r="Q2229">
        <v>-6.3915866159999997</v>
      </c>
      <c r="R2229">
        <v>0.13648495699999999</v>
      </c>
      <c r="S2229">
        <v>0.14946479500000001</v>
      </c>
      <c r="T2229">
        <v>-0.30974612099999999</v>
      </c>
      <c r="U2229">
        <v>0.15084144399999999</v>
      </c>
      <c r="V2229">
        <v>0.14572817499999999</v>
      </c>
      <c r="W2229">
        <v>-0.31957933100000002</v>
      </c>
      <c r="X2229">
        <v>7.4939129999999996E-3</v>
      </c>
      <c r="Y2229">
        <v>-0.30181399799999997</v>
      </c>
      <c r="Z2229">
        <v>4.1748014999999999E-2</v>
      </c>
      <c r="AA2229">
        <v>-2.952147E-3</v>
      </c>
      <c r="AB2229">
        <v>-0.31190942700000002</v>
      </c>
      <c r="AC2229">
        <v>4.0367914999999997E-2</v>
      </c>
    </row>
    <row r="2230" spans="1:29" x14ac:dyDescent="0.3">
      <c r="A2230">
        <v>22.28</v>
      </c>
      <c r="B2230">
        <v>28.2</v>
      </c>
      <c r="C2230">
        <v>75</v>
      </c>
      <c r="D2230">
        <v>75</v>
      </c>
      <c r="E2230">
        <v>-150</v>
      </c>
      <c r="F2230">
        <v>54.46153846</v>
      </c>
      <c r="G2230">
        <v>58.07692308</v>
      </c>
      <c r="H2230">
        <v>-119.0769231</v>
      </c>
      <c r="I2230">
        <v>56</v>
      </c>
      <c r="J2230">
        <v>56</v>
      </c>
      <c r="K2230">
        <v>-122</v>
      </c>
      <c r="L2230">
        <v>2.7847651230000001</v>
      </c>
      <c r="M2230">
        <v>2.969629474</v>
      </c>
      <c r="N2230">
        <v>-6.0887237430000001</v>
      </c>
      <c r="O2230">
        <v>2.8634308040000001</v>
      </c>
      <c r="P2230">
        <v>2.8634308040000001</v>
      </c>
      <c r="Q2230">
        <v>-6.2381885370000001</v>
      </c>
      <c r="R2230">
        <v>0.139238256</v>
      </c>
      <c r="S2230">
        <v>0.148481474</v>
      </c>
      <c r="T2230">
        <v>-0.30443618700000002</v>
      </c>
      <c r="U2230">
        <v>0.14317154000000001</v>
      </c>
      <c r="V2230">
        <v>0.14317154000000001</v>
      </c>
      <c r="W2230">
        <v>-0.31190942700000002</v>
      </c>
      <c r="X2230">
        <v>5.3365740000000002E-3</v>
      </c>
      <c r="Y2230">
        <v>-0.29886403499999997</v>
      </c>
      <c r="Z2230">
        <v>2.9327117999999999E-2</v>
      </c>
      <c r="AA2230">
        <v>0</v>
      </c>
      <c r="AB2230">
        <v>-0.30338731099999999</v>
      </c>
      <c r="AC2230">
        <v>4.4853239000000003E-2</v>
      </c>
    </row>
    <row r="2231" spans="1:29" x14ac:dyDescent="0.3">
      <c r="A2231">
        <v>22.29</v>
      </c>
      <c r="B2231">
        <v>28.2</v>
      </c>
      <c r="C2231">
        <v>75</v>
      </c>
      <c r="D2231">
        <v>75</v>
      </c>
      <c r="E2231">
        <v>-150</v>
      </c>
      <c r="F2231">
        <v>55.15384615</v>
      </c>
      <c r="G2231">
        <v>58.15384615</v>
      </c>
      <c r="H2231">
        <v>-117</v>
      </c>
      <c r="I2231">
        <v>54</v>
      </c>
      <c r="J2231">
        <v>56</v>
      </c>
      <c r="K2231">
        <v>-96</v>
      </c>
      <c r="L2231">
        <v>2.8201646789999999</v>
      </c>
      <c r="M2231">
        <v>2.9735627579999999</v>
      </c>
      <c r="N2231">
        <v>-5.9825250729999997</v>
      </c>
      <c r="O2231">
        <v>2.761165418</v>
      </c>
      <c r="P2231">
        <v>2.8634308040000001</v>
      </c>
      <c r="Q2231">
        <v>-4.9087385210000001</v>
      </c>
      <c r="R2231">
        <v>0.14100823400000001</v>
      </c>
      <c r="S2231">
        <v>0.14867813799999999</v>
      </c>
      <c r="T2231">
        <v>-0.29912625399999998</v>
      </c>
      <c r="U2231">
        <v>0.13805827100000001</v>
      </c>
      <c r="V2231">
        <v>0.14317154000000001</v>
      </c>
      <c r="W2231">
        <v>-0.245436926</v>
      </c>
      <c r="X2231">
        <v>4.4282210000000004E-3</v>
      </c>
      <c r="Y2231">
        <v>-0.295979626</v>
      </c>
      <c r="Z2231">
        <v>1.6561196E-2</v>
      </c>
      <c r="AA2231">
        <v>2.952147E-3</v>
      </c>
      <c r="AB2231">
        <v>-0.25736788799999999</v>
      </c>
      <c r="AC2231">
        <v>-6.2794534999999999E-2</v>
      </c>
    </row>
    <row r="2232" spans="1:29" x14ac:dyDescent="0.3">
      <c r="A2232">
        <v>22.3</v>
      </c>
      <c r="B2232">
        <v>28.2</v>
      </c>
      <c r="C2232">
        <v>75</v>
      </c>
      <c r="D2232">
        <v>75</v>
      </c>
      <c r="E2232">
        <v>-150</v>
      </c>
      <c r="F2232">
        <v>54.61538462</v>
      </c>
      <c r="G2232">
        <v>57.61538462</v>
      </c>
      <c r="H2232">
        <v>-114.9230769</v>
      </c>
      <c r="I2232">
        <v>53</v>
      </c>
      <c r="J2232">
        <v>51</v>
      </c>
      <c r="K2232">
        <v>-121</v>
      </c>
      <c r="L2232">
        <v>2.792631691</v>
      </c>
      <c r="M2232">
        <v>2.94602977</v>
      </c>
      <c r="N2232">
        <v>-5.8763264030000002</v>
      </c>
      <c r="O2232">
        <v>2.710032725</v>
      </c>
      <c r="P2232">
        <v>2.607767339</v>
      </c>
      <c r="Q2232">
        <v>-6.1870558439999996</v>
      </c>
      <c r="R2232">
        <v>0.139631585</v>
      </c>
      <c r="S2232">
        <v>0.14730148800000001</v>
      </c>
      <c r="T2232">
        <v>-0.29381632000000002</v>
      </c>
      <c r="U2232">
        <v>0.13550163600000001</v>
      </c>
      <c r="V2232">
        <v>0.13038836700000001</v>
      </c>
      <c r="W2232">
        <v>-0.30935279199999999</v>
      </c>
      <c r="X2232">
        <v>4.4282210000000004E-3</v>
      </c>
      <c r="Y2232">
        <v>-0.291521904</v>
      </c>
      <c r="Z2232">
        <v>1.2075872E-2</v>
      </c>
      <c r="AA2232">
        <v>-2.952147E-3</v>
      </c>
      <c r="AB2232">
        <v>-0.294865196</v>
      </c>
      <c r="AC2232">
        <v>7.6250506999999995E-2</v>
      </c>
    </row>
    <row r="2233" spans="1:29" x14ac:dyDescent="0.3">
      <c r="A2233">
        <v>22.31</v>
      </c>
      <c r="B2233">
        <v>28.2</v>
      </c>
      <c r="C2233">
        <v>75</v>
      </c>
      <c r="D2233">
        <v>75</v>
      </c>
      <c r="E2233">
        <v>-150</v>
      </c>
      <c r="F2233">
        <v>54.61538462</v>
      </c>
      <c r="G2233">
        <v>57</v>
      </c>
      <c r="H2233">
        <v>-112.8461538</v>
      </c>
      <c r="I2233">
        <v>57</v>
      </c>
      <c r="J2233">
        <v>63</v>
      </c>
      <c r="K2233">
        <v>-120</v>
      </c>
      <c r="L2233">
        <v>2.792631691</v>
      </c>
      <c r="M2233">
        <v>2.9145634970000001</v>
      </c>
      <c r="N2233">
        <v>-5.7701277329999998</v>
      </c>
      <c r="O2233">
        <v>2.9145634970000001</v>
      </c>
      <c r="P2233">
        <v>3.2213596550000001</v>
      </c>
      <c r="Q2233">
        <v>-6.1359231520000002</v>
      </c>
      <c r="R2233">
        <v>0.139631585</v>
      </c>
      <c r="S2233">
        <v>0.14572817499999999</v>
      </c>
      <c r="T2233">
        <v>-0.28850638699999998</v>
      </c>
      <c r="U2233">
        <v>0.14572817499999999</v>
      </c>
      <c r="V2233">
        <v>0.161067983</v>
      </c>
      <c r="W2233">
        <v>-0.30679615799999999</v>
      </c>
      <c r="X2233">
        <v>3.5198680000000002E-3</v>
      </c>
      <c r="Y2233">
        <v>-0.287457511</v>
      </c>
      <c r="Z2233">
        <v>5.5203989999999996E-3</v>
      </c>
      <c r="AA2233">
        <v>8.8564420000000008E-3</v>
      </c>
      <c r="AB2233">
        <v>-0.30679615799999999</v>
      </c>
      <c r="AC2233">
        <v>0</v>
      </c>
    </row>
    <row r="2234" spans="1:29" x14ac:dyDescent="0.3">
      <c r="A2234">
        <v>22.32</v>
      </c>
      <c r="B2234">
        <v>28.2</v>
      </c>
      <c r="C2234">
        <v>75</v>
      </c>
      <c r="D2234">
        <v>75</v>
      </c>
      <c r="E2234">
        <v>-150</v>
      </c>
      <c r="F2234">
        <v>54.84615385</v>
      </c>
      <c r="G2234">
        <v>57.53846154</v>
      </c>
      <c r="H2234">
        <v>-110.7692308</v>
      </c>
      <c r="I2234">
        <v>51</v>
      </c>
      <c r="J2234">
        <v>61</v>
      </c>
      <c r="K2234">
        <v>-122</v>
      </c>
      <c r="L2234">
        <v>2.8044315430000002</v>
      </c>
      <c r="M2234">
        <v>2.942096485</v>
      </c>
      <c r="N2234">
        <v>-5.6639290630000003</v>
      </c>
      <c r="O2234">
        <v>2.607767339</v>
      </c>
      <c r="P2234">
        <v>3.1190942690000001</v>
      </c>
      <c r="Q2234">
        <v>-6.2381885370000001</v>
      </c>
      <c r="R2234">
        <v>0.14022157699999999</v>
      </c>
      <c r="S2234">
        <v>0.147104824</v>
      </c>
      <c r="T2234">
        <v>-0.28319645300000001</v>
      </c>
      <c r="U2234">
        <v>0.13038836700000001</v>
      </c>
      <c r="V2234">
        <v>0.15595471299999999</v>
      </c>
      <c r="W2234">
        <v>-0.31190942700000002</v>
      </c>
      <c r="X2234">
        <v>3.9740449999999998E-3</v>
      </c>
      <c r="Y2234">
        <v>-0.28457310299999999</v>
      </c>
      <c r="Z2234">
        <v>-7.2455230000000002E-3</v>
      </c>
      <c r="AA2234">
        <v>1.4760736999999999E-2</v>
      </c>
      <c r="AB2234">
        <v>-0.30338731099999999</v>
      </c>
      <c r="AC2234">
        <v>4.4853239000000003E-2</v>
      </c>
    </row>
    <row r="2235" spans="1:29" x14ac:dyDescent="0.3">
      <c r="A2235">
        <v>22.33</v>
      </c>
      <c r="B2235">
        <v>28.2</v>
      </c>
      <c r="C2235">
        <v>75</v>
      </c>
      <c r="D2235">
        <v>75</v>
      </c>
      <c r="E2235">
        <v>-150</v>
      </c>
      <c r="F2235">
        <v>55.61538462</v>
      </c>
      <c r="G2235">
        <v>58</v>
      </c>
      <c r="H2235">
        <v>-108.6153846</v>
      </c>
      <c r="I2235">
        <v>60</v>
      </c>
      <c r="J2235">
        <v>57</v>
      </c>
      <c r="K2235">
        <v>-124</v>
      </c>
      <c r="L2235">
        <v>2.843764384</v>
      </c>
      <c r="M2235">
        <v>2.9656961900000001</v>
      </c>
      <c r="N2235">
        <v>-5.5537971089999996</v>
      </c>
      <c r="O2235">
        <v>3.0679615760000001</v>
      </c>
      <c r="P2235">
        <v>2.9145634970000001</v>
      </c>
      <c r="Q2235">
        <v>-6.3404539230000001</v>
      </c>
      <c r="R2235">
        <v>0.142188219</v>
      </c>
      <c r="S2235">
        <v>0.14828480899999999</v>
      </c>
      <c r="T2235">
        <v>-0.27768985499999999</v>
      </c>
      <c r="U2235">
        <v>0.15339807899999999</v>
      </c>
      <c r="V2235">
        <v>0.14572817499999999</v>
      </c>
      <c r="W2235">
        <v>-0.31702269599999999</v>
      </c>
      <c r="X2235">
        <v>3.5198680000000002E-3</v>
      </c>
      <c r="Y2235">
        <v>-0.28195091300000003</v>
      </c>
      <c r="Z2235">
        <v>-2.2426620000000001E-2</v>
      </c>
      <c r="AA2235">
        <v>-4.4282210000000004E-3</v>
      </c>
      <c r="AB2235">
        <v>-0.311057215</v>
      </c>
      <c r="AC2235">
        <v>3.1397267999999999E-2</v>
      </c>
    </row>
    <row r="2236" spans="1:29" x14ac:dyDescent="0.3">
      <c r="A2236">
        <v>22.34</v>
      </c>
      <c r="B2236">
        <v>28.2</v>
      </c>
      <c r="C2236">
        <v>75</v>
      </c>
      <c r="D2236">
        <v>75</v>
      </c>
      <c r="E2236">
        <v>-150</v>
      </c>
      <c r="F2236">
        <v>55.46153846</v>
      </c>
      <c r="G2236">
        <v>57.30769231</v>
      </c>
      <c r="H2236">
        <v>-106.4615385</v>
      </c>
      <c r="I2236">
        <v>120</v>
      </c>
      <c r="J2236">
        <v>58</v>
      </c>
      <c r="K2236">
        <v>-97</v>
      </c>
      <c r="L2236">
        <v>2.8358978160000001</v>
      </c>
      <c r="M2236">
        <v>2.9302966330000002</v>
      </c>
      <c r="N2236">
        <v>-5.4436651549999997</v>
      </c>
      <c r="O2236">
        <v>6.1359231520000002</v>
      </c>
      <c r="P2236">
        <v>2.9656961900000001</v>
      </c>
      <c r="Q2236">
        <v>-4.9598712139999996</v>
      </c>
      <c r="R2236">
        <v>0.14179489100000001</v>
      </c>
      <c r="S2236">
        <v>0.14651483200000001</v>
      </c>
      <c r="T2236">
        <v>-0.27218325799999998</v>
      </c>
      <c r="U2236">
        <v>0.30679615799999999</v>
      </c>
      <c r="V2236">
        <v>0.14828480899999999</v>
      </c>
      <c r="W2236">
        <v>-0.247993561</v>
      </c>
      <c r="X2236">
        <v>2.7250590000000002E-3</v>
      </c>
      <c r="Y2236">
        <v>-0.27755874600000002</v>
      </c>
      <c r="Z2236">
        <v>-2.8292042999999999E-2</v>
      </c>
      <c r="AA2236">
        <v>-9.1516569000000006E-2</v>
      </c>
      <c r="AB2236">
        <v>-0.31702269599999999</v>
      </c>
      <c r="AC2236">
        <v>-0.36331123900000001</v>
      </c>
    </row>
    <row r="2237" spans="1:29" x14ac:dyDescent="0.3">
      <c r="A2237">
        <v>22.35</v>
      </c>
      <c r="B2237">
        <v>28.2</v>
      </c>
      <c r="C2237">
        <v>75</v>
      </c>
      <c r="D2237">
        <v>75</v>
      </c>
      <c r="E2237">
        <v>-150</v>
      </c>
      <c r="F2237">
        <v>54.07692308</v>
      </c>
      <c r="G2237">
        <v>57.76923077</v>
      </c>
      <c r="H2237">
        <v>-104.5384615</v>
      </c>
      <c r="I2237">
        <v>55</v>
      </c>
      <c r="J2237">
        <v>114</v>
      </c>
      <c r="K2237">
        <v>-243</v>
      </c>
      <c r="L2237">
        <v>2.765098702</v>
      </c>
      <c r="M2237">
        <v>2.9538963379999998</v>
      </c>
      <c r="N2237">
        <v>-5.3453330530000001</v>
      </c>
      <c r="O2237">
        <v>2.812298111</v>
      </c>
      <c r="P2237">
        <v>5.8291269940000001</v>
      </c>
      <c r="Q2237">
        <v>-12.425244380000001</v>
      </c>
      <c r="R2237">
        <v>0.138254935</v>
      </c>
      <c r="S2237">
        <v>0.14769481700000001</v>
      </c>
      <c r="T2237">
        <v>-0.26726665300000002</v>
      </c>
      <c r="U2237">
        <v>0.14061490600000001</v>
      </c>
      <c r="V2237">
        <v>0.29145634999999998</v>
      </c>
      <c r="W2237">
        <v>-0.621262219</v>
      </c>
      <c r="X2237">
        <v>5.4501180000000003E-3</v>
      </c>
      <c r="Y2237">
        <v>-0.273494352</v>
      </c>
      <c r="Z2237">
        <v>-3.2777367000000002E-2</v>
      </c>
      <c r="AA2237">
        <v>8.7088347999999996E-2</v>
      </c>
      <c r="AB2237">
        <v>-0.55819856400000001</v>
      </c>
      <c r="AC2237">
        <v>0.331913972</v>
      </c>
    </row>
    <row r="2238" spans="1:29" x14ac:dyDescent="0.3">
      <c r="A2238">
        <v>22.36</v>
      </c>
      <c r="B2238">
        <v>28.2</v>
      </c>
      <c r="C2238">
        <v>75</v>
      </c>
      <c r="D2238">
        <v>75</v>
      </c>
      <c r="E2238">
        <v>-150</v>
      </c>
      <c r="F2238">
        <v>53.46153846</v>
      </c>
      <c r="G2238">
        <v>58.23076923</v>
      </c>
      <c r="H2238">
        <v>-104.6153846</v>
      </c>
      <c r="I2238">
        <v>44</v>
      </c>
      <c r="J2238">
        <v>0</v>
      </c>
      <c r="K2238">
        <v>0</v>
      </c>
      <c r="L2238">
        <v>2.7336324300000001</v>
      </c>
      <c r="M2238">
        <v>2.9774960419999998</v>
      </c>
      <c r="N2238">
        <v>-5.3492663370000004</v>
      </c>
      <c r="O2238">
        <v>2.2498384890000001</v>
      </c>
      <c r="P2238">
        <v>0</v>
      </c>
      <c r="Q2238">
        <v>0</v>
      </c>
      <c r="R2238">
        <v>0.136681621</v>
      </c>
      <c r="S2238">
        <v>0.148874802</v>
      </c>
      <c r="T2238">
        <v>-0.26746331699999998</v>
      </c>
      <c r="U2238">
        <v>0.11249192399999999</v>
      </c>
      <c r="V2238">
        <v>0</v>
      </c>
      <c r="W2238">
        <v>0</v>
      </c>
      <c r="X2238">
        <v>7.0397360000000004E-3</v>
      </c>
      <c r="Y2238">
        <v>-0.273494352</v>
      </c>
      <c r="Z2238">
        <v>-3.1742292999999998E-2</v>
      </c>
      <c r="AA2238">
        <v>-6.4947243000000002E-2</v>
      </c>
      <c r="AB2238">
        <v>-3.7497308E-2</v>
      </c>
      <c r="AC2238">
        <v>-0.19735425300000001</v>
      </c>
    </row>
    <row r="2239" spans="1:29" x14ac:dyDescent="0.3">
      <c r="A2239">
        <v>22.37</v>
      </c>
      <c r="B2239">
        <v>28.2</v>
      </c>
      <c r="C2239">
        <v>75</v>
      </c>
      <c r="D2239">
        <v>75</v>
      </c>
      <c r="E2239">
        <v>-150</v>
      </c>
      <c r="F2239">
        <v>52.92307692</v>
      </c>
      <c r="G2239">
        <v>59.15384615</v>
      </c>
      <c r="H2239">
        <v>-104.7692308</v>
      </c>
      <c r="I2239">
        <v>53</v>
      </c>
      <c r="J2239">
        <v>140</v>
      </c>
      <c r="K2239">
        <v>-245</v>
      </c>
      <c r="L2239">
        <v>2.7060994410000001</v>
      </c>
      <c r="M2239">
        <v>3.0246954509999999</v>
      </c>
      <c r="N2239">
        <v>-5.3571329050000003</v>
      </c>
      <c r="O2239">
        <v>2.710032725</v>
      </c>
      <c r="P2239">
        <v>7.1585770100000001</v>
      </c>
      <c r="Q2239">
        <v>-12.52750977</v>
      </c>
      <c r="R2239">
        <v>0.135304972</v>
      </c>
      <c r="S2239">
        <v>0.15123477299999999</v>
      </c>
      <c r="T2239">
        <v>-0.267856645</v>
      </c>
      <c r="U2239">
        <v>0.13550163600000001</v>
      </c>
      <c r="V2239">
        <v>0.35792885099999999</v>
      </c>
      <c r="W2239">
        <v>-0.62637548799999998</v>
      </c>
      <c r="X2239">
        <v>9.1970750000000007E-3</v>
      </c>
      <c r="Y2239">
        <v>-0.27408434500000001</v>
      </c>
      <c r="Z2239">
        <v>-3.2777367000000002E-2</v>
      </c>
      <c r="AA2239">
        <v>0.12841841200000001</v>
      </c>
      <c r="AB2239">
        <v>-0.58206048799999999</v>
      </c>
      <c r="AC2239">
        <v>0.233236845</v>
      </c>
    </row>
    <row r="2240" spans="1:29" x14ac:dyDescent="0.3">
      <c r="A2240">
        <v>22.38</v>
      </c>
      <c r="B2240">
        <v>28.2</v>
      </c>
      <c r="C2240">
        <v>75</v>
      </c>
      <c r="D2240">
        <v>75</v>
      </c>
      <c r="E2240">
        <v>-150</v>
      </c>
      <c r="F2240">
        <v>52.53846154</v>
      </c>
      <c r="G2240">
        <v>58.76923077</v>
      </c>
      <c r="H2240">
        <v>-103.2307692</v>
      </c>
      <c r="I2240">
        <v>57</v>
      </c>
      <c r="J2240">
        <v>67</v>
      </c>
      <c r="K2240">
        <v>0</v>
      </c>
      <c r="L2240">
        <v>2.686433021</v>
      </c>
      <c r="M2240">
        <v>3.0050290309999999</v>
      </c>
      <c r="N2240">
        <v>-5.2784672239999999</v>
      </c>
      <c r="O2240">
        <v>2.9145634970000001</v>
      </c>
      <c r="P2240">
        <v>3.425890426</v>
      </c>
      <c r="Q2240">
        <v>0</v>
      </c>
      <c r="R2240">
        <v>0.13432165099999999</v>
      </c>
      <c r="S2240">
        <v>0.15025145200000001</v>
      </c>
      <c r="T2240">
        <v>-0.26392336100000002</v>
      </c>
      <c r="U2240">
        <v>0.14572817499999999</v>
      </c>
      <c r="V2240">
        <v>0.17129452100000001</v>
      </c>
      <c r="W2240">
        <v>0</v>
      </c>
      <c r="X2240">
        <v>9.1970750000000007E-3</v>
      </c>
      <c r="Y2240">
        <v>-0.270806608</v>
      </c>
      <c r="Z2240">
        <v>-3.6227615999999997E-2</v>
      </c>
      <c r="AA2240">
        <v>1.4760736999999999E-2</v>
      </c>
      <c r="AB2240">
        <v>-0.10567423200000001</v>
      </c>
      <c r="AC2240">
        <v>-0.556180169</v>
      </c>
    </row>
    <row r="2241" spans="1:29" x14ac:dyDescent="0.3">
      <c r="A2241">
        <v>22.39</v>
      </c>
      <c r="B2241">
        <v>28.2</v>
      </c>
      <c r="C2241">
        <v>75</v>
      </c>
      <c r="D2241">
        <v>75</v>
      </c>
      <c r="E2241">
        <v>-150</v>
      </c>
      <c r="F2241">
        <v>52.84615385</v>
      </c>
      <c r="G2241">
        <v>57.46153846</v>
      </c>
      <c r="H2241">
        <v>-101.5384615</v>
      </c>
      <c r="I2241">
        <v>59</v>
      </c>
      <c r="J2241">
        <v>63</v>
      </c>
      <c r="K2241">
        <v>-226</v>
      </c>
      <c r="L2241">
        <v>2.7021661570000002</v>
      </c>
      <c r="M2241">
        <v>2.9381632010000001</v>
      </c>
      <c r="N2241">
        <v>-5.1919349739999996</v>
      </c>
      <c r="O2241">
        <v>3.0168288830000001</v>
      </c>
      <c r="P2241">
        <v>3.2213596550000001</v>
      </c>
      <c r="Q2241">
        <v>-11.555988599999999</v>
      </c>
      <c r="R2241">
        <v>0.13510830800000001</v>
      </c>
      <c r="S2241">
        <v>0.14690816000000001</v>
      </c>
      <c r="T2241">
        <v>-0.25959674900000002</v>
      </c>
      <c r="U2241">
        <v>0.15084144399999999</v>
      </c>
      <c r="V2241">
        <v>0.161067983</v>
      </c>
      <c r="W2241">
        <v>-0.57779943</v>
      </c>
      <c r="X2241">
        <v>6.8126480000000001E-3</v>
      </c>
      <c r="Y2241">
        <v>-0.26706998799999998</v>
      </c>
      <c r="Z2241">
        <v>-3.9332841E-2</v>
      </c>
      <c r="AA2241">
        <v>5.9042950000000004E-3</v>
      </c>
      <c r="AB2241">
        <v>-0.48916942899999999</v>
      </c>
      <c r="AC2241">
        <v>0.46647369</v>
      </c>
    </row>
    <row r="2242" spans="1:29" x14ac:dyDescent="0.3">
      <c r="A2242">
        <v>22.4</v>
      </c>
      <c r="B2242">
        <v>28.2</v>
      </c>
      <c r="C2242">
        <v>75</v>
      </c>
      <c r="D2242">
        <v>75</v>
      </c>
      <c r="E2242">
        <v>-150</v>
      </c>
      <c r="F2242">
        <v>52.61538462</v>
      </c>
      <c r="G2242">
        <v>57.23076923</v>
      </c>
      <c r="H2242">
        <v>-102</v>
      </c>
      <c r="I2242">
        <v>57</v>
      </c>
      <c r="J2242">
        <v>48</v>
      </c>
      <c r="K2242">
        <v>0</v>
      </c>
      <c r="L2242">
        <v>2.690366305</v>
      </c>
      <c r="M2242">
        <v>2.9263633489999998</v>
      </c>
      <c r="N2242">
        <v>-5.2155346790000001</v>
      </c>
      <c r="O2242">
        <v>2.9145634970000001</v>
      </c>
      <c r="P2242">
        <v>2.4543692610000001</v>
      </c>
      <c r="Q2242">
        <v>0</v>
      </c>
      <c r="R2242">
        <v>0.134518315</v>
      </c>
      <c r="S2242">
        <v>0.146318167</v>
      </c>
      <c r="T2242">
        <v>-0.26077673400000001</v>
      </c>
      <c r="U2242">
        <v>0.14572817499999999</v>
      </c>
      <c r="V2242">
        <v>0.122718463</v>
      </c>
      <c r="W2242">
        <v>0</v>
      </c>
      <c r="X2242">
        <v>6.8126480000000001E-3</v>
      </c>
      <c r="Y2242">
        <v>-0.26746331699999998</v>
      </c>
      <c r="Z2242">
        <v>-3.5192542E-2</v>
      </c>
      <c r="AA2242">
        <v>-1.3284663E-2</v>
      </c>
      <c r="AB2242">
        <v>-8.9482213000000005E-2</v>
      </c>
      <c r="AC2242">
        <v>-0.47095901400000001</v>
      </c>
    </row>
    <row r="2243" spans="1:29" x14ac:dyDescent="0.3">
      <c r="A2243">
        <v>22.41</v>
      </c>
      <c r="B2243">
        <v>28.2</v>
      </c>
      <c r="C2243">
        <v>75</v>
      </c>
      <c r="D2243">
        <v>75</v>
      </c>
      <c r="E2243">
        <v>-150</v>
      </c>
      <c r="F2243">
        <v>51.23076923</v>
      </c>
      <c r="G2243">
        <v>56.92307692</v>
      </c>
      <c r="H2243">
        <v>-104.3846154</v>
      </c>
      <c r="I2243">
        <v>38</v>
      </c>
      <c r="J2243">
        <v>62</v>
      </c>
      <c r="K2243">
        <v>-264</v>
      </c>
      <c r="L2243">
        <v>2.6195671919999999</v>
      </c>
      <c r="M2243">
        <v>2.9106302130000001</v>
      </c>
      <c r="N2243">
        <v>-5.3374664850000002</v>
      </c>
      <c r="O2243">
        <v>1.943042331</v>
      </c>
      <c r="P2243">
        <v>3.1702269620000001</v>
      </c>
      <c r="Q2243">
        <v>-13.49903093</v>
      </c>
      <c r="R2243">
        <v>0.13097835999999999</v>
      </c>
      <c r="S2243">
        <v>0.145531511</v>
      </c>
      <c r="T2243">
        <v>-0.26687332400000002</v>
      </c>
      <c r="U2243">
        <v>9.7152116999999996E-2</v>
      </c>
      <c r="V2243">
        <v>0.158511348</v>
      </c>
      <c r="W2243">
        <v>-0.67495154700000004</v>
      </c>
      <c r="X2243">
        <v>8.4022660000000002E-3</v>
      </c>
      <c r="Y2243">
        <v>-0.27008550599999998</v>
      </c>
      <c r="Z2243">
        <v>-1.6906220999999999E-2</v>
      </c>
      <c r="AA2243">
        <v>3.5425769000000003E-2</v>
      </c>
      <c r="AB2243">
        <v>-0.53518885299999996</v>
      </c>
      <c r="AC2243">
        <v>0.73559312600000004</v>
      </c>
    </row>
    <row r="2244" spans="1:29" x14ac:dyDescent="0.3">
      <c r="A2244">
        <v>22.42</v>
      </c>
      <c r="B2244">
        <v>28.2</v>
      </c>
      <c r="C2244">
        <v>75</v>
      </c>
      <c r="D2244">
        <v>75</v>
      </c>
      <c r="E2244">
        <v>-150</v>
      </c>
      <c r="F2244">
        <v>50.61538462</v>
      </c>
      <c r="G2244">
        <v>57.15384615</v>
      </c>
      <c r="H2244">
        <v>-106.8461538</v>
      </c>
      <c r="I2244">
        <v>46</v>
      </c>
      <c r="J2244">
        <v>62</v>
      </c>
      <c r="K2244">
        <v>-123</v>
      </c>
      <c r="L2244">
        <v>2.5881009189999999</v>
      </c>
      <c r="M2244">
        <v>2.9224300649999999</v>
      </c>
      <c r="N2244">
        <v>-5.4633315749999998</v>
      </c>
      <c r="O2244">
        <v>2.3521038750000001</v>
      </c>
      <c r="P2244">
        <v>3.1702269620000001</v>
      </c>
      <c r="Q2244">
        <v>-6.2893212299999997</v>
      </c>
      <c r="R2244">
        <v>0.129405046</v>
      </c>
      <c r="S2244">
        <v>0.14612150300000001</v>
      </c>
      <c r="T2244">
        <v>-0.27316657900000002</v>
      </c>
      <c r="U2244">
        <v>0.117605194</v>
      </c>
      <c r="V2244">
        <v>0.158511348</v>
      </c>
      <c r="W2244">
        <v>-0.31446606199999999</v>
      </c>
      <c r="X2244">
        <v>9.6512509999999996E-3</v>
      </c>
      <c r="Y2244">
        <v>-0.27395323599999999</v>
      </c>
      <c r="Z2244">
        <v>-4.1402990000000001E-3</v>
      </c>
      <c r="AA2244">
        <v>2.3617178999999999E-2</v>
      </c>
      <c r="AB2244">
        <v>-0.30168288799999998</v>
      </c>
      <c r="AC2244">
        <v>6.7279858999999997E-2</v>
      </c>
    </row>
    <row r="2245" spans="1:29" x14ac:dyDescent="0.3">
      <c r="A2245">
        <v>22.43</v>
      </c>
      <c r="B2245">
        <v>28.2</v>
      </c>
      <c r="C2245">
        <v>75</v>
      </c>
      <c r="D2245">
        <v>75</v>
      </c>
      <c r="E2245">
        <v>-150</v>
      </c>
      <c r="F2245">
        <v>51.15384615</v>
      </c>
      <c r="G2245">
        <v>57.69230769</v>
      </c>
      <c r="H2245">
        <v>-107.1538462</v>
      </c>
      <c r="I2245">
        <v>46</v>
      </c>
      <c r="J2245">
        <v>63</v>
      </c>
      <c r="K2245">
        <v>-123</v>
      </c>
      <c r="L2245">
        <v>2.615633908</v>
      </c>
      <c r="M2245">
        <v>2.9499630539999999</v>
      </c>
      <c r="N2245">
        <v>-5.4790647119999996</v>
      </c>
      <c r="O2245">
        <v>2.3521038750000001</v>
      </c>
      <c r="P2245">
        <v>3.2213596550000001</v>
      </c>
      <c r="Q2245">
        <v>-6.2893212299999997</v>
      </c>
      <c r="R2245">
        <v>0.130781695</v>
      </c>
      <c r="S2245">
        <v>0.14749815299999999</v>
      </c>
      <c r="T2245">
        <v>-0.27395323599999999</v>
      </c>
      <c r="U2245">
        <v>0.117605194</v>
      </c>
      <c r="V2245">
        <v>0.161067983</v>
      </c>
      <c r="W2245">
        <v>-0.31446606199999999</v>
      </c>
      <c r="X2245">
        <v>9.6512509999999996E-3</v>
      </c>
      <c r="Y2245">
        <v>-0.27539543999999999</v>
      </c>
      <c r="Z2245">
        <v>-7.5905479999999999E-3</v>
      </c>
      <c r="AA2245">
        <v>2.5093252999999999E-2</v>
      </c>
      <c r="AB2245">
        <v>-0.3025351</v>
      </c>
      <c r="AC2245">
        <v>6.2794534999999999E-2</v>
      </c>
    </row>
    <row r="2246" spans="1:29" x14ac:dyDescent="0.3">
      <c r="A2246">
        <v>22.44</v>
      </c>
      <c r="B2246">
        <v>28.2</v>
      </c>
      <c r="C2246">
        <v>75</v>
      </c>
      <c r="D2246">
        <v>75</v>
      </c>
      <c r="E2246">
        <v>-150</v>
      </c>
      <c r="F2246">
        <v>51</v>
      </c>
      <c r="G2246">
        <v>58.30769231</v>
      </c>
      <c r="H2246">
        <v>-109.1538462</v>
      </c>
      <c r="I2246">
        <v>52</v>
      </c>
      <c r="J2246">
        <v>58</v>
      </c>
      <c r="K2246">
        <v>-100</v>
      </c>
      <c r="L2246">
        <v>2.607767339</v>
      </c>
      <c r="M2246">
        <v>2.9814293260000002</v>
      </c>
      <c r="N2246">
        <v>-5.5813300970000004</v>
      </c>
      <c r="O2246">
        <v>2.658900032</v>
      </c>
      <c r="P2246">
        <v>2.9656961900000001</v>
      </c>
      <c r="Q2246">
        <v>-5.1132692930000001</v>
      </c>
      <c r="R2246">
        <v>0.13038836700000001</v>
      </c>
      <c r="S2246">
        <v>0.14907146600000001</v>
      </c>
      <c r="T2246">
        <v>-0.27906650500000002</v>
      </c>
      <c r="U2246">
        <v>0.13294500200000001</v>
      </c>
      <c r="V2246">
        <v>0.14828480899999999</v>
      </c>
      <c r="W2246">
        <v>-0.25566346499999998</v>
      </c>
      <c r="X2246">
        <v>1.0786692000000001E-2</v>
      </c>
      <c r="Y2246">
        <v>-0.27919761399999998</v>
      </c>
      <c r="Z2246">
        <v>-6.9004999999999999E-4</v>
      </c>
      <c r="AA2246">
        <v>8.8564420000000008E-3</v>
      </c>
      <c r="AB2246">
        <v>-0.26418557999999998</v>
      </c>
      <c r="AC2246">
        <v>-4.4853239000000003E-2</v>
      </c>
    </row>
    <row r="2247" spans="1:29" x14ac:dyDescent="0.3">
      <c r="A2247">
        <v>22.45</v>
      </c>
      <c r="B2247">
        <v>28.2</v>
      </c>
      <c r="C2247">
        <v>75</v>
      </c>
      <c r="D2247">
        <v>75</v>
      </c>
      <c r="E2247">
        <v>-150</v>
      </c>
      <c r="F2247">
        <v>50.92307692</v>
      </c>
      <c r="G2247">
        <v>57.69230769</v>
      </c>
      <c r="H2247">
        <v>-111.6923077</v>
      </c>
      <c r="I2247">
        <v>55</v>
      </c>
      <c r="J2247">
        <v>44</v>
      </c>
      <c r="K2247">
        <v>-129</v>
      </c>
      <c r="L2247">
        <v>2.6038340550000001</v>
      </c>
      <c r="M2247">
        <v>2.9499630539999999</v>
      </c>
      <c r="N2247">
        <v>-5.7111284720000004</v>
      </c>
      <c r="O2247">
        <v>2.812298111</v>
      </c>
      <c r="P2247">
        <v>2.2498384890000001</v>
      </c>
      <c r="Q2247">
        <v>-6.5961173879999997</v>
      </c>
      <c r="R2247">
        <v>0.13019170299999999</v>
      </c>
      <c r="S2247">
        <v>0.14749815299999999</v>
      </c>
      <c r="T2247">
        <v>-0.28555642399999998</v>
      </c>
      <c r="U2247">
        <v>0.14061490600000001</v>
      </c>
      <c r="V2247">
        <v>0.11249192399999999</v>
      </c>
      <c r="W2247">
        <v>-0.32980586899999997</v>
      </c>
      <c r="X2247">
        <v>9.9918839999999995E-3</v>
      </c>
      <c r="Y2247">
        <v>-0.28293423400000001</v>
      </c>
      <c r="Z2247">
        <v>1.3800997000000001E-2</v>
      </c>
      <c r="AA2247">
        <v>-1.6236811E-2</v>
      </c>
      <c r="AB2247">
        <v>-0.30423952300000001</v>
      </c>
      <c r="AC2247">
        <v>0.13455971799999999</v>
      </c>
    </row>
    <row r="2248" spans="1:29" x14ac:dyDescent="0.3">
      <c r="A2248">
        <v>22.46</v>
      </c>
      <c r="B2248">
        <v>28.2</v>
      </c>
      <c r="C2248">
        <v>75</v>
      </c>
      <c r="D2248">
        <v>75</v>
      </c>
      <c r="E2248">
        <v>-150</v>
      </c>
      <c r="F2248">
        <v>50.15384615</v>
      </c>
      <c r="G2248">
        <v>57.23076923</v>
      </c>
      <c r="H2248">
        <v>-114.1538462</v>
      </c>
      <c r="I2248">
        <v>57</v>
      </c>
      <c r="J2248">
        <v>54</v>
      </c>
      <c r="K2248">
        <v>-130</v>
      </c>
      <c r="L2248">
        <v>2.5645012149999999</v>
      </c>
      <c r="M2248">
        <v>2.9263633489999998</v>
      </c>
      <c r="N2248">
        <v>-5.836993562</v>
      </c>
      <c r="O2248">
        <v>2.9145634970000001</v>
      </c>
      <c r="P2248">
        <v>2.761165418</v>
      </c>
      <c r="Q2248">
        <v>-6.6472500810000001</v>
      </c>
      <c r="R2248">
        <v>0.128225061</v>
      </c>
      <c r="S2248">
        <v>0.146318167</v>
      </c>
      <c r="T2248">
        <v>-0.291849678</v>
      </c>
      <c r="U2248">
        <v>0.14572817499999999</v>
      </c>
      <c r="V2248">
        <v>0.13805827100000001</v>
      </c>
      <c r="W2248">
        <v>-0.332362504</v>
      </c>
      <c r="X2248">
        <v>1.044606E-2</v>
      </c>
      <c r="Y2248">
        <v>-0.28608086100000002</v>
      </c>
      <c r="Z2248">
        <v>3.0362192999999999E-2</v>
      </c>
      <c r="AA2248">
        <v>-4.4282210000000004E-3</v>
      </c>
      <c r="AB2248">
        <v>-0.316170485</v>
      </c>
      <c r="AC2248">
        <v>8.5221155000000007E-2</v>
      </c>
    </row>
    <row r="2249" spans="1:29" x14ac:dyDescent="0.3">
      <c r="A2249">
        <v>22.47</v>
      </c>
      <c r="B2249">
        <v>28.2</v>
      </c>
      <c r="C2249">
        <v>75</v>
      </c>
      <c r="D2249">
        <v>75</v>
      </c>
      <c r="E2249">
        <v>-150</v>
      </c>
      <c r="F2249">
        <v>50.23076923</v>
      </c>
      <c r="G2249">
        <v>57.53846154</v>
      </c>
      <c r="H2249">
        <v>-116.6153846</v>
      </c>
      <c r="I2249">
        <v>42</v>
      </c>
      <c r="J2249">
        <v>54</v>
      </c>
      <c r="K2249">
        <v>-128</v>
      </c>
      <c r="L2249">
        <v>2.5684344989999999</v>
      </c>
      <c r="M2249">
        <v>2.942096485</v>
      </c>
      <c r="N2249">
        <v>-5.9628586520000004</v>
      </c>
      <c r="O2249">
        <v>2.147573103</v>
      </c>
      <c r="P2249">
        <v>2.761165418</v>
      </c>
      <c r="Q2249">
        <v>-6.5449846950000001</v>
      </c>
      <c r="R2249">
        <v>0.12842172499999999</v>
      </c>
      <c r="S2249">
        <v>0.147104824</v>
      </c>
      <c r="T2249">
        <v>-0.298142933</v>
      </c>
      <c r="U2249">
        <v>0.107378655</v>
      </c>
      <c r="V2249">
        <v>0.13805827100000001</v>
      </c>
      <c r="W2249">
        <v>-0.32724923500000003</v>
      </c>
      <c r="X2249">
        <v>1.0786692000000001E-2</v>
      </c>
      <c r="Y2249">
        <v>-0.29060413800000001</v>
      </c>
      <c r="Z2249">
        <v>3.9677865999999999E-2</v>
      </c>
      <c r="AA2249">
        <v>1.7712884000000002E-2</v>
      </c>
      <c r="AB2249">
        <v>-0.29997846500000003</v>
      </c>
      <c r="AC2249">
        <v>0.14353036599999999</v>
      </c>
    </row>
    <row r="2250" spans="1:29" x14ac:dyDescent="0.3">
      <c r="A2250">
        <v>22.48</v>
      </c>
      <c r="B2250">
        <v>28.2</v>
      </c>
      <c r="C2250">
        <v>75</v>
      </c>
      <c r="D2250">
        <v>75</v>
      </c>
      <c r="E2250">
        <v>-150</v>
      </c>
      <c r="F2250">
        <v>51.61538462</v>
      </c>
      <c r="G2250">
        <v>57.23076923</v>
      </c>
      <c r="H2250">
        <v>-119</v>
      </c>
      <c r="I2250">
        <v>52</v>
      </c>
      <c r="J2250">
        <v>61</v>
      </c>
      <c r="K2250">
        <v>-129</v>
      </c>
      <c r="L2250">
        <v>2.639233612</v>
      </c>
      <c r="M2250">
        <v>2.9263633489999998</v>
      </c>
      <c r="N2250">
        <v>-6.0847904589999997</v>
      </c>
      <c r="O2250">
        <v>2.658900032</v>
      </c>
      <c r="P2250">
        <v>3.1190942690000001</v>
      </c>
      <c r="Q2250">
        <v>-6.5961173879999997</v>
      </c>
      <c r="R2250">
        <v>0.131961681</v>
      </c>
      <c r="S2250">
        <v>0.146318167</v>
      </c>
      <c r="T2250">
        <v>-0.30423952300000001</v>
      </c>
      <c r="U2250">
        <v>0.13294500200000001</v>
      </c>
      <c r="V2250">
        <v>0.15595471299999999</v>
      </c>
      <c r="W2250">
        <v>-0.32980586899999997</v>
      </c>
      <c r="X2250">
        <v>8.2887220000000001E-3</v>
      </c>
      <c r="Y2250">
        <v>-0.29558629800000003</v>
      </c>
      <c r="Z2250">
        <v>4.5543289000000001E-2</v>
      </c>
      <c r="AA2250">
        <v>1.3284663E-2</v>
      </c>
      <c r="AB2250">
        <v>-0.316170485</v>
      </c>
      <c r="AC2250">
        <v>7.1765182999999996E-2</v>
      </c>
    </row>
    <row r="2251" spans="1:29" x14ac:dyDescent="0.3">
      <c r="A2251">
        <v>22.49</v>
      </c>
      <c r="B2251">
        <v>28.2</v>
      </c>
      <c r="C2251">
        <v>75</v>
      </c>
      <c r="D2251">
        <v>75</v>
      </c>
      <c r="E2251">
        <v>-150</v>
      </c>
      <c r="F2251">
        <v>52.07692308</v>
      </c>
      <c r="G2251">
        <v>57.23076923</v>
      </c>
      <c r="H2251">
        <v>-119.5384615</v>
      </c>
      <c r="I2251">
        <v>51</v>
      </c>
      <c r="J2251">
        <v>65</v>
      </c>
      <c r="K2251">
        <v>-101</v>
      </c>
      <c r="L2251">
        <v>2.662833316</v>
      </c>
      <c r="M2251">
        <v>2.9263633489999998</v>
      </c>
      <c r="N2251">
        <v>-6.1123234469999996</v>
      </c>
      <c r="O2251">
        <v>2.607767339</v>
      </c>
      <c r="P2251">
        <v>3.32362504</v>
      </c>
      <c r="Q2251">
        <v>-5.1644019859999997</v>
      </c>
      <c r="R2251">
        <v>0.13314166599999999</v>
      </c>
      <c r="S2251">
        <v>0.146318167</v>
      </c>
      <c r="T2251">
        <v>-0.30561617200000002</v>
      </c>
      <c r="U2251">
        <v>0.13038836700000001</v>
      </c>
      <c r="V2251">
        <v>0.166181252</v>
      </c>
      <c r="W2251">
        <v>-0.25822009899999998</v>
      </c>
      <c r="X2251">
        <v>7.6074569999999998E-3</v>
      </c>
      <c r="Y2251">
        <v>-0.29689739300000001</v>
      </c>
      <c r="Z2251">
        <v>4.5888313999999999E-2</v>
      </c>
      <c r="AA2251">
        <v>2.0665032E-2</v>
      </c>
      <c r="AB2251">
        <v>-0.27100327299999999</v>
      </c>
      <c r="AC2251">
        <v>-6.7279858999999997E-2</v>
      </c>
    </row>
    <row r="2252" spans="1:29" x14ac:dyDescent="0.3">
      <c r="A2252">
        <v>22.5</v>
      </c>
      <c r="B2252">
        <v>28.2</v>
      </c>
      <c r="C2252">
        <v>75</v>
      </c>
      <c r="D2252">
        <v>75</v>
      </c>
      <c r="E2252">
        <v>-150</v>
      </c>
      <c r="F2252">
        <v>52.69230769</v>
      </c>
      <c r="G2252">
        <v>56.46153846</v>
      </c>
      <c r="H2252">
        <v>-119.8461538</v>
      </c>
      <c r="I2252">
        <v>51</v>
      </c>
      <c r="J2252">
        <v>66</v>
      </c>
      <c r="K2252">
        <v>-123</v>
      </c>
      <c r="L2252">
        <v>2.6942995889999999</v>
      </c>
      <c r="M2252">
        <v>2.8870305080000001</v>
      </c>
      <c r="N2252">
        <v>-6.1280565830000002</v>
      </c>
      <c r="O2252">
        <v>2.607767339</v>
      </c>
      <c r="P2252">
        <v>3.374757733</v>
      </c>
      <c r="Q2252">
        <v>-6.2893212299999997</v>
      </c>
      <c r="R2252">
        <v>0.13471497900000001</v>
      </c>
      <c r="S2252">
        <v>0.14435152500000001</v>
      </c>
      <c r="T2252">
        <v>-0.30640282899999999</v>
      </c>
      <c r="U2252">
        <v>0.13038836700000001</v>
      </c>
      <c r="V2252">
        <v>0.168737887</v>
      </c>
      <c r="W2252">
        <v>-0.31446606199999999</v>
      </c>
      <c r="X2252">
        <v>5.5636619999999996E-3</v>
      </c>
      <c r="Y2252">
        <v>-0.29729072099999998</v>
      </c>
      <c r="Z2252">
        <v>4.7958463999999999E-2</v>
      </c>
      <c r="AA2252">
        <v>2.2141106000000001E-2</v>
      </c>
      <c r="AB2252">
        <v>-0.30935279199999999</v>
      </c>
      <c r="AC2252">
        <v>2.6911944E-2</v>
      </c>
    </row>
    <row r="2253" spans="1:29" x14ac:dyDescent="0.3">
      <c r="A2253">
        <v>22.51</v>
      </c>
      <c r="B2253">
        <v>28.2</v>
      </c>
      <c r="C2253">
        <v>75</v>
      </c>
      <c r="D2253">
        <v>75</v>
      </c>
      <c r="E2253">
        <v>-150</v>
      </c>
      <c r="F2253">
        <v>52.38461538</v>
      </c>
      <c r="G2253">
        <v>56.92307692</v>
      </c>
      <c r="H2253">
        <v>-122.1538462</v>
      </c>
      <c r="I2253">
        <v>56</v>
      </c>
      <c r="J2253">
        <v>50</v>
      </c>
      <c r="K2253">
        <v>-130</v>
      </c>
      <c r="L2253">
        <v>2.6785664530000002</v>
      </c>
      <c r="M2253">
        <v>2.9106302130000001</v>
      </c>
      <c r="N2253">
        <v>-6.246055106</v>
      </c>
      <c r="O2253">
        <v>2.8634308040000001</v>
      </c>
      <c r="P2253">
        <v>2.556634646</v>
      </c>
      <c r="Q2253">
        <v>-6.6472500810000001</v>
      </c>
      <c r="R2253">
        <v>0.13392832299999999</v>
      </c>
      <c r="S2253">
        <v>0.145531511</v>
      </c>
      <c r="T2253">
        <v>-0.31230275499999999</v>
      </c>
      <c r="U2253">
        <v>0.14317154000000001</v>
      </c>
      <c r="V2253">
        <v>0.127831732</v>
      </c>
      <c r="W2253">
        <v>-0.332362504</v>
      </c>
      <c r="X2253">
        <v>6.699104E-3</v>
      </c>
      <c r="Y2253">
        <v>-0.30135511500000001</v>
      </c>
      <c r="Z2253">
        <v>5.7619161000000002E-2</v>
      </c>
      <c r="AA2253">
        <v>-8.8564420000000008E-3</v>
      </c>
      <c r="AB2253">
        <v>-0.31190942700000002</v>
      </c>
      <c r="AC2253">
        <v>0.107647775</v>
      </c>
    </row>
    <row r="2254" spans="1:29" x14ac:dyDescent="0.3">
      <c r="A2254">
        <v>22.52</v>
      </c>
      <c r="B2254">
        <v>28.2</v>
      </c>
      <c r="C2254">
        <v>75</v>
      </c>
      <c r="D2254">
        <v>75</v>
      </c>
      <c r="E2254">
        <v>-150</v>
      </c>
      <c r="F2254">
        <v>52.92307692</v>
      </c>
      <c r="G2254">
        <v>58.23076923</v>
      </c>
      <c r="H2254">
        <v>-124.6153846</v>
      </c>
      <c r="I2254">
        <v>49</v>
      </c>
      <c r="J2254">
        <v>57</v>
      </c>
      <c r="K2254">
        <v>-129</v>
      </c>
      <c r="L2254">
        <v>2.7060994410000001</v>
      </c>
      <c r="M2254">
        <v>2.9774960419999998</v>
      </c>
      <c r="N2254">
        <v>-6.3719201959999996</v>
      </c>
      <c r="O2254">
        <v>2.5055019540000001</v>
      </c>
      <c r="P2254">
        <v>2.9145634970000001</v>
      </c>
      <c r="Q2254">
        <v>-6.5961173879999997</v>
      </c>
      <c r="R2254">
        <v>0.135304972</v>
      </c>
      <c r="S2254">
        <v>0.148874802</v>
      </c>
      <c r="T2254">
        <v>-0.31859600999999999</v>
      </c>
      <c r="U2254">
        <v>0.125275098</v>
      </c>
      <c r="V2254">
        <v>0.14572817499999999</v>
      </c>
      <c r="W2254">
        <v>-0.32980586899999997</v>
      </c>
      <c r="X2254">
        <v>7.8345450000000001E-3</v>
      </c>
      <c r="Y2254">
        <v>-0.30712393100000002</v>
      </c>
      <c r="Z2254">
        <v>6.0379360999999999E-2</v>
      </c>
      <c r="AA2254">
        <v>1.1808590000000001E-2</v>
      </c>
      <c r="AB2254">
        <v>-0.31020500400000001</v>
      </c>
      <c r="AC2254">
        <v>0.103162451</v>
      </c>
    </row>
    <row r="2255" spans="1:29" x14ac:dyDescent="0.3">
      <c r="A2255">
        <v>22.53</v>
      </c>
      <c r="B2255">
        <v>28.2</v>
      </c>
      <c r="C2255">
        <v>75</v>
      </c>
      <c r="D2255">
        <v>75</v>
      </c>
      <c r="E2255">
        <v>-150</v>
      </c>
      <c r="F2255">
        <v>53.30769231</v>
      </c>
      <c r="G2255">
        <v>58.76923077</v>
      </c>
      <c r="H2255">
        <v>-124.7692308</v>
      </c>
      <c r="I2255">
        <v>58</v>
      </c>
      <c r="J2255">
        <v>52</v>
      </c>
      <c r="K2255">
        <v>-129</v>
      </c>
      <c r="L2255">
        <v>2.7257658619999998</v>
      </c>
      <c r="M2255">
        <v>3.0050290309999999</v>
      </c>
      <c r="N2255">
        <v>-6.3797867640000003</v>
      </c>
      <c r="O2255">
        <v>2.9656961900000001</v>
      </c>
      <c r="P2255">
        <v>2.658900032</v>
      </c>
      <c r="Q2255">
        <v>-6.5961173879999997</v>
      </c>
      <c r="R2255">
        <v>0.136288293</v>
      </c>
      <c r="S2255">
        <v>0.15025145200000001</v>
      </c>
      <c r="T2255">
        <v>-0.31898933800000001</v>
      </c>
      <c r="U2255">
        <v>0.14828480899999999</v>
      </c>
      <c r="V2255">
        <v>0.13294500200000001</v>
      </c>
      <c r="W2255">
        <v>-0.32980586899999997</v>
      </c>
      <c r="X2255">
        <v>8.0616330000000003E-3</v>
      </c>
      <c r="Y2255">
        <v>-0.30817280699999999</v>
      </c>
      <c r="Z2255">
        <v>5.6929111999999997E-2</v>
      </c>
      <c r="AA2255">
        <v>-8.8564420000000008E-3</v>
      </c>
      <c r="AB2255">
        <v>-0.31361385000000003</v>
      </c>
      <c r="AC2255">
        <v>8.5221155000000007E-2</v>
      </c>
    </row>
    <row r="2256" spans="1:29" x14ac:dyDescent="0.3">
      <c r="A2256">
        <v>22.54</v>
      </c>
      <c r="B2256">
        <v>28.2</v>
      </c>
      <c r="C2256">
        <v>75</v>
      </c>
      <c r="D2256">
        <v>75</v>
      </c>
      <c r="E2256">
        <v>-150</v>
      </c>
      <c r="F2256">
        <v>54.84615385</v>
      </c>
      <c r="G2256">
        <v>59.30769231</v>
      </c>
      <c r="H2256">
        <v>-125.0769231</v>
      </c>
      <c r="I2256">
        <v>56</v>
      </c>
      <c r="J2256">
        <v>58</v>
      </c>
      <c r="K2256">
        <v>-128</v>
      </c>
      <c r="L2256">
        <v>2.8044315430000002</v>
      </c>
      <c r="M2256">
        <v>3.0325620190000002</v>
      </c>
      <c r="N2256">
        <v>-6.3955199</v>
      </c>
      <c r="O2256">
        <v>2.8634308040000001</v>
      </c>
      <c r="P2256">
        <v>2.9656961900000001</v>
      </c>
      <c r="Q2256">
        <v>-6.5449846950000001</v>
      </c>
      <c r="R2256">
        <v>0.14022157699999999</v>
      </c>
      <c r="S2256">
        <v>0.15162810099999999</v>
      </c>
      <c r="T2256">
        <v>-0.31977599499999998</v>
      </c>
      <c r="U2256">
        <v>0.14317154000000001</v>
      </c>
      <c r="V2256">
        <v>0.14828480899999999</v>
      </c>
      <c r="W2256">
        <v>-0.32724923500000003</v>
      </c>
      <c r="X2256">
        <v>6.5855599999999999E-3</v>
      </c>
      <c r="Y2256">
        <v>-0.31046722300000001</v>
      </c>
      <c r="Z2256">
        <v>4.8993538000000003E-2</v>
      </c>
      <c r="AA2256">
        <v>2.952147E-3</v>
      </c>
      <c r="AB2256">
        <v>-0.31531827299999998</v>
      </c>
      <c r="AC2256">
        <v>6.2794534999999999E-2</v>
      </c>
    </row>
    <row r="2257" spans="1:29" x14ac:dyDescent="0.3">
      <c r="A2257">
        <v>22.55</v>
      </c>
      <c r="B2257">
        <v>28.2</v>
      </c>
      <c r="C2257">
        <v>75</v>
      </c>
      <c r="D2257">
        <v>75</v>
      </c>
      <c r="E2257">
        <v>-150</v>
      </c>
      <c r="F2257">
        <v>55.23076923</v>
      </c>
      <c r="G2257">
        <v>59.30769231</v>
      </c>
      <c r="H2257">
        <v>-124.7692308</v>
      </c>
      <c r="I2257">
        <v>52</v>
      </c>
      <c r="J2257">
        <v>62</v>
      </c>
      <c r="K2257">
        <v>-104</v>
      </c>
      <c r="L2257">
        <v>2.8240979629999998</v>
      </c>
      <c r="M2257">
        <v>3.0325620190000002</v>
      </c>
      <c r="N2257">
        <v>-6.3797867640000003</v>
      </c>
      <c r="O2257">
        <v>2.658900032</v>
      </c>
      <c r="P2257">
        <v>3.1702269620000001</v>
      </c>
      <c r="Q2257">
        <v>-5.3178000650000001</v>
      </c>
      <c r="R2257">
        <v>0.141204898</v>
      </c>
      <c r="S2257">
        <v>0.15162810099999999</v>
      </c>
      <c r="T2257">
        <v>-0.31898933800000001</v>
      </c>
      <c r="U2257">
        <v>0.13294500200000001</v>
      </c>
      <c r="V2257">
        <v>0.158511348</v>
      </c>
      <c r="W2257">
        <v>-0.26589000299999999</v>
      </c>
      <c r="X2257">
        <v>6.0178389999999997E-3</v>
      </c>
      <c r="Y2257">
        <v>-0.310270559</v>
      </c>
      <c r="Z2257">
        <v>4.5888313999999999E-2</v>
      </c>
      <c r="AA2257">
        <v>1.4760736999999999E-2</v>
      </c>
      <c r="AB2257">
        <v>-0.27441211900000001</v>
      </c>
      <c r="AC2257">
        <v>-4.4853239000000003E-2</v>
      </c>
    </row>
    <row r="2258" spans="1:29" x14ac:dyDescent="0.3">
      <c r="A2258">
        <v>22.56</v>
      </c>
      <c r="B2258">
        <v>28.2</v>
      </c>
      <c r="C2258">
        <v>75</v>
      </c>
      <c r="D2258">
        <v>75</v>
      </c>
      <c r="E2258">
        <v>-150</v>
      </c>
      <c r="F2258">
        <v>55.23076923</v>
      </c>
      <c r="G2258">
        <v>60</v>
      </c>
      <c r="H2258">
        <v>-126.7692308</v>
      </c>
      <c r="I2258">
        <v>54</v>
      </c>
      <c r="J2258">
        <v>53</v>
      </c>
      <c r="K2258">
        <v>-127</v>
      </c>
      <c r="L2258">
        <v>2.8240979629999998</v>
      </c>
      <c r="M2258">
        <v>3.0679615760000001</v>
      </c>
      <c r="N2258">
        <v>-6.4820521500000003</v>
      </c>
      <c r="O2258">
        <v>2.761165418</v>
      </c>
      <c r="P2258">
        <v>2.710032725</v>
      </c>
      <c r="Q2258">
        <v>-6.4938520019999997</v>
      </c>
      <c r="R2258">
        <v>0.141204898</v>
      </c>
      <c r="S2258">
        <v>0.15339807899999999</v>
      </c>
      <c r="T2258">
        <v>-0.32410260699999999</v>
      </c>
      <c r="U2258">
        <v>0.13805827100000001</v>
      </c>
      <c r="V2258">
        <v>0.13550163600000001</v>
      </c>
      <c r="W2258">
        <v>-0.3246926</v>
      </c>
      <c r="X2258">
        <v>7.0397360000000004E-3</v>
      </c>
      <c r="Y2258">
        <v>-0.31426939700000001</v>
      </c>
      <c r="Z2258">
        <v>5.1753738000000001E-2</v>
      </c>
      <c r="AA2258">
        <v>-1.476074E-3</v>
      </c>
      <c r="AB2258">
        <v>-0.30764836899999998</v>
      </c>
      <c r="AC2258">
        <v>8.9706479000000006E-2</v>
      </c>
    </row>
    <row r="2259" spans="1:29" x14ac:dyDescent="0.3">
      <c r="A2259">
        <v>22.57</v>
      </c>
      <c r="B2259">
        <v>28.2</v>
      </c>
      <c r="C2259">
        <v>75</v>
      </c>
      <c r="D2259">
        <v>75</v>
      </c>
      <c r="E2259">
        <v>-150</v>
      </c>
      <c r="F2259">
        <v>56.23076923</v>
      </c>
      <c r="G2259">
        <v>60.38461538</v>
      </c>
      <c r="H2259">
        <v>-127.0769231</v>
      </c>
      <c r="I2259">
        <v>48</v>
      </c>
      <c r="J2259">
        <v>64</v>
      </c>
      <c r="K2259">
        <v>-130</v>
      </c>
      <c r="L2259">
        <v>2.8752306559999998</v>
      </c>
      <c r="M2259">
        <v>3.0876279960000002</v>
      </c>
      <c r="N2259">
        <v>-6.497785286</v>
      </c>
      <c r="O2259">
        <v>2.4543692610000001</v>
      </c>
      <c r="P2259">
        <v>3.272492347</v>
      </c>
      <c r="Q2259">
        <v>-6.6472500810000001</v>
      </c>
      <c r="R2259">
        <v>0.143761533</v>
      </c>
      <c r="S2259">
        <v>0.1543814</v>
      </c>
      <c r="T2259">
        <v>-0.32488926400000001</v>
      </c>
      <c r="U2259">
        <v>0.122718463</v>
      </c>
      <c r="V2259">
        <v>0.163624617</v>
      </c>
      <c r="W2259">
        <v>-0.332362504</v>
      </c>
      <c r="X2259">
        <v>6.1313829999999998E-3</v>
      </c>
      <c r="Y2259">
        <v>-0.31597382000000002</v>
      </c>
      <c r="Z2259">
        <v>4.6923389000000003E-2</v>
      </c>
      <c r="AA2259">
        <v>2.3617178999999999E-2</v>
      </c>
      <c r="AB2259">
        <v>-0.31702269599999999</v>
      </c>
      <c r="AC2259">
        <v>8.0735830999999994E-2</v>
      </c>
    </row>
    <row r="2260" spans="1:29" x14ac:dyDescent="0.3">
      <c r="A2260">
        <v>22.58</v>
      </c>
      <c r="B2260">
        <v>28.2</v>
      </c>
      <c r="C2260">
        <v>75</v>
      </c>
      <c r="D2260">
        <v>75</v>
      </c>
      <c r="E2260">
        <v>-150</v>
      </c>
      <c r="F2260">
        <v>57.15384615</v>
      </c>
      <c r="G2260">
        <v>61.69230769</v>
      </c>
      <c r="H2260">
        <v>-124.9230769</v>
      </c>
      <c r="I2260">
        <v>62</v>
      </c>
      <c r="J2260">
        <v>61</v>
      </c>
      <c r="K2260">
        <v>-132</v>
      </c>
      <c r="L2260">
        <v>2.9224300649999999</v>
      </c>
      <c r="M2260">
        <v>3.1544938249999999</v>
      </c>
      <c r="N2260">
        <v>-6.3876533320000002</v>
      </c>
      <c r="O2260">
        <v>3.1702269620000001</v>
      </c>
      <c r="P2260">
        <v>3.1190942690000001</v>
      </c>
      <c r="Q2260">
        <v>-6.7495154670000002</v>
      </c>
      <c r="R2260">
        <v>0.14612150300000001</v>
      </c>
      <c r="S2260">
        <v>0.157724691</v>
      </c>
      <c r="T2260">
        <v>-0.31938266700000001</v>
      </c>
      <c r="U2260">
        <v>0.158511348</v>
      </c>
      <c r="V2260">
        <v>0.15595471299999999</v>
      </c>
      <c r="W2260">
        <v>-0.33747577299999998</v>
      </c>
      <c r="X2260">
        <v>6.699104E-3</v>
      </c>
      <c r="Y2260">
        <v>-0.31420384299999998</v>
      </c>
      <c r="Z2260">
        <v>2.7256968999999999E-2</v>
      </c>
      <c r="AA2260">
        <v>-1.476074E-3</v>
      </c>
      <c r="AB2260">
        <v>-0.32980586899999997</v>
      </c>
      <c r="AC2260">
        <v>4.0367914999999997E-2</v>
      </c>
    </row>
    <row r="2261" spans="1:29" x14ac:dyDescent="0.3">
      <c r="A2261">
        <v>22.59</v>
      </c>
      <c r="B2261">
        <v>28.2</v>
      </c>
      <c r="C2261">
        <v>75</v>
      </c>
      <c r="D2261">
        <v>75</v>
      </c>
      <c r="E2261">
        <v>-150</v>
      </c>
      <c r="F2261">
        <v>58.61538462</v>
      </c>
      <c r="G2261">
        <v>62.23076923</v>
      </c>
      <c r="H2261">
        <v>-122.8461538</v>
      </c>
      <c r="I2261">
        <v>129</v>
      </c>
      <c r="J2261">
        <v>118</v>
      </c>
      <c r="K2261">
        <v>-234</v>
      </c>
      <c r="L2261">
        <v>2.9971624619999999</v>
      </c>
      <c r="M2261">
        <v>3.1820268139999999</v>
      </c>
      <c r="N2261">
        <v>-6.2814546619999998</v>
      </c>
      <c r="O2261">
        <v>6.5961173879999997</v>
      </c>
      <c r="P2261">
        <v>6.0336577660000001</v>
      </c>
      <c r="Q2261">
        <v>-11.96505015</v>
      </c>
      <c r="R2261">
        <v>0.14985812300000001</v>
      </c>
      <c r="S2261">
        <v>0.15910134100000001</v>
      </c>
      <c r="T2261">
        <v>-0.31407273299999999</v>
      </c>
      <c r="U2261">
        <v>0.32980586899999997</v>
      </c>
      <c r="V2261">
        <v>0.30168288799999998</v>
      </c>
      <c r="W2261">
        <v>-0.59825250699999999</v>
      </c>
      <c r="X2261">
        <v>5.3365740000000002E-3</v>
      </c>
      <c r="Y2261">
        <v>-0.31236830999999998</v>
      </c>
      <c r="Z2261">
        <v>8.9706479999999995E-3</v>
      </c>
      <c r="AA2261">
        <v>-1.6236811E-2</v>
      </c>
      <c r="AB2261">
        <v>-0.60933125700000002</v>
      </c>
      <c r="AC2261">
        <v>-5.8309211E-2</v>
      </c>
    </row>
    <row r="2262" spans="1:29" x14ac:dyDescent="0.3">
      <c r="A2262">
        <v>22.6</v>
      </c>
      <c r="B2262">
        <v>28.2</v>
      </c>
      <c r="C2262">
        <v>75</v>
      </c>
      <c r="D2262">
        <v>75</v>
      </c>
      <c r="E2262">
        <v>-150</v>
      </c>
      <c r="F2262">
        <v>58.61538462</v>
      </c>
      <c r="G2262">
        <v>62.38461538</v>
      </c>
      <c r="H2262">
        <v>-123.4615385</v>
      </c>
      <c r="I2262">
        <v>55</v>
      </c>
      <c r="J2262">
        <v>53</v>
      </c>
      <c r="K2262">
        <v>-125</v>
      </c>
      <c r="L2262">
        <v>2.9971624619999999</v>
      </c>
      <c r="M2262">
        <v>3.1898933820000002</v>
      </c>
      <c r="N2262">
        <v>-6.3129209350000002</v>
      </c>
      <c r="O2262">
        <v>2.812298111</v>
      </c>
      <c r="P2262">
        <v>2.710032725</v>
      </c>
      <c r="Q2262">
        <v>-6.3915866159999997</v>
      </c>
      <c r="R2262">
        <v>0.14985812300000001</v>
      </c>
      <c r="S2262">
        <v>0.15949466900000001</v>
      </c>
      <c r="T2262">
        <v>-0.31564604699999999</v>
      </c>
      <c r="U2262">
        <v>0.14061490600000001</v>
      </c>
      <c r="V2262">
        <v>0.13550163600000001</v>
      </c>
      <c r="W2262">
        <v>-0.31957933100000002</v>
      </c>
      <c r="X2262">
        <v>5.5636619999999996E-3</v>
      </c>
      <c r="Y2262">
        <v>-0.31354829499999998</v>
      </c>
      <c r="Z2262">
        <v>1.1040797E-2</v>
      </c>
      <c r="AA2262">
        <v>-2.952147E-3</v>
      </c>
      <c r="AB2262">
        <v>-0.305091734</v>
      </c>
      <c r="AC2262">
        <v>7.6250506999999995E-2</v>
      </c>
    </row>
    <row r="2263" spans="1:29" x14ac:dyDescent="0.3">
      <c r="A2263">
        <v>22.61</v>
      </c>
      <c r="B2263">
        <v>28.2</v>
      </c>
      <c r="C2263">
        <v>75</v>
      </c>
      <c r="D2263">
        <v>75</v>
      </c>
      <c r="E2263">
        <v>-150</v>
      </c>
      <c r="F2263">
        <v>57.61538462</v>
      </c>
      <c r="G2263">
        <v>63.23076923</v>
      </c>
      <c r="H2263">
        <v>-122.6923077</v>
      </c>
      <c r="I2263">
        <v>57</v>
      </c>
      <c r="J2263">
        <v>71</v>
      </c>
      <c r="K2263">
        <v>-125</v>
      </c>
      <c r="L2263">
        <v>2.94602977</v>
      </c>
      <c r="M2263">
        <v>3.2331595069999999</v>
      </c>
      <c r="N2263">
        <v>-6.2735880939999999</v>
      </c>
      <c r="O2263">
        <v>2.9145634970000001</v>
      </c>
      <c r="P2263">
        <v>3.6304211980000001</v>
      </c>
      <c r="Q2263">
        <v>-6.3915866159999997</v>
      </c>
      <c r="R2263">
        <v>0.14730148800000001</v>
      </c>
      <c r="S2263">
        <v>0.16165797500000001</v>
      </c>
      <c r="T2263">
        <v>-0.31367940500000002</v>
      </c>
      <c r="U2263">
        <v>0.14572817499999999</v>
      </c>
      <c r="V2263">
        <v>0.18152106000000001</v>
      </c>
      <c r="W2263">
        <v>-0.31957933100000002</v>
      </c>
      <c r="X2263">
        <v>8.2887220000000001E-3</v>
      </c>
      <c r="Y2263">
        <v>-0.31210609099999997</v>
      </c>
      <c r="Z2263">
        <v>8.2805980000000001E-3</v>
      </c>
      <c r="AA2263">
        <v>2.0665032E-2</v>
      </c>
      <c r="AB2263">
        <v>-0.32213596500000002</v>
      </c>
      <c r="AC2263">
        <v>-1.3455972E-2</v>
      </c>
    </row>
    <row r="2264" spans="1:29" x14ac:dyDescent="0.3">
      <c r="A2264">
        <v>22.62</v>
      </c>
      <c r="B2264">
        <v>28.2</v>
      </c>
      <c r="C2264">
        <v>75</v>
      </c>
      <c r="D2264">
        <v>75</v>
      </c>
      <c r="E2264">
        <v>-150</v>
      </c>
      <c r="F2264">
        <v>57.84615385</v>
      </c>
      <c r="G2264">
        <v>63.69230769</v>
      </c>
      <c r="H2264">
        <v>-124.1538462</v>
      </c>
      <c r="I2264">
        <v>51</v>
      </c>
      <c r="J2264">
        <v>74</v>
      </c>
      <c r="K2264">
        <v>-127</v>
      </c>
      <c r="L2264">
        <v>2.9578296220000002</v>
      </c>
      <c r="M2264">
        <v>3.2567592109999999</v>
      </c>
      <c r="N2264">
        <v>-6.348320491</v>
      </c>
      <c r="O2264">
        <v>2.607767339</v>
      </c>
      <c r="P2264">
        <v>3.7838192770000001</v>
      </c>
      <c r="Q2264">
        <v>-6.4938520019999997</v>
      </c>
      <c r="R2264">
        <v>0.14789148099999999</v>
      </c>
      <c r="S2264">
        <v>0.162837961</v>
      </c>
      <c r="T2264">
        <v>-0.31741602499999999</v>
      </c>
      <c r="U2264">
        <v>0.13038836700000001</v>
      </c>
      <c r="V2264">
        <v>0.18919096399999999</v>
      </c>
      <c r="W2264">
        <v>-0.3246926</v>
      </c>
      <c r="X2264">
        <v>8.6293540000000005E-3</v>
      </c>
      <c r="Y2264">
        <v>-0.31518716400000002</v>
      </c>
      <c r="Z2264">
        <v>1.1730847000000001E-2</v>
      </c>
      <c r="AA2264">
        <v>3.3949695000000002E-2</v>
      </c>
      <c r="AB2264">
        <v>-0.32298817699999999</v>
      </c>
      <c r="AC2264">
        <v>8.9706479999999995E-3</v>
      </c>
    </row>
    <row r="2265" spans="1:29" x14ac:dyDescent="0.3">
      <c r="A2265">
        <v>22.63</v>
      </c>
      <c r="B2265">
        <v>28.2</v>
      </c>
      <c r="C2265">
        <v>75</v>
      </c>
      <c r="D2265">
        <v>75</v>
      </c>
      <c r="E2265">
        <v>-150</v>
      </c>
      <c r="F2265">
        <v>58.23076923</v>
      </c>
      <c r="G2265">
        <v>64.46153846</v>
      </c>
      <c r="H2265">
        <v>-124</v>
      </c>
      <c r="I2265">
        <v>64</v>
      </c>
      <c r="J2265">
        <v>71</v>
      </c>
      <c r="K2265">
        <v>-127</v>
      </c>
      <c r="L2265">
        <v>2.9774960419999998</v>
      </c>
      <c r="M2265">
        <v>3.2960920520000001</v>
      </c>
      <c r="N2265">
        <v>-6.3404539230000001</v>
      </c>
      <c r="O2265">
        <v>3.272492347</v>
      </c>
      <c r="P2265">
        <v>3.6304211980000001</v>
      </c>
      <c r="Q2265">
        <v>-6.4938520019999997</v>
      </c>
      <c r="R2265">
        <v>0.148874802</v>
      </c>
      <c r="S2265">
        <v>0.16480460299999999</v>
      </c>
      <c r="T2265">
        <v>-0.31702269599999999</v>
      </c>
      <c r="U2265">
        <v>0.163624617</v>
      </c>
      <c r="V2265">
        <v>0.18152106000000001</v>
      </c>
      <c r="W2265">
        <v>-0.3246926</v>
      </c>
      <c r="X2265">
        <v>9.1970750000000007E-3</v>
      </c>
      <c r="Y2265">
        <v>-0.31590826599999999</v>
      </c>
      <c r="Z2265">
        <v>5.8654240000000002E-3</v>
      </c>
      <c r="AA2265">
        <v>1.0332516E-2</v>
      </c>
      <c r="AB2265">
        <v>-0.33151029199999998</v>
      </c>
      <c r="AC2265">
        <v>-3.5882591999999998E-2</v>
      </c>
    </row>
    <row r="2266" spans="1:29" x14ac:dyDescent="0.3">
      <c r="A2266">
        <v>22.64</v>
      </c>
      <c r="B2266">
        <v>28.2</v>
      </c>
      <c r="C2266">
        <v>75</v>
      </c>
      <c r="D2266">
        <v>75</v>
      </c>
      <c r="E2266">
        <v>-150</v>
      </c>
      <c r="F2266">
        <v>59.23076923</v>
      </c>
      <c r="G2266">
        <v>64.230769230000007</v>
      </c>
      <c r="H2266">
        <v>-121.8461538</v>
      </c>
      <c r="I2266">
        <v>68</v>
      </c>
      <c r="J2266">
        <v>67</v>
      </c>
      <c r="K2266">
        <v>-102</v>
      </c>
      <c r="L2266">
        <v>3.0286287349999998</v>
      </c>
      <c r="M2266">
        <v>3.2842921999999999</v>
      </c>
      <c r="N2266">
        <v>-6.2303219690000002</v>
      </c>
      <c r="O2266">
        <v>3.4770231190000001</v>
      </c>
      <c r="P2266">
        <v>3.425890426</v>
      </c>
      <c r="Q2266">
        <v>-5.2155346790000001</v>
      </c>
      <c r="R2266">
        <v>0.151431437</v>
      </c>
      <c r="S2266">
        <v>0.16421461000000001</v>
      </c>
      <c r="T2266">
        <v>-0.31151609800000002</v>
      </c>
      <c r="U2266">
        <v>0.17385115600000001</v>
      </c>
      <c r="V2266">
        <v>0.17129452100000001</v>
      </c>
      <c r="W2266">
        <v>-0.26077673400000001</v>
      </c>
      <c r="X2266">
        <v>7.3803690000000003E-3</v>
      </c>
      <c r="Y2266">
        <v>-0.312892748</v>
      </c>
      <c r="Z2266">
        <v>-7.2455230000000002E-3</v>
      </c>
      <c r="AA2266">
        <v>-1.476074E-3</v>
      </c>
      <c r="AB2266">
        <v>-0.288899715</v>
      </c>
      <c r="AC2266">
        <v>-0.14801569000000001</v>
      </c>
    </row>
    <row r="2267" spans="1:29" x14ac:dyDescent="0.3">
      <c r="A2267">
        <v>22.65</v>
      </c>
      <c r="B2267">
        <v>28.2</v>
      </c>
      <c r="C2267">
        <v>75</v>
      </c>
      <c r="D2267">
        <v>75</v>
      </c>
      <c r="E2267">
        <v>-150</v>
      </c>
      <c r="F2267">
        <v>59.15384615</v>
      </c>
      <c r="G2267">
        <v>63</v>
      </c>
      <c r="H2267">
        <v>-121.6153846</v>
      </c>
      <c r="I2267">
        <v>68</v>
      </c>
      <c r="J2267">
        <v>64</v>
      </c>
      <c r="K2267">
        <v>-132</v>
      </c>
      <c r="L2267">
        <v>3.0246954509999999</v>
      </c>
      <c r="M2267">
        <v>3.2213596550000001</v>
      </c>
      <c r="N2267">
        <v>-6.218522117</v>
      </c>
      <c r="O2267">
        <v>3.4770231190000001</v>
      </c>
      <c r="P2267">
        <v>3.272492347</v>
      </c>
      <c r="Q2267">
        <v>-6.7495154670000002</v>
      </c>
      <c r="R2267">
        <v>0.15123477299999999</v>
      </c>
      <c r="S2267">
        <v>0.161067983</v>
      </c>
      <c r="T2267">
        <v>-0.31092610599999998</v>
      </c>
      <c r="U2267">
        <v>0.17385115600000001</v>
      </c>
      <c r="V2267">
        <v>0.163624617</v>
      </c>
      <c r="W2267">
        <v>-0.33747577299999998</v>
      </c>
      <c r="X2267">
        <v>5.6772070000000001E-3</v>
      </c>
      <c r="Y2267">
        <v>-0.311384989</v>
      </c>
      <c r="Z2267">
        <v>-2.415174E-3</v>
      </c>
      <c r="AA2267">
        <v>-5.9042950000000004E-3</v>
      </c>
      <c r="AB2267">
        <v>-0.33747577299999998</v>
      </c>
      <c r="AC2267">
        <v>0</v>
      </c>
    </row>
    <row r="2268" spans="1:29" x14ac:dyDescent="0.3">
      <c r="A2268">
        <v>22.66</v>
      </c>
      <c r="B2268">
        <v>28.2</v>
      </c>
      <c r="C2268">
        <v>75</v>
      </c>
      <c r="D2268">
        <v>75</v>
      </c>
      <c r="E2268">
        <v>-150</v>
      </c>
      <c r="F2268">
        <v>59.07692308</v>
      </c>
      <c r="G2268">
        <v>61.76923077</v>
      </c>
      <c r="H2268">
        <v>-121.4615385</v>
      </c>
      <c r="I2268">
        <v>58</v>
      </c>
      <c r="J2268">
        <v>54</v>
      </c>
      <c r="K2268">
        <v>-137</v>
      </c>
      <c r="L2268">
        <v>3.020762167</v>
      </c>
      <c r="M2268">
        <v>3.1584271089999998</v>
      </c>
      <c r="N2268">
        <v>-6.2106555490000002</v>
      </c>
      <c r="O2268">
        <v>2.9656961900000001</v>
      </c>
      <c r="P2268">
        <v>2.761165418</v>
      </c>
      <c r="Q2268">
        <v>-7.0051789309999997</v>
      </c>
      <c r="R2268">
        <v>0.151038108</v>
      </c>
      <c r="S2268">
        <v>0.15792135500000001</v>
      </c>
      <c r="T2268">
        <v>-0.31053277699999998</v>
      </c>
      <c r="U2268">
        <v>0.14828480899999999</v>
      </c>
      <c r="V2268">
        <v>0.13805827100000001</v>
      </c>
      <c r="W2268">
        <v>-0.35025894699999999</v>
      </c>
      <c r="X2268">
        <v>3.9740449999999998E-3</v>
      </c>
      <c r="Y2268">
        <v>-0.31000833999999999</v>
      </c>
      <c r="Z2268">
        <v>2.7601990000000001E-3</v>
      </c>
      <c r="AA2268">
        <v>-5.9042950000000004E-3</v>
      </c>
      <c r="AB2268">
        <v>-0.32895365799999998</v>
      </c>
      <c r="AC2268">
        <v>0.112133099</v>
      </c>
    </row>
    <row r="2269" spans="1:29" x14ac:dyDescent="0.3">
      <c r="A2269">
        <v>22.67</v>
      </c>
      <c r="B2269">
        <v>28.2</v>
      </c>
      <c r="C2269">
        <v>75</v>
      </c>
      <c r="D2269">
        <v>75</v>
      </c>
      <c r="E2269">
        <v>-150</v>
      </c>
      <c r="F2269">
        <v>59</v>
      </c>
      <c r="G2269">
        <v>60.53846154</v>
      </c>
      <c r="H2269">
        <v>-121.3846154</v>
      </c>
      <c r="I2269">
        <v>43</v>
      </c>
      <c r="J2269">
        <v>69</v>
      </c>
      <c r="K2269">
        <v>-118</v>
      </c>
      <c r="L2269">
        <v>3.0168288830000001</v>
      </c>
      <c r="M2269">
        <v>3.095494564</v>
      </c>
      <c r="N2269">
        <v>-6.2067222649999998</v>
      </c>
      <c r="O2269">
        <v>2.198705796</v>
      </c>
      <c r="P2269">
        <v>3.5281558120000001</v>
      </c>
      <c r="Q2269">
        <v>-6.0336577660000001</v>
      </c>
      <c r="R2269">
        <v>0.15084144399999999</v>
      </c>
      <c r="S2269">
        <v>0.154774728</v>
      </c>
      <c r="T2269">
        <v>-0.31033611300000002</v>
      </c>
      <c r="U2269">
        <v>0.10993529</v>
      </c>
      <c r="V2269">
        <v>0.17640779100000001</v>
      </c>
      <c r="W2269">
        <v>-0.30168288799999998</v>
      </c>
      <c r="X2269">
        <v>2.270883E-3</v>
      </c>
      <c r="Y2269">
        <v>-0.3087628</v>
      </c>
      <c r="Z2269">
        <v>8.2805980000000001E-3</v>
      </c>
      <c r="AA2269">
        <v>3.8377915999999998E-2</v>
      </c>
      <c r="AB2269">
        <v>-0.29656961900000001</v>
      </c>
      <c r="AC2269">
        <v>2.6911944E-2</v>
      </c>
    </row>
    <row r="2270" spans="1:29" x14ac:dyDescent="0.3">
      <c r="A2270">
        <v>22.68</v>
      </c>
      <c r="B2270">
        <v>28.2</v>
      </c>
      <c r="C2270">
        <v>75</v>
      </c>
      <c r="D2270">
        <v>75</v>
      </c>
      <c r="E2270">
        <v>-150</v>
      </c>
      <c r="F2270">
        <v>59.30769231</v>
      </c>
      <c r="G2270">
        <v>59.30769231</v>
      </c>
      <c r="H2270">
        <v>-121.9230769</v>
      </c>
      <c r="I2270">
        <v>55</v>
      </c>
      <c r="J2270">
        <v>68</v>
      </c>
      <c r="K2270">
        <v>-123</v>
      </c>
      <c r="L2270">
        <v>3.0325620190000002</v>
      </c>
      <c r="M2270">
        <v>3.0325620190000002</v>
      </c>
      <c r="N2270">
        <v>-6.2342552529999997</v>
      </c>
      <c r="O2270">
        <v>2.812298111</v>
      </c>
      <c r="P2270">
        <v>3.4770231190000001</v>
      </c>
      <c r="Q2270">
        <v>-6.2893212299999997</v>
      </c>
      <c r="R2270">
        <v>0.15162810099999999</v>
      </c>
      <c r="S2270">
        <v>0.15162810099999999</v>
      </c>
      <c r="T2270">
        <v>-0.311712763</v>
      </c>
      <c r="U2270">
        <v>0.14061490600000001</v>
      </c>
      <c r="V2270">
        <v>0.17385115600000001</v>
      </c>
      <c r="W2270">
        <v>-0.31446606199999999</v>
      </c>
      <c r="X2270">
        <v>0</v>
      </c>
      <c r="Y2270">
        <v>-0.30889390900000002</v>
      </c>
      <c r="Z2270">
        <v>1.4836070999999999E-2</v>
      </c>
      <c r="AA2270">
        <v>1.9188957999999999E-2</v>
      </c>
      <c r="AB2270">
        <v>-0.31446606199999999</v>
      </c>
      <c r="AC2270">
        <v>0</v>
      </c>
    </row>
    <row r="2271" spans="1:29" x14ac:dyDescent="0.3">
      <c r="A2271">
        <v>22.69</v>
      </c>
      <c r="B2271">
        <v>28.2</v>
      </c>
      <c r="C2271">
        <v>75</v>
      </c>
      <c r="D2271">
        <v>75</v>
      </c>
      <c r="E2271">
        <v>-150</v>
      </c>
      <c r="F2271">
        <v>60.07692308</v>
      </c>
      <c r="G2271">
        <v>57.07692308</v>
      </c>
      <c r="H2271">
        <v>-122.3076923</v>
      </c>
      <c r="I2271">
        <v>59</v>
      </c>
      <c r="J2271">
        <v>63</v>
      </c>
      <c r="K2271">
        <v>-125</v>
      </c>
      <c r="L2271">
        <v>3.07189486</v>
      </c>
      <c r="M2271">
        <v>2.918496781</v>
      </c>
      <c r="N2271">
        <v>-6.2539216739999999</v>
      </c>
      <c r="O2271">
        <v>3.0168288830000001</v>
      </c>
      <c r="P2271">
        <v>3.2213596550000001</v>
      </c>
      <c r="Q2271">
        <v>-6.3915866159999997</v>
      </c>
      <c r="R2271">
        <v>0.15359474300000001</v>
      </c>
      <c r="S2271">
        <v>0.145924839</v>
      </c>
      <c r="T2271">
        <v>-0.31269608399999999</v>
      </c>
      <c r="U2271">
        <v>0.15084144399999999</v>
      </c>
      <c r="V2271">
        <v>0.161067983</v>
      </c>
      <c r="W2271">
        <v>-0.31957933100000002</v>
      </c>
      <c r="X2271">
        <v>-4.4282210000000004E-3</v>
      </c>
      <c r="Y2271">
        <v>-0.30830391600000001</v>
      </c>
      <c r="Z2271">
        <v>2.3116669999999999E-2</v>
      </c>
      <c r="AA2271">
        <v>5.9042950000000004E-3</v>
      </c>
      <c r="AB2271">
        <v>-0.31702269599999999</v>
      </c>
      <c r="AC2271">
        <v>1.3455972E-2</v>
      </c>
    </row>
    <row r="2272" spans="1:29" x14ac:dyDescent="0.3">
      <c r="A2272">
        <v>22.7</v>
      </c>
      <c r="B2272">
        <v>28.2</v>
      </c>
      <c r="C2272">
        <v>75</v>
      </c>
      <c r="D2272">
        <v>75</v>
      </c>
      <c r="E2272">
        <v>-150</v>
      </c>
      <c r="F2272">
        <v>59.84615385</v>
      </c>
      <c r="G2272">
        <v>55.07692308</v>
      </c>
      <c r="H2272">
        <v>-122.6923077</v>
      </c>
      <c r="I2272">
        <v>61</v>
      </c>
      <c r="J2272">
        <v>61</v>
      </c>
      <c r="K2272">
        <v>-102</v>
      </c>
      <c r="L2272">
        <v>3.0600950079999998</v>
      </c>
      <c r="M2272">
        <v>2.816231395</v>
      </c>
      <c r="N2272">
        <v>-6.2735880939999999</v>
      </c>
      <c r="O2272">
        <v>3.1190942690000001</v>
      </c>
      <c r="P2272">
        <v>3.1190942690000001</v>
      </c>
      <c r="Q2272">
        <v>-5.2155346790000001</v>
      </c>
      <c r="R2272">
        <v>0.15300474999999999</v>
      </c>
      <c r="S2272">
        <v>0.14081157</v>
      </c>
      <c r="T2272">
        <v>-0.31367940500000002</v>
      </c>
      <c r="U2272">
        <v>0.15595471299999999</v>
      </c>
      <c r="V2272">
        <v>0.15595471299999999</v>
      </c>
      <c r="W2272">
        <v>-0.26077673400000001</v>
      </c>
      <c r="X2272">
        <v>-7.0397360000000004E-3</v>
      </c>
      <c r="Y2272">
        <v>-0.30705837699999999</v>
      </c>
      <c r="Z2272">
        <v>3.4847517000000001E-2</v>
      </c>
      <c r="AA2272">
        <v>0</v>
      </c>
      <c r="AB2272">
        <v>-0.27782096499999998</v>
      </c>
      <c r="AC2272">
        <v>-8.9706479000000006E-2</v>
      </c>
    </row>
    <row r="2273" spans="1:29" x14ac:dyDescent="0.3">
      <c r="A2273">
        <v>22.71</v>
      </c>
      <c r="B2273">
        <v>28.2</v>
      </c>
      <c r="C2273">
        <v>75</v>
      </c>
      <c r="D2273">
        <v>75</v>
      </c>
      <c r="E2273">
        <v>-150</v>
      </c>
      <c r="F2273">
        <v>59.30769231</v>
      </c>
      <c r="G2273">
        <v>53.38461538</v>
      </c>
      <c r="H2273">
        <v>-125</v>
      </c>
      <c r="I2273">
        <v>61</v>
      </c>
      <c r="J2273">
        <v>45</v>
      </c>
      <c r="K2273">
        <v>-129</v>
      </c>
      <c r="L2273">
        <v>3.0325620190000002</v>
      </c>
      <c r="M2273">
        <v>2.7296991460000002</v>
      </c>
      <c r="N2273">
        <v>-6.3915866159999997</v>
      </c>
      <c r="O2273">
        <v>3.1190942690000001</v>
      </c>
      <c r="P2273">
        <v>2.3009711820000001</v>
      </c>
      <c r="Q2273">
        <v>-6.5961173879999997</v>
      </c>
      <c r="R2273">
        <v>0.15162810099999999</v>
      </c>
      <c r="S2273">
        <v>0.13648495699999999</v>
      </c>
      <c r="T2273">
        <v>-0.31957933100000002</v>
      </c>
      <c r="U2273">
        <v>0.15595471299999999</v>
      </c>
      <c r="V2273">
        <v>0.11504855899999999</v>
      </c>
      <c r="W2273">
        <v>-0.32980586899999997</v>
      </c>
      <c r="X2273">
        <v>-8.7428980000000007E-3</v>
      </c>
      <c r="Y2273">
        <v>-0.30909057299999998</v>
      </c>
      <c r="Z2273">
        <v>5.5203987000000003E-2</v>
      </c>
      <c r="AA2273">
        <v>-2.3617178999999999E-2</v>
      </c>
      <c r="AB2273">
        <v>-0.31020500400000001</v>
      </c>
      <c r="AC2273">
        <v>0.103162451</v>
      </c>
    </row>
    <row r="2274" spans="1:29" x14ac:dyDescent="0.3">
      <c r="A2274">
        <v>22.72</v>
      </c>
      <c r="B2274">
        <v>28.2</v>
      </c>
      <c r="C2274">
        <v>75</v>
      </c>
      <c r="D2274">
        <v>75</v>
      </c>
      <c r="E2274">
        <v>-150</v>
      </c>
      <c r="F2274">
        <v>58.76923077</v>
      </c>
      <c r="G2274">
        <v>51.92307692</v>
      </c>
      <c r="H2274">
        <v>-127.3076923</v>
      </c>
      <c r="I2274">
        <v>97</v>
      </c>
      <c r="J2274">
        <v>127</v>
      </c>
      <c r="K2274">
        <v>-130</v>
      </c>
      <c r="L2274">
        <v>3.0050290309999999</v>
      </c>
      <c r="M2274">
        <v>2.6549667480000001</v>
      </c>
      <c r="N2274">
        <v>-6.5095851380000003</v>
      </c>
      <c r="O2274">
        <v>4.9598712139999996</v>
      </c>
      <c r="P2274">
        <v>6.4938520019999997</v>
      </c>
      <c r="Q2274">
        <v>-6.6472500810000001</v>
      </c>
      <c r="R2274">
        <v>0.15025145200000001</v>
      </c>
      <c r="S2274">
        <v>0.13274833699999999</v>
      </c>
      <c r="T2274">
        <v>-0.32547925700000002</v>
      </c>
      <c r="U2274">
        <v>0.247993561</v>
      </c>
      <c r="V2274">
        <v>0.3246926</v>
      </c>
      <c r="W2274">
        <v>-0.332362504</v>
      </c>
      <c r="X2274">
        <v>-1.0105428E-2</v>
      </c>
      <c r="Y2274">
        <v>-0.31131943400000001</v>
      </c>
      <c r="Z2274">
        <v>7.4525382000000001E-2</v>
      </c>
      <c r="AA2274">
        <v>4.4282211000000002E-2</v>
      </c>
      <c r="AB2274">
        <v>-0.41247039000000002</v>
      </c>
      <c r="AC2274">
        <v>-0.42162044999999998</v>
      </c>
    </row>
    <row r="2275" spans="1:29" x14ac:dyDescent="0.3">
      <c r="A2275">
        <v>22.73</v>
      </c>
      <c r="B2275">
        <v>28.2</v>
      </c>
      <c r="C2275">
        <v>75</v>
      </c>
      <c r="D2275">
        <v>75</v>
      </c>
      <c r="E2275">
        <v>-150</v>
      </c>
      <c r="F2275">
        <v>59</v>
      </c>
      <c r="G2275">
        <v>51.23076923</v>
      </c>
      <c r="H2275">
        <v>-126.9230769</v>
      </c>
      <c r="I2275">
        <v>0</v>
      </c>
      <c r="J2275">
        <v>0</v>
      </c>
      <c r="K2275">
        <v>-131</v>
      </c>
      <c r="L2275">
        <v>3.0168288830000001</v>
      </c>
      <c r="M2275">
        <v>2.6195671919999999</v>
      </c>
      <c r="N2275">
        <v>-6.4899187180000002</v>
      </c>
      <c r="O2275">
        <v>0</v>
      </c>
      <c r="P2275">
        <v>0</v>
      </c>
      <c r="Q2275">
        <v>-6.6983827739999997</v>
      </c>
      <c r="R2275">
        <v>0.15084144399999999</v>
      </c>
      <c r="S2275">
        <v>0.13097835999999999</v>
      </c>
      <c r="T2275">
        <v>-0.32449593599999998</v>
      </c>
      <c r="U2275">
        <v>0</v>
      </c>
      <c r="V2275">
        <v>0</v>
      </c>
      <c r="W2275">
        <v>-0.33491913899999998</v>
      </c>
      <c r="X2275">
        <v>-1.1467957000000001E-2</v>
      </c>
      <c r="Y2275">
        <v>-0.310270559</v>
      </c>
      <c r="Z2275">
        <v>7.4870407E-2</v>
      </c>
      <c r="AA2275">
        <v>0</v>
      </c>
      <c r="AB2275">
        <v>-0.223279426</v>
      </c>
      <c r="AC2275">
        <v>0.58757743600000001</v>
      </c>
    </row>
    <row r="2276" spans="1:29" x14ac:dyDescent="0.3">
      <c r="A2276">
        <v>22.74</v>
      </c>
      <c r="B2276">
        <v>28.2</v>
      </c>
      <c r="C2276">
        <v>75</v>
      </c>
      <c r="D2276">
        <v>75</v>
      </c>
      <c r="E2276">
        <v>-150</v>
      </c>
      <c r="F2276">
        <v>60</v>
      </c>
      <c r="G2276">
        <v>49.38461538</v>
      </c>
      <c r="H2276">
        <v>-128</v>
      </c>
      <c r="I2276">
        <v>108</v>
      </c>
      <c r="J2276">
        <v>133</v>
      </c>
      <c r="K2276">
        <v>-132</v>
      </c>
      <c r="L2276">
        <v>3.0679615760000001</v>
      </c>
      <c r="M2276">
        <v>2.5251683740000002</v>
      </c>
      <c r="N2276">
        <v>-6.5449846950000001</v>
      </c>
      <c r="O2276">
        <v>5.5223308360000001</v>
      </c>
      <c r="P2276">
        <v>6.8006481599999997</v>
      </c>
      <c r="Q2276">
        <v>-6.7495154670000002</v>
      </c>
      <c r="R2276">
        <v>0.15339807899999999</v>
      </c>
      <c r="S2276">
        <v>0.12625841900000001</v>
      </c>
      <c r="T2276">
        <v>-0.32724923500000003</v>
      </c>
      <c r="U2276">
        <v>0.27611654200000002</v>
      </c>
      <c r="V2276">
        <v>0.34003240800000001</v>
      </c>
      <c r="W2276">
        <v>-0.33747577299999998</v>
      </c>
      <c r="X2276">
        <v>-1.566909E-2</v>
      </c>
      <c r="Y2276">
        <v>-0.311384989</v>
      </c>
      <c r="Z2276">
        <v>8.3496029999999999E-2</v>
      </c>
      <c r="AA2276">
        <v>3.6901842999999997E-2</v>
      </c>
      <c r="AB2276">
        <v>-0.43036683199999998</v>
      </c>
      <c r="AC2276">
        <v>-0.48890031</v>
      </c>
    </row>
    <row r="2277" spans="1:29" x14ac:dyDescent="0.3">
      <c r="A2277">
        <v>22.75</v>
      </c>
      <c r="B2277">
        <v>28.2</v>
      </c>
      <c r="C2277">
        <v>75</v>
      </c>
      <c r="D2277">
        <v>75</v>
      </c>
      <c r="E2277">
        <v>-150</v>
      </c>
      <c r="F2277">
        <v>60.38461538</v>
      </c>
      <c r="G2277">
        <v>47.61538462</v>
      </c>
      <c r="H2277">
        <v>-128.69230769999999</v>
      </c>
      <c r="I2277">
        <v>0</v>
      </c>
      <c r="J2277">
        <v>0</v>
      </c>
      <c r="K2277">
        <v>-99</v>
      </c>
      <c r="L2277">
        <v>3.0876279960000002</v>
      </c>
      <c r="M2277">
        <v>2.4347028399999999</v>
      </c>
      <c r="N2277">
        <v>-6.580384252</v>
      </c>
      <c r="O2277">
        <v>0</v>
      </c>
      <c r="P2277">
        <v>0</v>
      </c>
      <c r="Q2277">
        <v>-5.0621365999999997</v>
      </c>
      <c r="R2277">
        <v>0.1543814</v>
      </c>
      <c r="S2277">
        <v>0.121735142</v>
      </c>
      <c r="T2277">
        <v>-0.32901921299999998</v>
      </c>
      <c r="U2277">
        <v>0</v>
      </c>
      <c r="V2277">
        <v>0</v>
      </c>
      <c r="W2277">
        <v>-0.25310683</v>
      </c>
      <c r="X2277">
        <v>-1.8848325999999999E-2</v>
      </c>
      <c r="Y2277">
        <v>-0.311384989</v>
      </c>
      <c r="Z2277">
        <v>9.2811702999999995E-2</v>
      </c>
      <c r="AA2277">
        <v>0</v>
      </c>
      <c r="AB2277">
        <v>-0.168737887</v>
      </c>
      <c r="AC2277">
        <v>0.44404706999999999</v>
      </c>
    </row>
    <row r="2278" spans="1:29" x14ac:dyDescent="0.3">
      <c r="A2278">
        <v>22.76</v>
      </c>
      <c r="B2278">
        <v>28.2</v>
      </c>
      <c r="C2278">
        <v>75</v>
      </c>
      <c r="D2278">
        <v>75</v>
      </c>
      <c r="E2278">
        <v>-150</v>
      </c>
      <c r="F2278">
        <v>59.84615385</v>
      </c>
      <c r="G2278">
        <v>47.53846154</v>
      </c>
      <c r="H2278">
        <v>-129.2307692</v>
      </c>
      <c r="I2278">
        <v>133</v>
      </c>
      <c r="J2278">
        <v>104</v>
      </c>
      <c r="K2278">
        <v>-249</v>
      </c>
      <c r="L2278">
        <v>3.0600950079999998</v>
      </c>
      <c r="M2278">
        <v>2.430769556</v>
      </c>
      <c r="N2278">
        <v>-6.6079172399999999</v>
      </c>
      <c r="O2278">
        <v>6.8006481599999997</v>
      </c>
      <c r="P2278">
        <v>5.3178000650000001</v>
      </c>
      <c r="Q2278">
        <v>-12.73204054</v>
      </c>
      <c r="R2278">
        <v>0.15300474999999999</v>
      </c>
      <c r="S2278">
        <v>0.12153847800000001</v>
      </c>
      <c r="T2278">
        <v>-0.33039586199999998</v>
      </c>
      <c r="U2278">
        <v>0.34003240800000001</v>
      </c>
      <c r="V2278">
        <v>0.26589000299999999</v>
      </c>
      <c r="W2278">
        <v>-0.63660202700000001</v>
      </c>
      <c r="X2278">
        <v>-1.8167061000000002E-2</v>
      </c>
      <c r="Y2278">
        <v>-0.31177831700000003</v>
      </c>
      <c r="Z2278">
        <v>9.7987077000000006E-2</v>
      </c>
      <c r="AA2278">
        <v>-4.2806137000000001E-2</v>
      </c>
      <c r="AB2278">
        <v>-0.62637548799999998</v>
      </c>
      <c r="AC2278">
        <v>5.3823887000000001E-2</v>
      </c>
    </row>
    <row r="2279" spans="1:29" x14ac:dyDescent="0.3">
      <c r="A2279">
        <v>22.77</v>
      </c>
      <c r="B2279">
        <v>28.2</v>
      </c>
      <c r="C2279">
        <v>75</v>
      </c>
      <c r="D2279">
        <v>75</v>
      </c>
      <c r="E2279">
        <v>-150</v>
      </c>
      <c r="F2279">
        <v>60.07692308</v>
      </c>
      <c r="G2279">
        <v>47.61538462</v>
      </c>
      <c r="H2279">
        <v>-131.53846150000001</v>
      </c>
      <c r="I2279">
        <v>0</v>
      </c>
      <c r="J2279">
        <v>0</v>
      </c>
      <c r="K2279">
        <v>0</v>
      </c>
      <c r="L2279">
        <v>3.07189486</v>
      </c>
      <c r="M2279">
        <v>2.4347028399999999</v>
      </c>
      <c r="N2279">
        <v>-6.7259157619999996</v>
      </c>
      <c r="O2279">
        <v>0</v>
      </c>
      <c r="P2279">
        <v>0</v>
      </c>
      <c r="Q2279">
        <v>0</v>
      </c>
      <c r="R2279">
        <v>0.15359474300000001</v>
      </c>
      <c r="S2279">
        <v>0.121735142</v>
      </c>
      <c r="T2279">
        <v>-0.33629578799999998</v>
      </c>
      <c r="U2279">
        <v>0</v>
      </c>
      <c r="V2279">
        <v>0</v>
      </c>
      <c r="W2279">
        <v>0</v>
      </c>
      <c r="X2279">
        <v>-1.8394148999999999E-2</v>
      </c>
      <c r="Y2279">
        <v>-0.31597382000000002</v>
      </c>
      <c r="Z2279">
        <v>0.106957725</v>
      </c>
      <c r="AA2279">
        <v>0</v>
      </c>
      <c r="AB2279">
        <v>0</v>
      </c>
      <c r="AC2279">
        <v>0</v>
      </c>
    </row>
    <row r="2280" spans="1:29" x14ac:dyDescent="0.3">
      <c r="A2280">
        <v>22.78</v>
      </c>
      <c r="B2280">
        <v>28.2</v>
      </c>
      <c r="C2280">
        <v>75</v>
      </c>
      <c r="D2280">
        <v>75</v>
      </c>
      <c r="E2280">
        <v>-150</v>
      </c>
      <c r="F2280">
        <v>60.15384615</v>
      </c>
      <c r="G2280">
        <v>49</v>
      </c>
      <c r="H2280">
        <v>-131.7692308</v>
      </c>
      <c r="I2280">
        <v>113</v>
      </c>
      <c r="J2280">
        <v>114</v>
      </c>
      <c r="K2280">
        <v>-251</v>
      </c>
      <c r="L2280">
        <v>3.0758281439999999</v>
      </c>
      <c r="M2280">
        <v>2.5055019540000001</v>
      </c>
      <c r="N2280">
        <v>-6.7377156139999999</v>
      </c>
      <c r="O2280">
        <v>5.7779943009999997</v>
      </c>
      <c r="P2280">
        <v>5.8291269940000001</v>
      </c>
      <c r="Q2280">
        <v>-12.834305929999999</v>
      </c>
      <c r="R2280">
        <v>0.15379140699999999</v>
      </c>
      <c r="S2280">
        <v>0.125275098</v>
      </c>
      <c r="T2280">
        <v>-0.336885781</v>
      </c>
      <c r="U2280">
        <v>0.288899715</v>
      </c>
      <c r="V2280">
        <v>0.29145634999999998</v>
      </c>
      <c r="W2280">
        <v>-0.64171529599999999</v>
      </c>
      <c r="X2280">
        <v>-1.6463899000000001E-2</v>
      </c>
      <c r="Y2280">
        <v>-0.317612689</v>
      </c>
      <c r="Z2280">
        <v>0.10143732599999999</v>
      </c>
      <c r="AA2280">
        <v>1.476074E-3</v>
      </c>
      <c r="AB2280">
        <v>-0.621262219</v>
      </c>
      <c r="AC2280">
        <v>0.107647775</v>
      </c>
    </row>
    <row r="2281" spans="1:29" x14ac:dyDescent="0.3">
      <c r="A2281">
        <v>22.79</v>
      </c>
      <c r="B2281">
        <v>28.2</v>
      </c>
      <c r="C2281">
        <v>75</v>
      </c>
      <c r="D2281">
        <v>75</v>
      </c>
      <c r="E2281">
        <v>-150</v>
      </c>
      <c r="F2281">
        <v>59.84615385</v>
      </c>
      <c r="G2281">
        <v>50.53846154</v>
      </c>
      <c r="H2281">
        <v>-131.92307690000001</v>
      </c>
      <c r="I2281">
        <v>58</v>
      </c>
      <c r="J2281">
        <v>0</v>
      </c>
      <c r="K2281">
        <v>0</v>
      </c>
      <c r="L2281">
        <v>3.0600950079999998</v>
      </c>
      <c r="M2281">
        <v>2.584167635</v>
      </c>
      <c r="N2281">
        <v>-6.7455821829999998</v>
      </c>
      <c r="O2281">
        <v>2.9656961900000001</v>
      </c>
      <c r="P2281">
        <v>0</v>
      </c>
      <c r="Q2281">
        <v>0</v>
      </c>
      <c r="R2281">
        <v>0.15300474999999999</v>
      </c>
      <c r="S2281">
        <v>0.12920838200000001</v>
      </c>
      <c r="T2281">
        <v>-0.33727910900000002</v>
      </c>
      <c r="U2281">
        <v>0.14828480899999999</v>
      </c>
      <c r="V2281">
        <v>0</v>
      </c>
      <c r="W2281">
        <v>0</v>
      </c>
      <c r="X2281">
        <v>-1.373884E-2</v>
      </c>
      <c r="Y2281">
        <v>-0.31892378300000002</v>
      </c>
      <c r="Z2281">
        <v>9.6606976999999997E-2</v>
      </c>
      <c r="AA2281">
        <v>-8.5612275000000002E-2</v>
      </c>
      <c r="AB2281">
        <v>-4.9428270000000003E-2</v>
      </c>
      <c r="AC2281">
        <v>-0.26014878899999999</v>
      </c>
    </row>
    <row r="2282" spans="1:29" x14ac:dyDescent="0.3">
      <c r="A2282">
        <v>22.8</v>
      </c>
      <c r="B2282">
        <v>28.2</v>
      </c>
      <c r="C2282">
        <v>75</v>
      </c>
      <c r="D2282">
        <v>75</v>
      </c>
      <c r="E2282">
        <v>-150</v>
      </c>
      <c r="F2282">
        <v>59.46153846</v>
      </c>
      <c r="G2282">
        <v>51.46153846</v>
      </c>
      <c r="H2282">
        <v>-132</v>
      </c>
      <c r="I2282">
        <v>56</v>
      </c>
      <c r="J2282">
        <v>130</v>
      </c>
      <c r="K2282">
        <v>-223</v>
      </c>
      <c r="L2282">
        <v>3.0404285870000001</v>
      </c>
      <c r="M2282">
        <v>2.6313670440000001</v>
      </c>
      <c r="N2282">
        <v>-6.7495154670000002</v>
      </c>
      <c r="O2282">
        <v>2.8634308040000001</v>
      </c>
      <c r="P2282">
        <v>6.6472500810000001</v>
      </c>
      <c r="Q2282">
        <v>-11.40259052</v>
      </c>
      <c r="R2282">
        <v>0.15202142900000001</v>
      </c>
      <c r="S2282">
        <v>0.131568352</v>
      </c>
      <c r="T2282">
        <v>-0.33747577299999998</v>
      </c>
      <c r="U2282">
        <v>0.14317154000000001</v>
      </c>
      <c r="V2282">
        <v>0.332362504</v>
      </c>
      <c r="W2282">
        <v>-0.570129526</v>
      </c>
      <c r="X2282">
        <v>-1.1808590000000001E-2</v>
      </c>
      <c r="Y2282">
        <v>-0.31951377600000003</v>
      </c>
      <c r="Z2282">
        <v>9.4536828000000003E-2</v>
      </c>
      <c r="AA2282">
        <v>0.109229454</v>
      </c>
      <c r="AB2282">
        <v>-0.53859769899999999</v>
      </c>
      <c r="AC2282">
        <v>0.165956986</v>
      </c>
    </row>
    <row r="2283" spans="1:29" x14ac:dyDescent="0.3">
      <c r="A2283">
        <v>22.81</v>
      </c>
      <c r="B2283">
        <v>28.2</v>
      </c>
      <c r="C2283">
        <v>75</v>
      </c>
      <c r="D2283">
        <v>75</v>
      </c>
      <c r="E2283">
        <v>-150</v>
      </c>
      <c r="F2283">
        <v>58.30769231</v>
      </c>
      <c r="G2283">
        <v>53.46153846</v>
      </c>
      <c r="H2283">
        <v>-131.30769230000001</v>
      </c>
      <c r="I2283">
        <v>60</v>
      </c>
      <c r="J2283">
        <v>51</v>
      </c>
      <c r="K2283">
        <v>0</v>
      </c>
      <c r="L2283">
        <v>2.9814293260000002</v>
      </c>
      <c r="M2283">
        <v>2.7336324300000001</v>
      </c>
      <c r="N2283">
        <v>-6.7141159100000003</v>
      </c>
      <c r="O2283">
        <v>3.0679615760000001</v>
      </c>
      <c r="P2283">
        <v>2.607767339</v>
      </c>
      <c r="Q2283">
        <v>0</v>
      </c>
      <c r="R2283">
        <v>0.14907146600000001</v>
      </c>
      <c r="S2283">
        <v>0.136681621</v>
      </c>
      <c r="T2283">
        <v>-0.335705796</v>
      </c>
      <c r="U2283">
        <v>0.15339807899999999</v>
      </c>
      <c r="V2283">
        <v>0.13038836700000001</v>
      </c>
      <c r="W2283">
        <v>0</v>
      </c>
      <c r="X2283">
        <v>-7.1532799999999997E-3</v>
      </c>
      <c r="Y2283">
        <v>-0.31905489300000001</v>
      </c>
      <c r="Z2283">
        <v>8.7636328999999999E-2</v>
      </c>
      <c r="AA2283">
        <v>-1.3284663E-2</v>
      </c>
      <c r="AB2283">
        <v>-9.4595481999999995E-2</v>
      </c>
      <c r="AC2283">
        <v>-0.497870957</v>
      </c>
    </row>
    <row r="2284" spans="1:29" x14ac:dyDescent="0.3">
      <c r="A2284">
        <v>22.82</v>
      </c>
      <c r="B2284">
        <v>28.2</v>
      </c>
      <c r="C2284">
        <v>75</v>
      </c>
      <c r="D2284">
        <v>75</v>
      </c>
      <c r="E2284">
        <v>-150</v>
      </c>
      <c r="F2284">
        <v>58.69230769</v>
      </c>
      <c r="G2284">
        <v>55.07692308</v>
      </c>
      <c r="H2284">
        <v>-130.7692308</v>
      </c>
      <c r="I2284">
        <v>52</v>
      </c>
      <c r="J2284">
        <v>62</v>
      </c>
      <c r="K2284">
        <v>-254</v>
      </c>
      <c r="L2284">
        <v>3.0010957469999999</v>
      </c>
      <c r="M2284">
        <v>2.816231395</v>
      </c>
      <c r="N2284">
        <v>-6.6865829220000004</v>
      </c>
      <c r="O2284">
        <v>2.658900032</v>
      </c>
      <c r="P2284">
        <v>3.1702269620000001</v>
      </c>
      <c r="Q2284">
        <v>-12.987704000000001</v>
      </c>
      <c r="R2284">
        <v>0.150054787</v>
      </c>
      <c r="S2284">
        <v>0.14081157</v>
      </c>
      <c r="T2284">
        <v>-0.33432914600000002</v>
      </c>
      <c r="U2284">
        <v>0.13294500200000001</v>
      </c>
      <c r="V2284">
        <v>0.158511348</v>
      </c>
      <c r="W2284">
        <v>-0.6493852</v>
      </c>
      <c r="X2284">
        <v>-5.3365740000000002E-3</v>
      </c>
      <c r="Y2284">
        <v>-0.31984154999999997</v>
      </c>
      <c r="Z2284">
        <v>7.6250506999999995E-2</v>
      </c>
      <c r="AA2284">
        <v>1.4760736999999999E-2</v>
      </c>
      <c r="AB2284">
        <v>-0.53007558300000002</v>
      </c>
      <c r="AC2284">
        <v>0.62794535200000001</v>
      </c>
    </row>
    <row r="2285" spans="1:29" x14ac:dyDescent="0.3">
      <c r="A2285">
        <v>22.83</v>
      </c>
      <c r="B2285">
        <v>28.2</v>
      </c>
      <c r="C2285">
        <v>75</v>
      </c>
      <c r="D2285">
        <v>75</v>
      </c>
      <c r="E2285">
        <v>-150</v>
      </c>
      <c r="F2285">
        <v>59.23076923</v>
      </c>
      <c r="G2285">
        <v>56.23076923</v>
      </c>
      <c r="H2285">
        <v>-130.53846150000001</v>
      </c>
      <c r="I2285">
        <v>64</v>
      </c>
      <c r="J2285">
        <v>62</v>
      </c>
      <c r="K2285">
        <v>0</v>
      </c>
      <c r="L2285">
        <v>3.0286287349999998</v>
      </c>
      <c r="M2285">
        <v>2.8752306559999998</v>
      </c>
      <c r="N2285">
        <v>-6.6747830690000001</v>
      </c>
      <c r="O2285">
        <v>3.272492347</v>
      </c>
      <c r="P2285">
        <v>3.1702269620000001</v>
      </c>
      <c r="Q2285">
        <v>0</v>
      </c>
      <c r="R2285">
        <v>0.151431437</v>
      </c>
      <c r="S2285">
        <v>0.143761533</v>
      </c>
      <c r="T2285">
        <v>-0.33373915300000001</v>
      </c>
      <c r="U2285">
        <v>0.163624617</v>
      </c>
      <c r="V2285">
        <v>0.158511348</v>
      </c>
      <c r="W2285">
        <v>0</v>
      </c>
      <c r="X2285">
        <v>-4.4282210000000004E-3</v>
      </c>
      <c r="Y2285">
        <v>-0.32089042600000001</v>
      </c>
      <c r="Z2285">
        <v>6.7624883999999996E-2</v>
      </c>
      <c r="AA2285">
        <v>-2.952147E-3</v>
      </c>
      <c r="AB2285">
        <v>-0.107378655</v>
      </c>
      <c r="AC2285">
        <v>-0.56515081700000003</v>
      </c>
    </row>
    <row r="2286" spans="1:29" x14ac:dyDescent="0.3">
      <c r="A2286">
        <v>22.84</v>
      </c>
      <c r="B2286">
        <v>28.2</v>
      </c>
      <c r="C2286">
        <v>75</v>
      </c>
      <c r="D2286">
        <v>75</v>
      </c>
      <c r="E2286">
        <v>-150</v>
      </c>
      <c r="F2286">
        <v>59.53846154</v>
      </c>
      <c r="G2286">
        <v>57.07692308</v>
      </c>
      <c r="H2286">
        <v>-128.53846150000001</v>
      </c>
      <c r="I2286">
        <v>62</v>
      </c>
      <c r="J2286">
        <v>63</v>
      </c>
      <c r="K2286">
        <v>-259</v>
      </c>
      <c r="L2286">
        <v>3.044361871</v>
      </c>
      <c r="M2286">
        <v>2.918496781</v>
      </c>
      <c r="N2286">
        <v>-6.5725176830000001</v>
      </c>
      <c r="O2286">
        <v>3.1702269620000001</v>
      </c>
      <c r="P2286">
        <v>3.2213596550000001</v>
      </c>
      <c r="Q2286">
        <v>-13.243367470000001</v>
      </c>
      <c r="R2286">
        <v>0.152218094</v>
      </c>
      <c r="S2286">
        <v>0.145924839</v>
      </c>
      <c r="T2286">
        <v>-0.32862588399999998</v>
      </c>
      <c r="U2286">
        <v>0.158511348</v>
      </c>
      <c r="V2286">
        <v>0.161067983</v>
      </c>
      <c r="W2286">
        <v>-0.66216837299999998</v>
      </c>
      <c r="X2286">
        <v>-3.6334119999999999E-3</v>
      </c>
      <c r="Y2286">
        <v>-0.3184649</v>
      </c>
      <c r="Z2286">
        <v>5.3478862000000002E-2</v>
      </c>
      <c r="AA2286">
        <v>1.476074E-3</v>
      </c>
      <c r="AB2286">
        <v>-0.54797202599999995</v>
      </c>
      <c r="AC2286">
        <v>0.60103340800000005</v>
      </c>
    </row>
    <row r="2287" spans="1:29" x14ac:dyDescent="0.3">
      <c r="A2287">
        <v>22.85</v>
      </c>
      <c r="B2287">
        <v>28.2</v>
      </c>
      <c r="C2287">
        <v>75</v>
      </c>
      <c r="D2287">
        <v>75</v>
      </c>
      <c r="E2287">
        <v>-150</v>
      </c>
      <c r="F2287">
        <v>59.53846154</v>
      </c>
      <c r="G2287">
        <v>57.30769231</v>
      </c>
      <c r="H2287">
        <v>-128.3846154</v>
      </c>
      <c r="I2287">
        <v>57</v>
      </c>
      <c r="J2287">
        <v>65</v>
      </c>
      <c r="K2287">
        <v>-106</v>
      </c>
      <c r="L2287">
        <v>3.044361871</v>
      </c>
      <c r="M2287">
        <v>2.9302966330000002</v>
      </c>
      <c r="N2287">
        <v>-6.5646511150000002</v>
      </c>
      <c r="O2287">
        <v>2.9145634970000001</v>
      </c>
      <c r="P2287">
        <v>3.32362504</v>
      </c>
      <c r="Q2287">
        <v>-5.4200654510000001</v>
      </c>
      <c r="R2287">
        <v>0.152218094</v>
      </c>
      <c r="S2287">
        <v>0.14651483200000001</v>
      </c>
      <c r="T2287">
        <v>-0.32823255600000001</v>
      </c>
      <c r="U2287">
        <v>0.14572817499999999</v>
      </c>
      <c r="V2287">
        <v>0.166181252</v>
      </c>
      <c r="W2287">
        <v>-0.27100327299999999</v>
      </c>
      <c r="X2287">
        <v>-3.2927799999999999E-3</v>
      </c>
      <c r="Y2287">
        <v>-0.31839934600000003</v>
      </c>
      <c r="Z2287">
        <v>5.1753738000000001E-2</v>
      </c>
      <c r="AA2287">
        <v>1.1808590000000001E-2</v>
      </c>
      <c r="AB2287">
        <v>-0.28463865700000002</v>
      </c>
      <c r="AC2287">
        <v>-7.1765182999999996E-2</v>
      </c>
    </row>
    <row r="2288" spans="1:29" x14ac:dyDescent="0.3">
      <c r="A2288">
        <v>22.86</v>
      </c>
      <c r="B2288">
        <v>28.2</v>
      </c>
      <c r="C2288">
        <v>75</v>
      </c>
      <c r="D2288">
        <v>75</v>
      </c>
      <c r="E2288">
        <v>-150</v>
      </c>
      <c r="F2288">
        <v>59</v>
      </c>
      <c r="G2288">
        <v>58.69230769</v>
      </c>
      <c r="H2288">
        <v>-127.7692308</v>
      </c>
      <c r="I2288">
        <v>56</v>
      </c>
      <c r="J2288">
        <v>57</v>
      </c>
      <c r="K2288">
        <v>-128</v>
      </c>
      <c r="L2288">
        <v>3.0168288830000001</v>
      </c>
      <c r="M2288">
        <v>3.0010957469999999</v>
      </c>
      <c r="N2288">
        <v>-6.5331848429999999</v>
      </c>
      <c r="O2288">
        <v>2.8634308040000001</v>
      </c>
      <c r="P2288">
        <v>2.9145634970000001</v>
      </c>
      <c r="Q2288">
        <v>-6.5449846950000001</v>
      </c>
      <c r="R2288">
        <v>0.15084144399999999</v>
      </c>
      <c r="S2288">
        <v>0.150054787</v>
      </c>
      <c r="T2288">
        <v>-0.32665924200000002</v>
      </c>
      <c r="U2288">
        <v>0.14317154000000001</v>
      </c>
      <c r="V2288">
        <v>0.14572817499999999</v>
      </c>
      <c r="W2288">
        <v>-0.32724923500000003</v>
      </c>
      <c r="X2288">
        <v>-4.54177E-4</v>
      </c>
      <c r="Y2288">
        <v>-0.31807157200000002</v>
      </c>
      <c r="Z2288">
        <v>4.5198264000000002E-2</v>
      </c>
      <c r="AA2288">
        <v>1.476074E-3</v>
      </c>
      <c r="AB2288">
        <v>-0.31446606199999999</v>
      </c>
      <c r="AC2288">
        <v>6.7279858999999997E-2</v>
      </c>
    </row>
    <row r="2289" spans="1:29" x14ac:dyDescent="0.3">
      <c r="A2289">
        <v>22.87</v>
      </c>
      <c r="B2289">
        <v>28.2</v>
      </c>
      <c r="C2289">
        <v>75</v>
      </c>
      <c r="D2289">
        <v>75</v>
      </c>
      <c r="E2289">
        <v>-150</v>
      </c>
      <c r="F2289">
        <v>57.76923077</v>
      </c>
      <c r="G2289">
        <v>60.38461538</v>
      </c>
      <c r="H2289">
        <v>-127.2307692</v>
      </c>
      <c r="I2289">
        <v>46</v>
      </c>
      <c r="J2289">
        <v>71</v>
      </c>
      <c r="K2289">
        <v>-123</v>
      </c>
      <c r="L2289">
        <v>2.9538963379999998</v>
      </c>
      <c r="M2289">
        <v>3.0876279960000002</v>
      </c>
      <c r="N2289">
        <v>-6.5056518539999999</v>
      </c>
      <c r="O2289">
        <v>2.3521038750000001</v>
      </c>
      <c r="P2289">
        <v>3.6304211980000001</v>
      </c>
      <c r="Q2289">
        <v>-6.2893212299999997</v>
      </c>
      <c r="R2289">
        <v>0.14769481700000001</v>
      </c>
      <c r="S2289">
        <v>0.1543814</v>
      </c>
      <c r="T2289">
        <v>-0.32528259300000001</v>
      </c>
      <c r="U2289">
        <v>0.117605194</v>
      </c>
      <c r="V2289">
        <v>0.18152106000000001</v>
      </c>
      <c r="W2289">
        <v>-0.31446606199999999</v>
      </c>
      <c r="X2289">
        <v>3.8605000000000002E-3</v>
      </c>
      <c r="Y2289">
        <v>-0.31754713400000001</v>
      </c>
      <c r="Z2289">
        <v>4.0712940000000003E-2</v>
      </c>
      <c r="AA2289">
        <v>3.6901842999999997E-2</v>
      </c>
      <c r="AB2289">
        <v>-0.30935279199999999</v>
      </c>
      <c r="AC2289">
        <v>2.6911944E-2</v>
      </c>
    </row>
    <row r="2290" spans="1:29" x14ac:dyDescent="0.3">
      <c r="A2290">
        <v>22.88</v>
      </c>
      <c r="B2290">
        <v>28.2</v>
      </c>
      <c r="C2290">
        <v>75</v>
      </c>
      <c r="D2290">
        <v>75</v>
      </c>
      <c r="E2290">
        <v>-150</v>
      </c>
      <c r="F2290">
        <v>57.07692308</v>
      </c>
      <c r="G2290">
        <v>62.07692308</v>
      </c>
      <c r="H2290">
        <v>-127.2307692</v>
      </c>
      <c r="I2290">
        <v>66</v>
      </c>
      <c r="J2290">
        <v>66</v>
      </c>
      <c r="K2290">
        <v>-125</v>
      </c>
      <c r="L2290">
        <v>2.918496781</v>
      </c>
      <c r="M2290">
        <v>3.174160246</v>
      </c>
      <c r="N2290">
        <v>-6.5056518539999999</v>
      </c>
      <c r="O2290">
        <v>3.374757733</v>
      </c>
      <c r="P2290">
        <v>3.374757733</v>
      </c>
      <c r="Q2290">
        <v>-6.3915866159999997</v>
      </c>
      <c r="R2290">
        <v>0.145924839</v>
      </c>
      <c r="S2290">
        <v>0.15870801200000001</v>
      </c>
      <c r="T2290">
        <v>-0.32528259300000001</v>
      </c>
      <c r="U2290">
        <v>0.168737887</v>
      </c>
      <c r="V2290">
        <v>0.168737887</v>
      </c>
      <c r="W2290">
        <v>-0.31957933100000002</v>
      </c>
      <c r="X2290">
        <v>7.3803690000000003E-3</v>
      </c>
      <c r="Y2290">
        <v>-0.31839934600000003</v>
      </c>
      <c r="Z2290">
        <v>3.6227615999999997E-2</v>
      </c>
      <c r="AA2290">
        <v>0</v>
      </c>
      <c r="AB2290">
        <v>-0.32554481200000002</v>
      </c>
      <c r="AC2290">
        <v>-3.1397267999999999E-2</v>
      </c>
    </row>
    <row r="2291" spans="1:29" x14ac:dyDescent="0.3">
      <c r="A2291">
        <v>22.89</v>
      </c>
      <c r="B2291">
        <v>28.2</v>
      </c>
      <c r="C2291">
        <v>75</v>
      </c>
      <c r="D2291">
        <v>75</v>
      </c>
      <c r="E2291">
        <v>-150</v>
      </c>
      <c r="F2291">
        <v>57.53846154</v>
      </c>
      <c r="G2291">
        <v>62.23076923</v>
      </c>
      <c r="H2291">
        <v>-125.2307692</v>
      </c>
      <c r="I2291">
        <v>68</v>
      </c>
      <c r="J2291">
        <v>60</v>
      </c>
      <c r="K2291">
        <v>-129</v>
      </c>
      <c r="L2291">
        <v>2.942096485</v>
      </c>
      <c r="M2291">
        <v>3.1820268139999999</v>
      </c>
      <c r="N2291">
        <v>-6.4033864679999999</v>
      </c>
      <c r="O2291">
        <v>3.4770231190000001</v>
      </c>
      <c r="P2291">
        <v>3.0679615760000001</v>
      </c>
      <c r="Q2291">
        <v>-6.5961173879999997</v>
      </c>
      <c r="R2291">
        <v>0.147104824</v>
      </c>
      <c r="S2291">
        <v>0.15910134100000001</v>
      </c>
      <c r="T2291">
        <v>-0.32016932300000001</v>
      </c>
      <c r="U2291">
        <v>0.17385115600000001</v>
      </c>
      <c r="V2291">
        <v>0.15339807899999999</v>
      </c>
      <c r="W2291">
        <v>-0.32980586899999997</v>
      </c>
      <c r="X2291">
        <v>6.9261920000000003E-3</v>
      </c>
      <c r="Y2291">
        <v>-0.315514937</v>
      </c>
      <c r="Z2291">
        <v>2.4496769000000002E-2</v>
      </c>
      <c r="AA2291">
        <v>-1.1808590000000001E-2</v>
      </c>
      <c r="AB2291">
        <v>-0.32895365799999998</v>
      </c>
      <c r="AC2291">
        <v>4.4853239999999997E-3</v>
      </c>
    </row>
    <row r="2292" spans="1:29" x14ac:dyDescent="0.3">
      <c r="A2292">
        <v>22.9</v>
      </c>
      <c r="B2292">
        <v>28.2</v>
      </c>
      <c r="C2292">
        <v>75</v>
      </c>
      <c r="D2292">
        <v>75</v>
      </c>
      <c r="E2292">
        <v>-150</v>
      </c>
      <c r="F2292">
        <v>57.07692308</v>
      </c>
      <c r="G2292">
        <v>62.15384615</v>
      </c>
      <c r="H2292">
        <v>-123.2307692</v>
      </c>
      <c r="I2292">
        <v>65</v>
      </c>
      <c r="J2292">
        <v>56</v>
      </c>
      <c r="K2292">
        <v>-106</v>
      </c>
      <c r="L2292">
        <v>2.918496781</v>
      </c>
      <c r="M2292">
        <v>3.1780935299999999</v>
      </c>
      <c r="N2292">
        <v>-6.301121083</v>
      </c>
      <c r="O2292">
        <v>3.32362504</v>
      </c>
      <c r="P2292">
        <v>2.8634308040000001</v>
      </c>
      <c r="Q2292">
        <v>-5.4200654510000001</v>
      </c>
      <c r="R2292">
        <v>0.145924839</v>
      </c>
      <c r="S2292">
        <v>0.15890467599999999</v>
      </c>
      <c r="T2292">
        <v>-0.31505605399999997</v>
      </c>
      <c r="U2292">
        <v>0.166181252</v>
      </c>
      <c r="V2292">
        <v>0.14317154000000001</v>
      </c>
      <c r="W2292">
        <v>-0.27100327299999999</v>
      </c>
      <c r="X2292">
        <v>7.4939129999999996E-3</v>
      </c>
      <c r="Y2292">
        <v>-0.31164720800000001</v>
      </c>
      <c r="Z2292">
        <v>1.7941295999999999E-2</v>
      </c>
      <c r="AA2292">
        <v>-1.3284663E-2</v>
      </c>
      <c r="AB2292">
        <v>-0.28378644600000003</v>
      </c>
      <c r="AC2292">
        <v>-6.7279858999999997E-2</v>
      </c>
    </row>
    <row r="2293" spans="1:29" x14ac:dyDescent="0.3">
      <c r="A2293">
        <v>22.91</v>
      </c>
      <c r="B2293">
        <v>28.2</v>
      </c>
      <c r="C2293">
        <v>75</v>
      </c>
      <c r="D2293">
        <v>75</v>
      </c>
      <c r="E2293">
        <v>-150</v>
      </c>
      <c r="F2293">
        <v>56.76923077</v>
      </c>
      <c r="G2293">
        <v>61.07692308</v>
      </c>
      <c r="H2293">
        <v>-123.4615385</v>
      </c>
      <c r="I2293">
        <v>61</v>
      </c>
      <c r="J2293">
        <v>48</v>
      </c>
      <c r="K2293">
        <v>-130</v>
      </c>
      <c r="L2293">
        <v>2.9027636449999998</v>
      </c>
      <c r="M2293">
        <v>3.123027553</v>
      </c>
      <c r="N2293">
        <v>-6.3129209350000002</v>
      </c>
      <c r="O2293">
        <v>3.1190942690000001</v>
      </c>
      <c r="P2293">
        <v>2.4543692610000001</v>
      </c>
      <c r="Q2293">
        <v>-6.6472500810000001</v>
      </c>
      <c r="R2293">
        <v>0.145138182</v>
      </c>
      <c r="S2293">
        <v>0.15615137800000001</v>
      </c>
      <c r="T2293">
        <v>-0.31564604699999999</v>
      </c>
      <c r="U2293">
        <v>0.15595471299999999</v>
      </c>
      <c r="V2293">
        <v>0.122718463</v>
      </c>
      <c r="W2293">
        <v>-0.332362504</v>
      </c>
      <c r="X2293">
        <v>6.3584710000000001E-3</v>
      </c>
      <c r="Y2293">
        <v>-0.31086055099999998</v>
      </c>
      <c r="Z2293">
        <v>2.5186818999999999E-2</v>
      </c>
      <c r="AA2293">
        <v>-1.9188957999999999E-2</v>
      </c>
      <c r="AB2293">
        <v>-0.31446606199999999</v>
      </c>
      <c r="AC2293">
        <v>9.4191803000000004E-2</v>
      </c>
    </row>
    <row r="2294" spans="1:29" x14ac:dyDescent="0.3">
      <c r="A2294">
        <v>22.92</v>
      </c>
      <c r="B2294">
        <v>28.2</v>
      </c>
      <c r="C2294">
        <v>75</v>
      </c>
      <c r="D2294">
        <v>75</v>
      </c>
      <c r="E2294">
        <v>-150</v>
      </c>
      <c r="F2294">
        <v>56.84615385</v>
      </c>
      <c r="G2294">
        <v>59.84615385</v>
      </c>
      <c r="H2294">
        <v>-123.5384615</v>
      </c>
      <c r="I2294">
        <v>54</v>
      </c>
      <c r="J2294">
        <v>63</v>
      </c>
      <c r="K2294">
        <v>-124</v>
      </c>
      <c r="L2294">
        <v>2.9066969290000002</v>
      </c>
      <c r="M2294">
        <v>3.0600950079999998</v>
      </c>
      <c r="N2294">
        <v>-6.3168542189999997</v>
      </c>
      <c r="O2294">
        <v>2.761165418</v>
      </c>
      <c r="P2294">
        <v>3.2213596550000001</v>
      </c>
      <c r="Q2294">
        <v>-6.3404539230000001</v>
      </c>
      <c r="R2294">
        <v>0.14533484599999999</v>
      </c>
      <c r="S2294">
        <v>0.15300474999999999</v>
      </c>
      <c r="T2294">
        <v>-0.315842711</v>
      </c>
      <c r="U2294">
        <v>0.13805827100000001</v>
      </c>
      <c r="V2294">
        <v>0.161067983</v>
      </c>
      <c r="W2294">
        <v>-0.31702269599999999</v>
      </c>
      <c r="X2294">
        <v>4.4282210000000004E-3</v>
      </c>
      <c r="Y2294">
        <v>-0.31000833999999999</v>
      </c>
      <c r="Z2294">
        <v>3.0707218000000001E-2</v>
      </c>
      <c r="AA2294">
        <v>1.3284663E-2</v>
      </c>
      <c r="AB2294">
        <v>-0.311057215</v>
      </c>
      <c r="AC2294">
        <v>3.1397267999999999E-2</v>
      </c>
    </row>
    <row r="2295" spans="1:29" x14ac:dyDescent="0.3">
      <c r="A2295">
        <v>22.93</v>
      </c>
      <c r="B2295">
        <v>28.2</v>
      </c>
      <c r="C2295">
        <v>75</v>
      </c>
      <c r="D2295">
        <v>75</v>
      </c>
      <c r="E2295">
        <v>-150</v>
      </c>
      <c r="F2295">
        <v>57</v>
      </c>
      <c r="G2295">
        <v>59.23076923</v>
      </c>
      <c r="H2295">
        <v>-122.8461538</v>
      </c>
      <c r="I2295">
        <v>40</v>
      </c>
      <c r="J2295">
        <v>67</v>
      </c>
      <c r="K2295">
        <v>-125</v>
      </c>
      <c r="L2295">
        <v>2.9145634970000001</v>
      </c>
      <c r="M2295">
        <v>3.0286287349999998</v>
      </c>
      <c r="N2295">
        <v>-6.2814546619999998</v>
      </c>
      <c r="O2295">
        <v>2.045307717</v>
      </c>
      <c r="P2295">
        <v>3.425890426</v>
      </c>
      <c r="Q2295">
        <v>-6.3915866159999997</v>
      </c>
      <c r="R2295">
        <v>0.14572817499999999</v>
      </c>
      <c r="S2295">
        <v>0.151431437</v>
      </c>
      <c r="T2295">
        <v>-0.31407273299999999</v>
      </c>
      <c r="U2295">
        <v>0.102265386</v>
      </c>
      <c r="V2295">
        <v>0.17129452100000001</v>
      </c>
      <c r="W2295">
        <v>-0.31957933100000002</v>
      </c>
      <c r="X2295">
        <v>3.2927799999999999E-3</v>
      </c>
      <c r="Y2295">
        <v>-0.308435026</v>
      </c>
      <c r="Z2295">
        <v>2.9672143000000002E-2</v>
      </c>
      <c r="AA2295">
        <v>3.9853989999999999E-2</v>
      </c>
      <c r="AB2295">
        <v>-0.30423952300000001</v>
      </c>
      <c r="AC2295">
        <v>8.0735830999999994E-2</v>
      </c>
    </row>
    <row r="2296" spans="1:29" x14ac:dyDescent="0.3">
      <c r="A2296">
        <v>22.94</v>
      </c>
      <c r="B2296">
        <v>28.2</v>
      </c>
      <c r="C2296">
        <v>75</v>
      </c>
      <c r="D2296">
        <v>75</v>
      </c>
      <c r="E2296">
        <v>-150</v>
      </c>
      <c r="F2296">
        <v>57.92307692</v>
      </c>
      <c r="G2296">
        <v>57.53846154</v>
      </c>
      <c r="H2296">
        <v>-122.6153846</v>
      </c>
      <c r="I2296">
        <v>51</v>
      </c>
      <c r="J2296">
        <v>67</v>
      </c>
      <c r="K2296">
        <v>-132</v>
      </c>
      <c r="L2296">
        <v>2.9617629060000001</v>
      </c>
      <c r="M2296">
        <v>2.942096485</v>
      </c>
      <c r="N2296">
        <v>-6.2696548099999996</v>
      </c>
      <c r="O2296">
        <v>2.607767339</v>
      </c>
      <c r="P2296">
        <v>3.425890426</v>
      </c>
      <c r="Q2296">
        <v>-6.7495154670000002</v>
      </c>
      <c r="R2296">
        <v>0.148088145</v>
      </c>
      <c r="S2296">
        <v>0.147104824</v>
      </c>
      <c r="T2296">
        <v>-0.31348273999999998</v>
      </c>
      <c r="U2296">
        <v>0.13038836700000001</v>
      </c>
      <c r="V2296">
        <v>0.17129452100000001</v>
      </c>
      <c r="W2296">
        <v>-0.33747577299999998</v>
      </c>
      <c r="X2296">
        <v>-5.6772099999999998E-4</v>
      </c>
      <c r="Y2296">
        <v>-0.30738615000000002</v>
      </c>
      <c r="Z2296">
        <v>3.2087316999999997E-2</v>
      </c>
      <c r="AA2296">
        <v>2.3617178999999999E-2</v>
      </c>
      <c r="AB2296">
        <v>-0.32554481200000002</v>
      </c>
      <c r="AC2296">
        <v>6.2794534999999999E-2</v>
      </c>
    </row>
    <row r="2297" spans="1:29" x14ac:dyDescent="0.3">
      <c r="A2297">
        <v>22.95</v>
      </c>
      <c r="B2297">
        <v>28.2</v>
      </c>
      <c r="C2297">
        <v>75</v>
      </c>
      <c r="D2297">
        <v>75</v>
      </c>
      <c r="E2297">
        <v>-150</v>
      </c>
      <c r="F2297">
        <v>57.30769231</v>
      </c>
      <c r="G2297">
        <v>56.23076923</v>
      </c>
      <c r="H2297">
        <v>-121.0769231</v>
      </c>
      <c r="I2297">
        <v>58</v>
      </c>
      <c r="J2297">
        <v>64</v>
      </c>
      <c r="K2297">
        <v>-106</v>
      </c>
      <c r="L2297">
        <v>2.9302966330000002</v>
      </c>
      <c r="M2297">
        <v>2.8752306559999998</v>
      </c>
      <c r="N2297">
        <v>-6.1909891290000001</v>
      </c>
      <c r="O2297">
        <v>2.9656961900000001</v>
      </c>
      <c r="P2297">
        <v>3.272492347</v>
      </c>
      <c r="Q2297">
        <v>-5.4200654510000001</v>
      </c>
      <c r="R2297">
        <v>0.14651483200000001</v>
      </c>
      <c r="S2297">
        <v>0.143761533</v>
      </c>
      <c r="T2297">
        <v>-0.309549456</v>
      </c>
      <c r="U2297">
        <v>0.14828480899999999</v>
      </c>
      <c r="V2297">
        <v>0.163624617</v>
      </c>
      <c r="W2297">
        <v>-0.27100327299999999</v>
      </c>
      <c r="X2297">
        <v>-1.5896180000000001E-3</v>
      </c>
      <c r="Y2297">
        <v>-0.30312509199999998</v>
      </c>
      <c r="Z2297">
        <v>3.3812441999999998E-2</v>
      </c>
      <c r="AA2297">
        <v>8.8564420000000008E-3</v>
      </c>
      <c r="AB2297">
        <v>-0.28463865700000002</v>
      </c>
      <c r="AC2297">
        <v>-7.1765182999999996E-2</v>
      </c>
    </row>
    <row r="2298" spans="1:29" x14ac:dyDescent="0.3">
      <c r="A2298">
        <v>22.96</v>
      </c>
      <c r="B2298">
        <v>28.2</v>
      </c>
      <c r="C2298">
        <v>75</v>
      </c>
      <c r="D2298">
        <v>75</v>
      </c>
      <c r="E2298">
        <v>-150</v>
      </c>
      <c r="F2298">
        <v>56.53846154</v>
      </c>
      <c r="G2298">
        <v>55.38461538</v>
      </c>
      <c r="H2298">
        <v>-119.2307692</v>
      </c>
      <c r="I2298">
        <v>117</v>
      </c>
      <c r="J2298">
        <v>61</v>
      </c>
      <c r="K2298">
        <v>-135</v>
      </c>
      <c r="L2298">
        <v>2.8909637930000001</v>
      </c>
      <c r="M2298">
        <v>2.8319645310000001</v>
      </c>
      <c r="N2298">
        <v>-6.0965903109999999</v>
      </c>
      <c r="O2298">
        <v>5.9825250729999997</v>
      </c>
      <c r="P2298">
        <v>3.1190942690000001</v>
      </c>
      <c r="Q2298">
        <v>-6.9029135449999997</v>
      </c>
      <c r="R2298">
        <v>0.14454818999999999</v>
      </c>
      <c r="S2298">
        <v>0.14159822699999999</v>
      </c>
      <c r="T2298">
        <v>-0.30482951600000002</v>
      </c>
      <c r="U2298">
        <v>0.29912625399999998</v>
      </c>
      <c r="V2298">
        <v>0.15595471299999999</v>
      </c>
      <c r="W2298">
        <v>-0.34514567699999998</v>
      </c>
      <c r="X2298">
        <v>-1.703162E-3</v>
      </c>
      <c r="Y2298">
        <v>-0.29860181600000002</v>
      </c>
      <c r="Z2298">
        <v>3.2777367000000002E-2</v>
      </c>
      <c r="AA2298">
        <v>-8.2660127E-2</v>
      </c>
      <c r="AB2298">
        <v>-0.381790774</v>
      </c>
      <c r="AC2298">
        <v>-0.19286892899999999</v>
      </c>
    </row>
    <row r="2299" spans="1:29" x14ac:dyDescent="0.3">
      <c r="A2299">
        <v>22.97</v>
      </c>
      <c r="B2299">
        <v>28.2</v>
      </c>
      <c r="C2299">
        <v>75</v>
      </c>
      <c r="D2299">
        <v>75</v>
      </c>
      <c r="E2299">
        <v>-150</v>
      </c>
      <c r="F2299">
        <v>56</v>
      </c>
      <c r="G2299">
        <v>54.84615385</v>
      </c>
      <c r="H2299">
        <v>-119.1538462</v>
      </c>
      <c r="I2299">
        <v>0</v>
      </c>
      <c r="J2299">
        <v>49</v>
      </c>
      <c r="K2299">
        <v>-135</v>
      </c>
      <c r="L2299">
        <v>2.8634308040000001</v>
      </c>
      <c r="M2299">
        <v>2.8044315430000002</v>
      </c>
      <c r="N2299">
        <v>-6.0926570269999996</v>
      </c>
      <c r="O2299">
        <v>0</v>
      </c>
      <c r="P2299">
        <v>2.5055019540000001</v>
      </c>
      <c r="Q2299">
        <v>-6.9029135449999997</v>
      </c>
      <c r="R2299">
        <v>0.14317154000000001</v>
      </c>
      <c r="S2299">
        <v>0.14022157699999999</v>
      </c>
      <c r="T2299">
        <v>-0.30463285099999998</v>
      </c>
      <c r="U2299">
        <v>0</v>
      </c>
      <c r="V2299">
        <v>0.125275098</v>
      </c>
      <c r="W2299">
        <v>-0.34514567699999998</v>
      </c>
      <c r="X2299">
        <v>-1.703162E-3</v>
      </c>
      <c r="Y2299">
        <v>-0.29755293999999999</v>
      </c>
      <c r="Z2299">
        <v>3.7262691000000001E-2</v>
      </c>
      <c r="AA2299">
        <v>7.2327611E-2</v>
      </c>
      <c r="AB2299">
        <v>-0.27185548399999998</v>
      </c>
      <c r="AC2299">
        <v>0.38573785900000002</v>
      </c>
    </row>
    <row r="2300" spans="1:29" x14ac:dyDescent="0.3">
      <c r="A2300">
        <v>22.98</v>
      </c>
      <c r="B2300">
        <v>28.2</v>
      </c>
      <c r="C2300">
        <v>75</v>
      </c>
      <c r="D2300">
        <v>75</v>
      </c>
      <c r="E2300">
        <v>-150</v>
      </c>
      <c r="F2300">
        <v>55.76923077</v>
      </c>
      <c r="G2300">
        <v>54.92307692</v>
      </c>
      <c r="H2300">
        <v>-117.2307692</v>
      </c>
      <c r="I2300">
        <v>87</v>
      </c>
      <c r="J2300">
        <v>130</v>
      </c>
      <c r="K2300">
        <v>-133</v>
      </c>
      <c r="L2300">
        <v>2.8516309519999998</v>
      </c>
      <c r="M2300">
        <v>2.8083648270000001</v>
      </c>
      <c r="N2300">
        <v>-5.9943249249999999</v>
      </c>
      <c r="O2300">
        <v>4.4485442849999997</v>
      </c>
      <c r="P2300">
        <v>6.6472500810000001</v>
      </c>
      <c r="Q2300">
        <v>-6.8006481599999997</v>
      </c>
      <c r="R2300">
        <v>0.142581548</v>
      </c>
      <c r="S2300">
        <v>0.140418241</v>
      </c>
      <c r="T2300">
        <v>-0.29971624600000002</v>
      </c>
      <c r="U2300">
        <v>0.22242721400000001</v>
      </c>
      <c r="V2300">
        <v>0.332362504</v>
      </c>
      <c r="W2300">
        <v>-0.34003240800000001</v>
      </c>
      <c r="X2300">
        <v>-1.248985E-3</v>
      </c>
      <c r="Y2300">
        <v>-0.29414409400000002</v>
      </c>
      <c r="Z2300">
        <v>2.9327117999999999E-2</v>
      </c>
      <c r="AA2300">
        <v>6.3471168999999994E-2</v>
      </c>
      <c r="AB2300">
        <v>-0.411618178</v>
      </c>
      <c r="AC2300">
        <v>-0.37676721099999999</v>
      </c>
    </row>
    <row r="2301" spans="1:29" x14ac:dyDescent="0.3">
      <c r="A2301">
        <v>22.99</v>
      </c>
      <c r="B2301">
        <v>28.2</v>
      </c>
      <c r="C2301">
        <v>75</v>
      </c>
      <c r="D2301">
        <v>75</v>
      </c>
      <c r="E2301">
        <v>-150</v>
      </c>
      <c r="F2301">
        <v>56.07692308</v>
      </c>
      <c r="G2301">
        <v>53.84615385</v>
      </c>
      <c r="H2301">
        <v>-115.7692308</v>
      </c>
      <c r="I2301">
        <v>0</v>
      </c>
      <c r="J2301">
        <v>0</v>
      </c>
      <c r="K2301">
        <v>-123</v>
      </c>
      <c r="L2301">
        <v>2.867364088</v>
      </c>
      <c r="M2301">
        <v>2.7532988500000002</v>
      </c>
      <c r="N2301">
        <v>-5.9195925279999999</v>
      </c>
      <c r="O2301">
        <v>0</v>
      </c>
      <c r="P2301">
        <v>0</v>
      </c>
      <c r="Q2301">
        <v>-6.2893212299999997</v>
      </c>
      <c r="R2301">
        <v>0.143368204</v>
      </c>
      <c r="S2301">
        <v>0.13766494300000001</v>
      </c>
      <c r="T2301">
        <v>-0.295979626</v>
      </c>
      <c r="U2301">
        <v>0</v>
      </c>
      <c r="V2301">
        <v>0</v>
      </c>
      <c r="W2301">
        <v>-0.31446606199999999</v>
      </c>
      <c r="X2301">
        <v>-3.2927799999999999E-3</v>
      </c>
      <c r="Y2301">
        <v>-0.29099746700000001</v>
      </c>
      <c r="Z2301">
        <v>2.6221893999999999E-2</v>
      </c>
      <c r="AA2301">
        <v>0</v>
      </c>
      <c r="AB2301">
        <v>-0.209644041</v>
      </c>
      <c r="AC2301">
        <v>0.55169484499999999</v>
      </c>
    </row>
    <row r="2302" spans="1:29" x14ac:dyDescent="0.3">
      <c r="A2302">
        <v>23</v>
      </c>
      <c r="B2302">
        <v>28.2</v>
      </c>
      <c r="C2302">
        <v>75</v>
      </c>
      <c r="D2302">
        <v>75</v>
      </c>
      <c r="E2302">
        <v>-150</v>
      </c>
      <c r="F2302">
        <v>57.61538462</v>
      </c>
      <c r="G2302">
        <v>52.46153846</v>
      </c>
      <c r="H2302">
        <v>-114.2307692</v>
      </c>
      <c r="I2302">
        <v>114</v>
      </c>
      <c r="J2302">
        <v>132</v>
      </c>
      <c r="K2302">
        <v>-120</v>
      </c>
      <c r="L2302">
        <v>2.94602977</v>
      </c>
      <c r="M2302">
        <v>2.6824997370000001</v>
      </c>
      <c r="N2302">
        <v>-5.8409268460000003</v>
      </c>
      <c r="O2302">
        <v>5.8291269940000001</v>
      </c>
      <c r="P2302">
        <v>6.7495154670000002</v>
      </c>
      <c r="Q2302">
        <v>-6.1359231520000002</v>
      </c>
      <c r="R2302">
        <v>0.14730148800000001</v>
      </c>
      <c r="S2302">
        <v>0.134124987</v>
      </c>
      <c r="T2302">
        <v>-0.29204634200000001</v>
      </c>
      <c r="U2302">
        <v>0.29145634999999998</v>
      </c>
      <c r="V2302">
        <v>0.33747577299999998</v>
      </c>
      <c r="W2302">
        <v>-0.30679615799999999</v>
      </c>
      <c r="X2302">
        <v>-7.6074569999999998E-3</v>
      </c>
      <c r="Y2302">
        <v>-0.28850638699999998</v>
      </c>
      <c r="Z2302">
        <v>1.8631346E-2</v>
      </c>
      <c r="AA2302">
        <v>2.6569327E-2</v>
      </c>
      <c r="AB2302">
        <v>-0.41417481299999998</v>
      </c>
      <c r="AC2302">
        <v>-0.56515081700000003</v>
      </c>
    </row>
    <row r="2303" spans="1:29" x14ac:dyDescent="0.3">
      <c r="A2303">
        <v>23.01</v>
      </c>
      <c r="B2303">
        <v>28.2</v>
      </c>
      <c r="C2303">
        <v>75</v>
      </c>
      <c r="D2303">
        <v>75</v>
      </c>
      <c r="E2303">
        <v>-150</v>
      </c>
      <c r="F2303">
        <v>58.69230769</v>
      </c>
      <c r="G2303">
        <v>51.07692308</v>
      </c>
      <c r="H2303">
        <v>-112.1538462</v>
      </c>
      <c r="I2303">
        <v>0</v>
      </c>
      <c r="J2303">
        <v>0</v>
      </c>
      <c r="K2303">
        <v>-105</v>
      </c>
      <c r="L2303">
        <v>3.0010957469999999</v>
      </c>
      <c r="M2303">
        <v>2.6117006229999999</v>
      </c>
      <c r="N2303">
        <v>-5.734728176</v>
      </c>
      <c r="O2303">
        <v>0</v>
      </c>
      <c r="P2303">
        <v>0</v>
      </c>
      <c r="Q2303">
        <v>-5.3689327579999997</v>
      </c>
      <c r="R2303">
        <v>0.150054787</v>
      </c>
      <c r="S2303">
        <v>0.13058503099999999</v>
      </c>
      <c r="T2303">
        <v>-0.28673640900000003</v>
      </c>
      <c r="U2303">
        <v>0</v>
      </c>
      <c r="V2303">
        <v>0</v>
      </c>
      <c r="W2303">
        <v>-0.26844663800000002</v>
      </c>
      <c r="X2303">
        <v>-1.1240869000000001E-2</v>
      </c>
      <c r="Y2303">
        <v>-0.28470421200000001</v>
      </c>
      <c r="Z2303">
        <v>1.0695771999999999E-2</v>
      </c>
      <c r="AA2303">
        <v>0</v>
      </c>
      <c r="AB2303">
        <v>-0.17896442500000001</v>
      </c>
      <c r="AC2303">
        <v>0.47095901400000001</v>
      </c>
    </row>
    <row r="2304" spans="1:29" x14ac:dyDescent="0.3">
      <c r="A2304">
        <v>23.02</v>
      </c>
      <c r="B2304">
        <v>28.2</v>
      </c>
      <c r="C2304">
        <v>75</v>
      </c>
      <c r="D2304">
        <v>75</v>
      </c>
      <c r="E2304">
        <v>-150</v>
      </c>
      <c r="F2304">
        <v>58.15384615</v>
      </c>
      <c r="G2304">
        <v>50.92307692</v>
      </c>
      <c r="H2304">
        <v>-112.0769231</v>
      </c>
      <c r="I2304">
        <v>120</v>
      </c>
      <c r="J2304">
        <v>111</v>
      </c>
      <c r="K2304">
        <v>-273</v>
      </c>
      <c r="L2304">
        <v>2.9735627579999999</v>
      </c>
      <c r="M2304">
        <v>2.6038340550000001</v>
      </c>
      <c r="N2304">
        <v>-5.7307948919999996</v>
      </c>
      <c r="O2304">
        <v>6.1359231520000002</v>
      </c>
      <c r="P2304">
        <v>5.6757289149999997</v>
      </c>
      <c r="Q2304">
        <v>-13.95922517</v>
      </c>
      <c r="R2304">
        <v>0.14867813799999999</v>
      </c>
      <c r="S2304">
        <v>0.13019170299999999</v>
      </c>
      <c r="T2304">
        <v>-0.28653974500000001</v>
      </c>
      <c r="U2304">
        <v>0.30679615799999999</v>
      </c>
      <c r="V2304">
        <v>0.28378644600000003</v>
      </c>
      <c r="W2304">
        <v>-0.69796125799999997</v>
      </c>
      <c r="X2304">
        <v>-1.0673148E-2</v>
      </c>
      <c r="Y2304">
        <v>-0.28398310999999998</v>
      </c>
      <c r="Z2304">
        <v>1.3455972E-2</v>
      </c>
      <c r="AA2304">
        <v>-1.3284663E-2</v>
      </c>
      <c r="AB2304">
        <v>-0.66216837299999998</v>
      </c>
      <c r="AC2304">
        <v>0.18838360600000001</v>
      </c>
    </row>
    <row r="2305" spans="1:29" x14ac:dyDescent="0.3">
      <c r="A2305">
        <v>23.03</v>
      </c>
      <c r="B2305">
        <v>28.2</v>
      </c>
      <c r="C2305">
        <v>75</v>
      </c>
      <c r="D2305">
        <v>75</v>
      </c>
      <c r="E2305">
        <v>-150</v>
      </c>
      <c r="F2305">
        <v>58.30769231</v>
      </c>
      <c r="G2305">
        <v>51.15384615</v>
      </c>
      <c r="H2305">
        <v>-112</v>
      </c>
      <c r="I2305">
        <v>0</v>
      </c>
      <c r="J2305">
        <v>0</v>
      </c>
      <c r="K2305">
        <v>0</v>
      </c>
      <c r="L2305">
        <v>2.9814293260000002</v>
      </c>
      <c r="M2305">
        <v>2.615633908</v>
      </c>
      <c r="N2305">
        <v>-5.7268616080000001</v>
      </c>
      <c r="O2305">
        <v>0</v>
      </c>
      <c r="P2305">
        <v>0</v>
      </c>
      <c r="Q2305">
        <v>0</v>
      </c>
      <c r="R2305">
        <v>0.14907146600000001</v>
      </c>
      <c r="S2305">
        <v>0.130781695</v>
      </c>
      <c r="T2305">
        <v>-0.28634308000000003</v>
      </c>
      <c r="U2305">
        <v>0</v>
      </c>
      <c r="V2305">
        <v>0</v>
      </c>
      <c r="W2305">
        <v>0</v>
      </c>
      <c r="X2305">
        <v>-1.0559604E-2</v>
      </c>
      <c r="Y2305">
        <v>-0.284179774</v>
      </c>
      <c r="Z2305">
        <v>1.1385822E-2</v>
      </c>
      <c r="AA2305">
        <v>0</v>
      </c>
      <c r="AB2305">
        <v>0</v>
      </c>
      <c r="AC2305">
        <v>0</v>
      </c>
    </row>
    <row r="2306" spans="1:29" x14ac:dyDescent="0.3">
      <c r="A2306">
        <v>23.04</v>
      </c>
      <c r="B2306">
        <v>28.2</v>
      </c>
      <c r="C2306">
        <v>75</v>
      </c>
      <c r="D2306">
        <v>75</v>
      </c>
      <c r="E2306">
        <v>-150</v>
      </c>
      <c r="F2306">
        <v>58.23076923</v>
      </c>
      <c r="G2306">
        <v>52.61538462</v>
      </c>
      <c r="H2306">
        <v>-109.6923077</v>
      </c>
      <c r="I2306">
        <v>117</v>
      </c>
      <c r="J2306">
        <v>133</v>
      </c>
      <c r="K2306">
        <v>-251</v>
      </c>
      <c r="L2306">
        <v>2.9774960419999998</v>
      </c>
      <c r="M2306">
        <v>2.690366305</v>
      </c>
      <c r="N2306">
        <v>-5.6088630860000004</v>
      </c>
      <c r="O2306">
        <v>5.9825250729999997</v>
      </c>
      <c r="P2306">
        <v>6.8006481599999997</v>
      </c>
      <c r="Q2306">
        <v>-12.834305929999999</v>
      </c>
      <c r="R2306">
        <v>0.148874802</v>
      </c>
      <c r="S2306">
        <v>0.134518315</v>
      </c>
      <c r="T2306">
        <v>-0.28044315399999997</v>
      </c>
      <c r="U2306">
        <v>0.29912625399999998</v>
      </c>
      <c r="V2306">
        <v>0.34003240800000001</v>
      </c>
      <c r="W2306">
        <v>-0.64171529599999999</v>
      </c>
      <c r="X2306">
        <v>-8.2887220000000001E-3</v>
      </c>
      <c r="Y2306">
        <v>-0.28142647500000001</v>
      </c>
      <c r="Z2306">
        <v>-5.1753739999999999E-3</v>
      </c>
      <c r="AA2306">
        <v>2.3617178999999999E-2</v>
      </c>
      <c r="AB2306">
        <v>-0.640863085</v>
      </c>
      <c r="AC2306">
        <v>4.4853239999999997E-3</v>
      </c>
    </row>
    <row r="2307" spans="1:29" x14ac:dyDescent="0.3">
      <c r="A2307">
        <v>23.05</v>
      </c>
      <c r="B2307">
        <v>28.2</v>
      </c>
      <c r="C2307">
        <v>75</v>
      </c>
      <c r="D2307">
        <v>75</v>
      </c>
      <c r="E2307">
        <v>-150</v>
      </c>
      <c r="F2307">
        <v>58.15384615</v>
      </c>
      <c r="G2307">
        <v>54.07692308</v>
      </c>
      <c r="H2307">
        <v>-107.5384615</v>
      </c>
      <c r="I2307">
        <v>56</v>
      </c>
      <c r="J2307">
        <v>0</v>
      </c>
      <c r="K2307">
        <v>0</v>
      </c>
      <c r="L2307">
        <v>2.9735627579999999</v>
      </c>
      <c r="M2307">
        <v>2.765098702</v>
      </c>
      <c r="N2307">
        <v>-5.4987311319999996</v>
      </c>
      <c r="O2307">
        <v>2.8634308040000001</v>
      </c>
      <c r="P2307">
        <v>0</v>
      </c>
      <c r="Q2307">
        <v>0</v>
      </c>
      <c r="R2307">
        <v>0.14867813799999999</v>
      </c>
      <c r="S2307">
        <v>0.138254935</v>
      </c>
      <c r="T2307">
        <v>-0.27493655700000003</v>
      </c>
      <c r="U2307">
        <v>0.14317154000000001</v>
      </c>
      <c r="V2307">
        <v>0</v>
      </c>
      <c r="W2307">
        <v>0</v>
      </c>
      <c r="X2307">
        <v>-6.0178389999999997E-3</v>
      </c>
      <c r="Y2307">
        <v>-0.27893539499999997</v>
      </c>
      <c r="Z2307">
        <v>-2.1046519999999999E-2</v>
      </c>
      <c r="AA2307">
        <v>-8.2660127E-2</v>
      </c>
      <c r="AB2307">
        <v>-4.7723847E-2</v>
      </c>
      <c r="AC2307">
        <v>-0.25117814100000002</v>
      </c>
    </row>
    <row r="2308" spans="1:29" x14ac:dyDescent="0.3">
      <c r="A2308">
        <v>23.06</v>
      </c>
      <c r="B2308">
        <v>28.2</v>
      </c>
      <c r="C2308">
        <v>75</v>
      </c>
      <c r="D2308">
        <v>75</v>
      </c>
      <c r="E2308">
        <v>-150</v>
      </c>
      <c r="F2308">
        <v>58.46153846</v>
      </c>
      <c r="G2308">
        <v>54.23076923</v>
      </c>
      <c r="H2308">
        <v>-108</v>
      </c>
      <c r="I2308">
        <v>60</v>
      </c>
      <c r="J2308">
        <v>122</v>
      </c>
      <c r="K2308">
        <v>-221</v>
      </c>
      <c r="L2308">
        <v>2.9892958940000001</v>
      </c>
      <c r="M2308">
        <v>2.7729652699999998</v>
      </c>
      <c r="N2308">
        <v>-5.5223308360000001</v>
      </c>
      <c r="O2308">
        <v>3.0679615760000001</v>
      </c>
      <c r="P2308">
        <v>6.2381885370000001</v>
      </c>
      <c r="Q2308">
        <v>-11.30032514</v>
      </c>
      <c r="R2308">
        <v>0.14946479500000001</v>
      </c>
      <c r="S2308">
        <v>0.13864826399999999</v>
      </c>
      <c r="T2308">
        <v>-0.27611654200000002</v>
      </c>
      <c r="U2308">
        <v>0.15339807899999999</v>
      </c>
      <c r="V2308">
        <v>0.31190942700000002</v>
      </c>
      <c r="W2308">
        <v>-0.56501625700000002</v>
      </c>
      <c r="X2308">
        <v>-6.2449269999999999E-3</v>
      </c>
      <c r="Y2308">
        <v>-0.280115381</v>
      </c>
      <c r="Z2308">
        <v>-2.1046519999999999E-2</v>
      </c>
      <c r="AA2308">
        <v>9.1516569000000006E-2</v>
      </c>
      <c r="AB2308">
        <v>-0.53178000599999997</v>
      </c>
      <c r="AC2308">
        <v>0.174927634</v>
      </c>
    </row>
    <row r="2309" spans="1:29" x14ac:dyDescent="0.3">
      <c r="A2309">
        <v>23.07</v>
      </c>
      <c r="B2309">
        <v>28.2</v>
      </c>
      <c r="C2309">
        <v>75</v>
      </c>
      <c r="D2309">
        <v>75</v>
      </c>
      <c r="E2309">
        <v>-150</v>
      </c>
      <c r="F2309">
        <v>58.23076923</v>
      </c>
      <c r="G2309">
        <v>54.92307692</v>
      </c>
      <c r="H2309">
        <v>-109</v>
      </c>
      <c r="I2309">
        <v>65</v>
      </c>
      <c r="J2309">
        <v>63</v>
      </c>
      <c r="K2309">
        <v>0</v>
      </c>
      <c r="L2309">
        <v>2.9774960419999998</v>
      </c>
      <c r="M2309">
        <v>2.8083648270000001</v>
      </c>
      <c r="N2309">
        <v>-5.5734635289999996</v>
      </c>
      <c r="O2309">
        <v>3.32362504</v>
      </c>
      <c r="P2309">
        <v>3.2213596550000001</v>
      </c>
      <c r="Q2309">
        <v>0</v>
      </c>
      <c r="R2309">
        <v>0.148874802</v>
      </c>
      <c r="S2309">
        <v>0.140418241</v>
      </c>
      <c r="T2309">
        <v>-0.27867317600000002</v>
      </c>
      <c r="U2309">
        <v>0.166181252</v>
      </c>
      <c r="V2309">
        <v>0.161067983</v>
      </c>
      <c r="W2309">
        <v>0</v>
      </c>
      <c r="X2309">
        <v>-4.8823979999999996E-3</v>
      </c>
      <c r="Y2309">
        <v>-0.28221313199999998</v>
      </c>
      <c r="Z2309">
        <v>-1.8631346E-2</v>
      </c>
      <c r="AA2309">
        <v>-2.952147E-3</v>
      </c>
      <c r="AB2309">
        <v>-0.109083078</v>
      </c>
      <c r="AC2309">
        <v>-0.57412146399999997</v>
      </c>
    </row>
    <row r="2310" spans="1:29" x14ac:dyDescent="0.3">
      <c r="A2310">
        <v>23.08</v>
      </c>
      <c r="B2310">
        <v>28.2</v>
      </c>
      <c r="C2310">
        <v>75</v>
      </c>
      <c r="D2310">
        <v>75</v>
      </c>
      <c r="E2310">
        <v>-150</v>
      </c>
      <c r="F2310">
        <v>58.84615385</v>
      </c>
      <c r="G2310">
        <v>55.46153846</v>
      </c>
      <c r="H2310">
        <v>-110.9230769</v>
      </c>
      <c r="I2310">
        <v>51</v>
      </c>
      <c r="J2310">
        <v>62</v>
      </c>
      <c r="K2310">
        <v>-259</v>
      </c>
      <c r="L2310">
        <v>3.0089623150000002</v>
      </c>
      <c r="M2310">
        <v>2.8358978160000001</v>
      </c>
      <c r="N2310">
        <v>-5.6717956310000002</v>
      </c>
      <c r="O2310">
        <v>2.607767339</v>
      </c>
      <c r="P2310">
        <v>3.1702269620000001</v>
      </c>
      <c r="Q2310">
        <v>-13.243367470000001</v>
      </c>
      <c r="R2310">
        <v>0.15044811599999999</v>
      </c>
      <c r="S2310">
        <v>0.14179489100000001</v>
      </c>
      <c r="T2310">
        <v>-0.28358978200000001</v>
      </c>
      <c r="U2310">
        <v>0.13038836700000001</v>
      </c>
      <c r="V2310">
        <v>0.158511348</v>
      </c>
      <c r="W2310">
        <v>-0.66216837299999998</v>
      </c>
      <c r="X2310">
        <v>-4.9959419999999997E-3</v>
      </c>
      <c r="Y2310">
        <v>-0.28647419000000002</v>
      </c>
      <c r="Z2310">
        <v>-1.5181096E-2</v>
      </c>
      <c r="AA2310">
        <v>1.6236811E-2</v>
      </c>
      <c r="AB2310">
        <v>-0.53774548700000002</v>
      </c>
      <c r="AC2310">
        <v>0.65485729500000001</v>
      </c>
    </row>
    <row r="2311" spans="1:29" x14ac:dyDescent="0.3">
      <c r="A2311">
        <v>23.09</v>
      </c>
      <c r="B2311">
        <v>28.2</v>
      </c>
      <c r="C2311">
        <v>75</v>
      </c>
      <c r="D2311">
        <v>75</v>
      </c>
      <c r="E2311">
        <v>-150</v>
      </c>
      <c r="F2311">
        <v>59.30769231</v>
      </c>
      <c r="G2311">
        <v>56.23076923</v>
      </c>
      <c r="H2311">
        <v>-112.9230769</v>
      </c>
      <c r="I2311">
        <v>60</v>
      </c>
      <c r="J2311">
        <v>64</v>
      </c>
      <c r="K2311">
        <v>0</v>
      </c>
      <c r="L2311">
        <v>3.0325620190000002</v>
      </c>
      <c r="M2311">
        <v>2.8752306559999998</v>
      </c>
      <c r="N2311">
        <v>-5.7740610170000002</v>
      </c>
      <c r="O2311">
        <v>3.0679615760000001</v>
      </c>
      <c r="P2311">
        <v>3.272492347</v>
      </c>
      <c r="Q2311">
        <v>0</v>
      </c>
      <c r="R2311">
        <v>0.15162810099999999</v>
      </c>
      <c r="S2311">
        <v>0.143761533</v>
      </c>
      <c r="T2311">
        <v>-0.28870305099999999</v>
      </c>
      <c r="U2311">
        <v>0.15339807899999999</v>
      </c>
      <c r="V2311">
        <v>0.163624617</v>
      </c>
      <c r="W2311">
        <v>0</v>
      </c>
      <c r="X2311">
        <v>-4.5417649999999997E-3</v>
      </c>
      <c r="Y2311">
        <v>-0.29093191200000001</v>
      </c>
      <c r="Z2311">
        <v>-1.1730847000000001E-2</v>
      </c>
      <c r="AA2311">
        <v>5.9042950000000004E-3</v>
      </c>
      <c r="AB2311">
        <v>-0.10567423200000001</v>
      </c>
      <c r="AC2311">
        <v>-0.556180169</v>
      </c>
    </row>
    <row r="2312" spans="1:29" x14ac:dyDescent="0.3">
      <c r="A2312">
        <v>23.1</v>
      </c>
      <c r="B2312">
        <v>28.2</v>
      </c>
      <c r="C2312">
        <v>75</v>
      </c>
      <c r="D2312">
        <v>75</v>
      </c>
      <c r="E2312">
        <v>-150</v>
      </c>
      <c r="F2312">
        <v>59.30769231</v>
      </c>
      <c r="G2312">
        <v>57.07692308</v>
      </c>
      <c r="H2312">
        <v>-114.9230769</v>
      </c>
      <c r="I2312">
        <v>57</v>
      </c>
      <c r="J2312">
        <v>68</v>
      </c>
      <c r="K2312">
        <v>-229</v>
      </c>
      <c r="L2312">
        <v>3.0325620190000002</v>
      </c>
      <c r="M2312">
        <v>2.918496781</v>
      </c>
      <c r="N2312">
        <v>-5.8763264030000002</v>
      </c>
      <c r="O2312">
        <v>2.9145634970000001</v>
      </c>
      <c r="P2312">
        <v>3.4770231190000001</v>
      </c>
      <c r="Q2312">
        <v>-11.70938668</v>
      </c>
      <c r="R2312">
        <v>0.15162810099999999</v>
      </c>
      <c r="S2312">
        <v>0.145924839</v>
      </c>
      <c r="T2312">
        <v>-0.29381632000000002</v>
      </c>
      <c r="U2312">
        <v>0.14572817499999999</v>
      </c>
      <c r="V2312">
        <v>0.17385115600000001</v>
      </c>
      <c r="W2312">
        <v>-0.58546933400000001</v>
      </c>
      <c r="X2312">
        <v>-3.2927799999999999E-3</v>
      </c>
      <c r="Y2312">
        <v>-0.29506186000000001</v>
      </c>
      <c r="Z2312">
        <v>-6.555473E-3</v>
      </c>
      <c r="AA2312">
        <v>1.6236811E-2</v>
      </c>
      <c r="AB2312">
        <v>-0.49683933299999999</v>
      </c>
      <c r="AC2312">
        <v>0.46647369</v>
      </c>
    </row>
    <row r="2313" spans="1:29" x14ac:dyDescent="0.3">
      <c r="A2313">
        <v>23.11</v>
      </c>
      <c r="B2313">
        <v>28.2</v>
      </c>
      <c r="C2313">
        <v>75</v>
      </c>
      <c r="D2313">
        <v>75</v>
      </c>
      <c r="E2313">
        <v>-150</v>
      </c>
      <c r="F2313">
        <v>59.15384615</v>
      </c>
      <c r="G2313">
        <v>57.15384615</v>
      </c>
      <c r="H2313">
        <v>-116.9230769</v>
      </c>
      <c r="I2313">
        <v>57</v>
      </c>
      <c r="J2313">
        <v>68</v>
      </c>
      <c r="K2313">
        <v>-126</v>
      </c>
      <c r="L2313">
        <v>3.0246954509999999</v>
      </c>
      <c r="M2313">
        <v>2.9224300649999999</v>
      </c>
      <c r="N2313">
        <v>-5.9785917890000002</v>
      </c>
      <c r="O2313">
        <v>2.9145634970000001</v>
      </c>
      <c r="P2313">
        <v>3.4770231190000001</v>
      </c>
      <c r="Q2313">
        <v>-6.4427193090000001</v>
      </c>
      <c r="R2313">
        <v>0.15123477299999999</v>
      </c>
      <c r="S2313">
        <v>0.14612150300000001</v>
      </c>
      <c r="T2313">
        <v>-0.298929589</v>
      </c>
      <c r="U2313">
        <v>0.14572817499999999</v>
      </c>
      <c r="V2313">
        <v>0.17385115600000001</v>
      </c>
      <c r="W2313">
        <v>-0.32213596500000002</v>
      </c>
      <c r="X2313">
        <v>-2.952147E-3</v>
      </c>
      <c r="Y2313">
        <v>-0.29840515200000001</v>
      </c>
      <c r="Z2313">
        <v>2.7601990000000001E-3</v>
      </c>
      <c r="AA2313">
        <v>1.6236811E-2</v>
      </c>
      <c r="AB2313">
        <v>-0.32128375399999998</v>
      </c>
      <c r="AC2313">
        <v>4.4853239999999997E-3</v>
      </c>
    </row>
    <row r="2314" spans="1:29" x14ac:dyDescent="0.3">
      <c r="A2314">
        <v>23.12</v>
      </c>
      <c r="B2314">
        <v>28.2</v>
      </c>
      <c r="C2314">
        <v>75</v>
      </c>
      <c r="D2314">
        <v>75</v>
      </c>
      <c r="E2314">
        <v>-150</v>
      </c>
      <c r="F2314">
        <v>58.07692308</v>
      </c>
      <c r="G2314">
        <v>58.15384615</v>
      </c>
      <c r="H2314">
        <v>-118.6153846</v>
      </c>
      <c r="I2314">
        <v>62</v>
      </c>
      <c r="J2314">
        <v>51</v>
      </c>
      <c r="K2314">
        <v>-129</v>
      </c>
      <c r="L2314">
        <v>2.969629474</v>
      </c>
      <c r="M2314">
        <v>2.9735627579999999</v>
      </c>
      <c r="N2314">
        <v>-6.0651240380000004</v>
      </c>
      <c r="O2314">
        <v>3.1702269620000001</v>
      </c>
      <c r="P2314">
        <v>2.607767339</v>
      </c>
      <c r="Q2314">
        <v>-6.5961173879999997</v>
      </c>
      <c r="R2314">
        <v>0.148481474</v>
      </c>
      <c r="S2314">
        <v>0.14867813799999999</v>
      </c>
      <c r="T2314">
        <v>-0.30325620199999997</v>
      </c>
      <c r="U2314">
        <v>0.158511348</v>
      </c>
      <c r="V2314">
        <v>0.13038836700000001</v>
      </c>
      <c r="W2314">
        <v>-0.32980586899999997</v>
      </c>
      <c r="X2314">
        <v>1.13544E-4</v>
      </c>
      <c r="Y2314">
        <v>-0.30122400500000002</v>
      </c>
      <c r="Z2314">
        <v>1.0695771999999999E-2</v>
      </c>
      <c r="AA2314">
        <v>-1.6236811E-2</v>
      </c>
      <c r="AB2314">
        <v>-0.316170485</v>
      </c>
      <c r="AC2314">
        <v>7.1765182999999996E-2</v>
      </c>
    </row>
    <row r="2315" spans="1:29" x14ac:dyDescent="0.3">
      <c r="A2315">
        <v>23.13</v>
      </c>
      <c r="B2315">
        <v>28.2</v>
      </c>
      <c r="C2315">
        <v>75</v>
      </c>
      <c r="D2315">
        <v>75</v>
      </c>
      <c r="E2315">
        <v>-150</v>
      </c>
      <c r="F2315">
        <v>58.15384615</v>
      </c>
      <c r="G2315">
        <v>59</v>
      </c>
      <c r="H2315">
        <v>-120.6923077</v>
      </c>
      <c r="I2315">
        <v>55</v>
      </c>
      <c r="J2315">
        <v>58</v>
      </c>
      <c r="K2315">
        <v>-133</v>
      </c>
      <c r="L2315">
        <v>2.9735627579999999</v>
      </c>
      <c r="M2315">
        <v>3.0168288830000001</v>
      </c>
      <c r="N2315">
        <v>-6.1713227079999999</v>
      </c>
      <c r="O2315">
        <v>2.812298111</v>
      </c>
      <c r="P2315">
        <v>2.9656961900000001</v>
      </c>
      <c r="Q2315">
        <v>-6.8006481599999997</v>
      </c>
      <c r="R2315">
        <v>0.14867813799999999</v>
      </c>
      <c r="S2315">
        <v>0.15084144399999999</v>
      </c>
      <c r="T2315">
        <v>-0.30856613500000002</v>
      </c>
      <c r="U2315">
        <v>0.14061490600000001</v>
      </c>
      <c r="V2315">
        <v>0.14828480899999999</v>
      </c>
      <c r="W2315">
        <v>-0.34003240800000001</v>
      </c>
      <c r="X2315">
        <v>1.248985E-3</v>
      </c>
      <c r="Y2315">
        <v>-0.305550618</v>
      </c>
      <c r="Z2315">
        <v>1.5871145999999999E-2</v>
      </c>
      <c r="AA2315">
        <v>4.4282210000000004E-3</v>
      </c>
      <c r="AB2315">
        <v>-0.32298817699999999</v>
      </c>
      <c r="AC2315">
        <v>8.9706479000000006E-2</v>
      </c>
    </row>
    <row r="2316" spans="1:29" x14ac:dyDescent="0.3">
      <c r="A2316">
        <v>23.14</v>
      </c>
      <c r="B2316">
        <v>28.2</v>
      </c>
      <c r="C2316">
        <v>75</v>
      </c>
      <c r="D2316">
        <v>75</v>
      </c>
      <c r="E2316">
        <v>-150</v>
      </c>
      <c r="F2316">
        <v>57.92307692</v>
      </c>
      <c r="G2316">
        <v>59.92307692</v>
      </c>
      <c r="H2316">
        <v>-123.1538462</v>
      </c>
      <c r="I2316">
        <v>66</v>
      </c>
      <c r="J2316">
        <v>56</v>
      </c>
      <c r="K2316">
        <v>-130</v>
      </c>
      <c r="L2316">
        <v>2.9617629060000001</v>
      </c>
      <c r="M2316">
        <v>3.0640282920000002</v>
      </c>
      <c r="N2316">
        <v>-6.2971877980000004</v>
      </c>
      <c r="O2316">
        <v>3.374757733</v>
      </c>
      <c r="P2316">
        <v>2.8634308040000001</v>
      </c>
      <c r="Q2316">
        <v>-6.6472500810000001</v>
      </c>
      <c r="R2316">
        <v>0.148088145</v>
      </c>
      <c r="S2316">
        <v>0.15320141500000001</v>
      </c>
      <c r="T2316">
        <v>-0.31485939000000002</v>
      </c>
      <c r="U2316">
        <v>0.168737887</v>
      </c>
      <c r="V2316">
        <v>0.14317154000000001</v>
      </c>
      <c r="W2316">
        <v>-0.332362504</v>
      </c>
      <c r="X2316">
        <v>2.952147E-3</v>
      </c>
      <c r="Y2316">
        <v>-0.31033611300000002</v>
      </c>
      <c r="Z2316">
        <v>2.3806719E-2</v>
      </c>
      <c r="AA2316">
        <v>-1.4760736999999999E-2</v>
      </c>
      <c r="AB2316">
        <v>-0.32554481200000002</v>
      </c>
      <c r="AC2316">
        <v>3.5882591999999998E-2</v>
      </c>
    </row>
    <row r="2317" spans="1:29" x14ac:dyDescent="0.3">
      <c r="A2317">
        <v>23.15</v>
      </c>
      <c r="B2317">
        <v>28.2</v>
      </c>
      <c r="C2317">
        <v>75</v>
      </c>
      <c r="D2317">
        <v>75</v>
      </c>
      <c r="E2317">
        <v>-150</v>
      </c>
      <c r="F2317">
        <v>58.69230769</v>
      </c>
      <c r="G2317">
        <v>60</v>
      </c>
      <c r="H2317">
        <v>-123.7692308</v>
      </c>
      <c r="I2317">
        <v>64</v>
      </c>
      <c r="J2317">
        <v>59</v>
      </c>
      <c r="K2317">
        <v>-131</v>
      </c>
      <c r="L2317">
        <v>3.0010957469999999</v>
      </c>
      <c r="M2317">
        <v>3.0679615760000001</v>
      </c>
      <c r="N2317">
        <v>-6.3286540709999999</v>
      </c>
      <c r="O2317">
        <v>3.272492347</v>
      </c>
      <c r="P2317">
        <v>3.0168288830000001</v>
      </c>
      <c r="Q2317">
        <v>-6.6983827739999997</v>
      </c>
      <c r="R2317">
        <v>0.150054787</v>
      </c>
      <c r="S2317">
        <v>0.15339807899999999</v>
      </c>
      <c r="T2317">
        <v>-0.31643270400000001</v>
      </c>
      <c r="U2317">
        <v>0.163624617</v>
      </c>
      <c r="V2317">
        <v>0.15084144399999999</v>
      </c>
      <c r="W2317">
        <v>-0.33491913899999998</v>
      </c>
      <c r="X2317">
        <v>1.9302500000000001E-3</v>
      </c>
      <c r="Y2317">
        <v>-0.31210609099999997</v>
      </c>
      <c r="Z2317">
        <v>2.2771645E-2</v>
      </c>
      <c r="AA2317">
        <v>-7.3803690000000003E-3</v>
      </c>
      <c r="AB2317">
        <v>-0.32810144600000002</v>
      </c>
      <c r="AC2317">
        <v>3.5882591999999998E-2</v>
      </c>
    </row>
    <row r="2318" spans="1:29" x14ac:dyDescent="0.3">
      <c r="A2318">
        <v>23.16</v>
      </c>
      <c r="B2318">
        <v>28.2</v>
      </c>
      <c r="C2318">
        <v>75</v>
      </c>
      <c r="D2318">
        <v>75</v>
      </c>
      <c r="E2318">
        <v>-150</v>
      </c>
      <c r="F2318">
        <v>58.53846154</v>
      </c>
      <c r="G2318">
        <v>59.15384615</v>
      </c>
      <c r="H2318">
        <v>-125.6923077</v>
      </c>
      <c r="I2318">
        <v>58</v>
      </c>
      <c r="J2318">
        <v>60</v>
      </c>
      <c r="K2318">
        <v>-101</v>
      </c>
      <c r="L2318">
        <v>2.993229178</v>
      </c>
      <c r="M2318">
        <v>3.0246954509999999</v>
      </c>
      <c r="N2318">
        <v>-6.4269861730000004</v>
      </c>
      <c r="O2318">
        <v>2.9656961900000001</v>
      </c>
      <c r="P2318">
        <v>3.0679615760000001</v>
      </c>
      <c r="Q2318">
        <v>-5.1644019859999997</v>
      </c>
      <c r="R2318">
        <v>0.149661459</v>
      </c>
      <c r="S2318">
        <v>0.15123477299999999</v>
      </c>
      <c r="T2318">
        <v>-0.32134930900000003</v>
      </c>
      <c r="U2318">
        <v>0.14828480899999999</v>
      </c>
      <c r="V2318">
        <v>0.15339807899999999</v>
      </c>
      <c r="W2318">
        <v>-0.25822009899999998</v>
      </c>
      <c r="X2318">
        <v>9.0835299999999998E-4</v>
      </c>
      <c r="Y2318">
        <v>-0.31453161600000001</v>
      </c>
      <c r="Z2318">
        <v>3.5882591999999998E-2</v>
      </c>
      <c r="AA2318">
        <v>2.952147E-3</v>
      </c>
      <c r="AB2318">
        <v>-0.272707696</v>
      </c>
      <c r="AC2318">
        <v>-7.6250506999999995E-2</v>
      </c>
    </row>
    <row r="2319" spans="1:29" x14ac:dyDescent="0.3">
      <c r="A2319">
        <v>23.17</v>
      </c>
      <c r="B2319">
        <v>28.2</v>
      </c>
      <c r="C2319">
        <v>75</v>
      </c>
      <c r="D2319">
        <v>75</v>
      </c>
      <c r="E2319">
        <v>-150</v>
      </c>
      <c r="F2319">
        <v>58.69230769</v>
      </c>
      <c r="G2319">
        <v>59.23076923</v>
      </c>
      <c r="H2319">
        <v>-127.4615385</v>
      </c>
      <c r="I2319">
        <v>56</v>
      </c>
      <c r="J2319">
        <v>50</v>
      </c>
      <c r="K2319">
        <v>-126</v>
      </c>
      <c r="L2319">
        <v>3.0010957469999999</v>
      </c>
      <c r="M2319">
        <v>3.0286287349999998</v>
      </c>
      <c r="N2319">
        <v>-6.5174517060000001</v>
      </c>
      <c r="O2319">
        <v>2.8634308040000001</v>
      </c>
      <c r="P2319">
        <v>2.556634646</v>
      </c>
      <c r="Q2319">
        <v>-6.4427193090000001</v>
      </c>
      <c r="R2319">
        <v>0.150054787</v>
      </c>
      <c r="S2319">
        <v>0.151431437</v>
      </c>
      <c r="T2319">
        <v>-0.32587258499999999</v>
      </c>
      <c r="U2319">
        <v>0.14317154000000001</v>
      </c>
      <c r="V2319">
        <v>0.127831732</v>
      </c>
      <c r="W2319">
        <v>-0.32213596500000002</v>
      </c>
      <c r="X2319">
        <v>7.9480900000000005E-4</v>
      </c>
      <c r="Y2319">
        <v>-0.31774379800000002</v>
      </c>
      <c r="Z2319">
        <v>4.2783090000000003E-2</v>
      </c>
      <c r="AA2319">
        <v>-8.8564420000000008E-3</v>
      </c>
      <c r="AB2319">
        <v>-0.305091734</v>
      </c>
      <c r="AC2319">
        <v>8.9706479000000006E-2</v>
      </c>
    </row>
    <row r="2320" spans="1:29" x14ac:dyDescent="0.3">
      <c r="A2320">
        <v>23.18</v>
      </c>
      <c r="B2320">
        <v>28.2</v>
      </c>
      <c r="C2320">
        <v>75</v>
      </c>
      <c r="D2320">
        <v>75</v>
      </c>
      <c r="E2320">
        <v>-150</v>
      </c>
      <c r="F2320">
        <v>58.84615385</v>
      </c>
      <c r="G2320">
        <v>59.23076923</v>
      </c>
      <c r="H2320">
        <v>-129.30769230000001</v>
      </c>
      <c r="I2320">
        <v>44</v>
      </c>
      <c r="J2320">
        <v>62</v>
      </c>
      <c r="K2320">
        <v>-127</v>
      </c>
      <c r="L2320">
        <v>3.0089623150000002</v>
      </c>
      <c r="M2320">
        <v>3.0286287349999998</v>
      </c>
      <c r="N2320">
        <v>-6.6118505240000003</v>
      </c>
      <c r="O2320">
        <v>2.2498384890000001</v>
      </c>
      <c r="P2320">
        <v>3.1702269620000001</v>
      </c>
      <c r="Q2320">
        <v>-6.4938520019999997</v>
      </c>
      <c r="R2320">
        <v>0.15044811599999999</v>
      </c>
      <c r="S2320">
        <v>0.151431437</v>
      </c>
      <c r="T2320">
        <v>-0.330592526</v>
      </c>
      <c r="U2320">
        <v>0.11249192399999999</v>
      </c>
      <c r="V2320">
        <v>0.158511348</v>
      </c>
      <c r="W2320">
        <v>-0.3246926</v>
      </c>
      <c r="X2320">
        <v>5.6772099999999998E-4</v>
      </c>
      <c r="Y2320">
        <v>-0.32102153500000002</v>
      </c>
      <c r="Z2320">
        <v>5.0373637999999998E-2</v>
      </c>
      <c r="AA2320">
        <v>2.6569327E-2</v>
      </c>
      <c r="AB2320">
        <v>-0.30679615799999999</v>
      </c>
      <c r="AC2320">
        <v>9.4191803000000004E-2</v>
      </c>
    </row>
    <row r="2321" spans="1:29" x14ac:dyDescent="0.3">
      <c r="A2321">
        <v>23.19</v>
      </c>
      <c r="B2321">
        <v>28.2</v>
      </c>
      <c r="C2321">
        <v>75</v>
      </c>
      <c r="D2321">
        <v>75</v>
      </c>
      <c r="E2321">
        <v>-150</v>
      </c>
      <c r="F2321">
        <v>58.61538462</v>
      </c>
      <c r="G2321">
        <v>60.30769231</v>
      </c>
      <c r="H2321">
        <v>-129.46153849999999</v>
      </c>
      <c r="I2321">
        <v>61</v>
      </c>
      <c r="J2321">
        <v>60</v>
      </c>
      <c r="K2321">
        <v>-132</v>
      </c>
      <c r="L2321">
        <v>2.9971624619999999</v>
      </c>
      <c r="M2321">
        <v>3.0836947119999998</v>
      </c>
      <c r="N2321">
        <v>-6.6197170920000001</v>
      </c>
      <c r="O2321">
        <v>3.1190942690000001</v>
      </c>
      <c r="P2321">
        <v>3.0679615760000001</v>
      </c>
      <c r="Q2321">
        <v>-6.7495154670000002</v>
      </c>
      <c r="R2321">
        <v>0.14985812300000001</v>
      </c>
      <c r="S2321">
        <v>0.15418473599999999</v>
      </c>
      <c r="T2321">
        <v>-0.330985855</v>
      </c>
      <c r="U2321">
        <v>0.15595471299999999</v>
      </c>
      <c r="V2321">
        <v>0.15339807899999999</v>
      </c>
      <c r="W2321">
        <v>-0.33747577299999998</v>
      </c>
      <c r="X2321">
        <v>2.4979709999999999E-3</v>
      </c>
      <c r="Y2321">
        <v>-0.32200485600000001</v>
      </c>
      <c r="Z2321">
        <v>4.7268414000000002E-2</v>
      </c>
      <c r="AA2321">
        <v>-1.476074E-3</v>
      </c>
      <c r="AB2321">
        <v>-0.32810144600000002</v>
      </c>
      <c r="AC2321">
        <v>4.9338563000000002E-2</v>
      </c>
    </row>
    <row r="2322" spans="1:29" x14ac:dyDescent="0.3">
      <c r="A2322">
        <v>23.2</v>
      </c>
      <c r="B2322">
        <v>28.2</v>
      </c>
      <c r="C2322">
        <v>75</v>
      </c>
      <c r="D2322">
        <v>75</v>
      </c>
      <c r="E2322">
        <v>-150</v>
      </c>
      <c r="F2322">
        <v>58.92307692</v>
      </c>
      <c r="G2322">
        <v>60.84615385</v>
      </c>
      <c r="H2322">
        <v>-127.3076923</v>
      </c>
      <c r="I2322">
        <v>62</v>
      </c>
      <c r="J2322">
        <v>61</v>
      </c>
      <c r="K2322">
        <v>-137</v>
      </c>
      <c r="L2322">
        <v>3.0128955990000001</v>
      </c>
      <c r="M2322">
        <v>3.1112277009999998</v>
      </c>
      <c r="N2322">
        <v>-6.5095851380000003</v>
      </c>
      <c r="O2322">
        <v>3.1702269620000001</v>
      </c>
      <c r="P2322">
        <v>3.1190942690000001</v>
      </c>
      <c r="Q2322">
        <v>-7.0051789309999997</v>
      </c>
      <c r="R2322">
        <v>0.15064478000000001</v>
      </c>
      <c r="S2322">
        <v>0.155561385</v>
      </c>
      <c r="T2322">
        <v>-0.32547925700000002</v>
      </c>
      <c r="U2322">
        <v>0.158511348</v>
      </c>
      <c r="V2322">
        <v>0.15595471299999999</v>
      </c>
      <c r="W2322">
        <v>-0.35025894699999999</v>
      </c>
      <c r="X2322">
        <v>2.8386029999999999E-3</v>
      </c>
      <c r="Y2322">
        <v>-0.31905489300000001</v>
      </c>
      <c r="Z2322">
        <v>3.3812441999999998E-2</v>
      </c>
      <c r="AA2322">
        <v>-1.476074E-3</v>
      </c>
      <c r="AB2322">
        <v>-0.338327985</v>
      </c>
      <c r="AC2322">
        <v>6.2794534999999999E-2</v>
      </c>
    </row>
    <row r="2323" spans="1:29" x14ac:dyDescent="0.3">
      <c r="A2323">
        <v>23.21</v>
      </c>
      <c r="B2323">
        <v>28.2</v>
      </c>
      <c r="C2323">
        <v>75</v>
      </c>
      <c r="D2323">
        <v>75</v>
      </c>
      <c r="E2323">
        <v>-150</v>
      </c>
      <c r="F2323">
        <v>58.38461538</v>
      </c>
      <c r="G2323">
        <v>61.53846154</v>
      </c>
      <c r="H2323">
        <v>-127.2307692</v>
      </c>
      <c r="I2323">
        <v>61</v>
      </c>
      <c r="J2323">
        <v>63</v>
      </c>
      <c r="K2323">
        <v>-113</v>
      </c>
      <c r="L2323">
        <v>2.9853626100000001</v>
      </c>
      <c r="M2323">
        <v>3.146627257</v>
      </c>
      <c r="N2323">
        <v>-6.5056518539999999</v>
      </c>
      <c r="O2323">
        <v>3.1190942690000001</v>
      </c>
      <c r="P2323">
        <v>3.2213596550000001</v>
      </c>
      <c r="Q2323">
        <v>-5.7779943009999997</v>
      </c>
      <c r="R2323">
        <v>0.149268131</v>
      </c>
      <c r="S2323">
        <v>0.157331363</v>
      </c>
      <c r="T2323">
        <v>-0.32528259300000001</v>
      </c>
      <c r="U2323">
        <v>0.15595471299999999</v>
      </c>
      <c r="V2323">
        <v>0.161067983</v>
      </c>
      <c r="W2323">
        <v>-0.288899715</v>
      </c>
      <c r="X2323">
        <v>4.6553089999999998E-3</v>
      </c>
      <c r="Y2323">
        <v>-0.31905489300000001</v>
      </c>
      <c r="Z2323">
        <v>3.2777367000000002E-2</v>
      </c>
      <c r="AA2323">
        <v>2.952147E-3</v>
      </c>
      <c r="AB2323">
        <v>-0.29827404200000002</v>
      </c>
      <c r="AC2323">
        <v>-4.9338563000000002E-2</v>
      </c>
    </row>
    <row r="2324" spans="1:29" x14ac:dyDescent="0.3">
      <c r="A2324">
        <v>23.22</v>
      </c>
      <c r="B2324">
        <v>28.2</v>
      </c>
      <c r="C2324">
        <v>75</v>
      </c>
      <c r="D2324">
        <v>75</v>
      </c>
      <c r="E2324">
        <v>-150</v>
      </c>
      <c r="F2324">
        <v>58</v>
      </c>
      <c r="G2324">
        <v>62</v>
      </c>
      <c r="H2324">
        <v>-127.0769231</v>
      </c>
      <c r="I2324">
        <v>58</v>
      </c>
      <c r="J2324">
        <v>53</v>
      </c>
      <c r="K2324">
        <v>-130</v>
      </c>
      <c r="L2324">
        <v>2.9656961900000001</v>
      </c>
      <c r="M2324">
        <v>3.1702269620000001</v>
      </c>
      <c r="N2324">
        <v>-6.497785286</v>
      </c>
      <c r="O2324">
        <v>2.9656961900000001</v>
      </c>
      <c r="P2324">
        <v>2.710032725</v>
      </c>
      <c r="Q2324">
        <v>-6.6472500810000001</v>
      </c>
      <c r="R2324">
        <v>0.14828480899999999</v>
      </c>
      <c r="S2324">
        <v>0.158511348</v>
      </c>
      <c r="T2324">
        <v>-0.32488926400000001</v>
      </c>
      <c r="U2324">
        <v>0.14828480899999999</v>
      </c>
      <c r="V2324">
        <v>0.13550163600000001</v>
      </c>
      <c r="W2324">
        <v>-0.332362504</v>
      </c>
      <c r="X2324">
        <v>5.9042950000000004E-3</v>
      </c>
      <c r="Y2324">
        <v>-0.31885822899999999</v>
      </c>
      <c r="Z2324">
        <v>3.1742292999999998E-2</v>
      </c>
      <c r="AA2324">
        <v>-7.3803690000000003E-3</v>
      </c>
      <c r="AB2324">
        <v>-0.316170485</v>
      </c>
      <c r="AC2324">
        <v>8.5221155000000007E-2</v>
      </c>
    </row>
    <row r="2325" spans="1:29" x14ac:dyDescent="0.3">
      <c r="A2325">
        <v>23.23</v>
      </c>
      <c r="B2325">
        <v>28.2</v>
      </c>
      <c r="C2325">
        <v>75</v>
      </c>
      <c r="D2325">
        <v>75</v>
      </c>
      <c r="E2325">
        <v>-150</v>
      </c>
      <c r="F2325">
        <v>58.07692308</v>
      </c>
      <c r="G2325">
        <v>62.38461538</v>
      </c>
      <c r="H2325">
        <v>-126.9230769</v>
      </c>
      <c r="I2325">
        <v>59</v>
      </c>
      <c r="J2325">
        <v>69</v>
      </c>
      <c r="K2325">
        <v>-128</v>
      </c>
      <c r="L2325">
        <v>2.969629474</v>
      </c>
      <c r="M2325">
        <v>3.1898933820000002</v>
      </c>
      <c r="N2325">
        <v>-6.4899187180000002</v>
      </c>
      <c r="O2325">
        <v>3.0168288830000001</v>
      </c>
      <c r="P2325">
        <v>3.5281558120000001</v>
      </c>
      <c r="Q2325">
        <v>-6.5449846950000001</v>
      </c>
      <c r="R2325">
        <v>0.148481474</v>
      </c>
      <c r="S2325">
        <v>0.15949466900000001</v>
      </c>
      <c r="T2325">
        <v>-0.32449593599999998</v>
      </c>
      <c r="U2325">
        <v>0.15084144399999999</v>
      </c>
      <c r="V2325">
        <v>0.17640779100000001</v>
      </c>
      <c r="W2325">
        <v>-0.32724923500000003</v>
      </c>
      <c r="X2325">
        <v>6.3584710000000001E-3</v>
      </c>
      <c r="Y2325">
        <v>-0.31898933800000001</v>
      </c>
      <c r="Z2325">
        <v>2.8982093E-2</v>
      </c>
      <c r="AA2325">
        <v>1.4760736999999999E-2</v>
      </c>
      <c r="AB2325">
        <v>-0.32724923500000003</v>
      </c>
      <c r="AC2325">
        <v>0</v>
      </c>
    </row>
    <row r="2326" spans="1:29" x14ac:dyDescent="0.3">
      <c r="A2326">
        <v>23.24</v>
      </c>
      <c r="B2326">
        <v>28.2</v>
      </c>
      <c r="C2326">
        <v>75</v>
      </c>
      <c r="D2326">
        <v>75</v>
      </c>
      <c r="E2326">
        <v>-150</v>
      </c>
      <c r="F2326">
        <v>58.46153846</v>
      </c>
      <c r="G2326">
        <v>63.53846154</v>
      </c>
      <c r="H2326">
        <v>-126.5384615</v>
      </c>
      <c r="I2326">
        <v>113</v>
      </c>
      <c r="J2326">
        <v>68</v>
      </c>
      <c r="K2326">
        <v>-129</v>
      </c>
      <c r="L2326">
        <v>2.9892958940000001</v>
      </c>
      <c r="M2326">
        <v>3.248892643</v>
      </c>
      <c r="N2326">
        <v>-6.4702522980000001</v>
      </c>
      <c r="O2326">
        <v>5.7779943009999997</v>
      </c>
      <c r="P2326">
        <v>3.4770231190000001</v>
      </c>
      <c r="Q2326">
        <v>-6.5961173879999997</v>
      </c>
      <c r="R2326">
        <v>0.14946479500000001</v>
      </c>
      <c r="S2326">
        <v>0.16244463200000001</v>
      </c>
      <c r="T2326">
        <v>-0.323512615</v>
      </c>
      <c r="U2326">
        <v>0.288899715</v>
      </c>
      <c r="V2326">
        <v>0.17385115600000001</v>
      </c>
      <c r="W2326">
        <v>-0.32980586899999997</v>
      </c>
      <c r="X2326">
        <v>7.4939129999999996E-3</v>
      </c>
      <c r="Y2326">
        <v>-0.31964488600000002</v>
      </c>
      <c r="Z2326">
        <v>2.0356470000000002E-2</v>
      </c>
      <c r="AA2326">
        <v>-6.6423316999999996E-2</v>
      </c>
      <c r="AB2326">
        <v>-0.37412086999999999</v>
      </c>
      <c r="AC2326">
        <v>-0.233236845</v>
      </c>
    </row>
    <row r="2327" spans="1:29" x14ac:dyDescent="0.3">
      <c r="A2327">
        <v>23.25</v>
      </c>
      <c r="B2327">
        <v>28.2</v>
      </c>
      <c r="C2327">
        <v>75</v>
      </c>
      <c r="D2327">
        <v>75</v>
      </c>
      <c r="E2327">
        <v>-150</v>
      </c>
      <c r="F2327">
        <v>60</v>
      </c>
      <c r="G2327">
        <v>63.53846154</v>
      </c>
      <c r="H2327">
        <v>-124.6153846</v>
      </c>
      <c r="I2327">
        <v>0</v>
      </c>
      <c r="J2327">
        <v>65</v>
      </c>
      <c r="K2327">
        <v>-131</v>
      </c>
      <c r="L2327">
        <v>3.0679615760000001</v>
      </c>
      <c r="M2327">
        <v>3.248892643</v>
      </c>
      <c r="N2327">
        <v>-6.3719201959999996</v>
      </c>
      <c r="O2327">
        <v>0</v>
      </c>
      <c r="P2327">
        <v>3.32362504</v>
      </c>
      <c r="Q2327">
        <v>-6.6983827739999997</v>
      </c>
      <c r="R2327">
        <v>0.15339807899999999</v>
      </c>
      <c r="S2327">
        <v>0.16244463200000001</v>
      </c>
      <c r="T2327">
        <v>-0.31859600999999999</v>
      </c>
      <c r="U2327">
        <v>0</v>
      </c>
      <c r="V2327">
        <v>0.166181252</v>
      </c>
      <c r="W2327">
        <v>-0.33491913899999998</v>
      </c>
      <c r="X2327">
        <v>5.22303E-3</v>
      </c>
      <c r="Y2327">
        <v>-0.317678244</v>
      </c>
      <c r="Z2327">
        <v>4.8303490000000003E-3</v>
      </c>
      <c r="AA2327">
        <v>9.5944791000000001E-2</v>
      </c>
      <c r="AB2327">
        <v>-0.27867317600000002</v>
      </c>
      <c r="AC2327">
        <v>0.29603138000000001</v>
      </c>
    </row>
    <row r="2328" spans="1:29" x14ac:dyDescent="0.3">
      <c r="A2328">
        <v>23.26</v>
      </c>
      <c r="B2328">
        <v>28.2</v>
      </c>
      <c r="C2328">
        <v>75</v>
      </c>
      <c r="D2328">
        <v>75</v>
      </c>
      <c r="E2328">
        <v>-150</v>
      </c>
      <c r="F2328">
        <v>60.07692308</v>
      </c>
      <c r="G2328">
        <v>62.69230769</v>
      </c>
      <c r="H2328">
        <v>-124.3076923</v>
      </c>
      <c r="I2328">
        <v>129</v>
      </c>
      <c r="J2328">
        <v>134</v>
      </c>
      <c r="K2328">
        <v>-105</v>
      </c>
      <c r="L2328">
        <v>3.07189486</v>
      </c>
      <c r="M2328">
        <v>3.2056265179999999</v>
      </c>
      <c r="N2328">
        <v>-6.3561870599999999</v>
      </c>
      <c r="O2328">
        <v>6.5961173879999997</v>
      </c>
      <c r="P2328">
        <v>6.8517808530000002</v>
      </c>
      <c r="Q2328">
        <v>-5.3689327579999997</v>
      </c>
      <c r="R2328">
        <v>0.15359474300000001</v>
      </c>
      <c r="S2328">
        <v>0.160281326</v>
      </c>
      <c r="T2328">
        <v>-0.31780935300000002</v>
      </c>
      <c r="U2328">
        <v>0.32980586899999997</v>
      </c>
      <c r="V2328">
        <v>0.34258904299999998</v>
      </c>
      <c r="W2328">
        <v>-0.26844663800000002</v>
      </c>
      <c r="X2328">
        <v>3.8605000000000002E-3</v>
      </c>
      <c r="Y2328">
        <v>-0.31649825799999998</v>
      </c>
      <c r="Z2328">
        <v>6.9004979999999997E-3</v>
      </c>
      <c r="AA2328">
        <v>7.3803690000000003E-3</v>
      </c>
      <c r="AB2328">
        <v>-0.403096063</v>
      </c>
      <c r="AC2328">
        <v>-0.70868118300000005</v>
      </c>
    </row>
    <row r="2329" spans="1:29" x14ac:dyDescent="0.3">
      <c r="A2329">
        <v>23.27</v>
      </c>
      <c r="B2329">
        <v>28.2</v>
      </c>
      <c r="C2329">
        <v>75</v>
      </c>
      <c r="D2329">
        <v>75</v>
      </c>
      <c r="E2329">
        <v>-150</v>
      </c>
      <c r="F2329">
        <v>58.92307692</v>
      </c>
      <c r="G2329">
        <v>62.84615385</v>
      </c>
      <c r="H2329">
        <v>-123.4615385</v>
      </c>
      <c r="I2329">
        <v>0</v>
      </c>
      <c r="J2329">
        <v>0</v>
      </c>
      <c r="K2329">
        <v>-129</v>
      </c>
      <c r="L2329">
        <v>3.0128955990000001</v>
      </c>
      <c r="M2329">
        <v>3.2134930860000002</v>
      </c>
      <c r="N2329">
        <v>-6.3129209350000002</v>
      </c>
      <c r="O2329">
        <v>0</v>
      </c>
      <c r="P2329">
        <v>0</v>
      </c>
      <c r="Q2329">
        <v>-6.5961173879999997</v>
      </c>
      <c r="R2329">
        <v>0.15064478000000001</v>
      </c>
      <c r="S2329">
        <v>0.160674654</v>
      </c>
      <c r="T2329">
        <v>-0.31564604699999999</v>
      </c>
      <c r="U2329">
        <v>0</v>
      </c>
      <c r="V2329">
        <v>0</v>
      </c>
      <c r="W2329">
        <v>-0.32980586899999997</v>
      </c>
      <c r="X2329">
        <v>5.7907510000000002E-3</v>
      </c>
      <c r="Y2329">
        <v>-0.31420384299999998</v>
      </c>
      <c r="Z2329">
        <v>7.5905479999999999E-3</v>
      </c>
      <c r="AA2329">
        <v>0</v>
      </c>
      <c r="AB2329">
        <v>-0.21987058000000001</v>
      </c>
      <c r="AC2329">
        <v>0.57860678799999998</v>
      </c>
    </row>
    <row r="2330" spans="1:29" x14ac:dyDescent="0.3">
      <c r="A2330">
        <v>23.28</v>
      </c>
      <c r="B2330">
        <v>28.2</v>
      </c>
      <c r="C2330">
        <v>75</v>
      </c>
      <c r="D2330">
        <v>75</v>
      </c>
      <c r="E2330">
        <v>-150</v>
      </c>
      <c r="F2330">
        <v>58.76923077</v>
      </c>
      <c r="G2330">
        <v>63.15384615</v>
      </c>
      <c r="H2330">
        <v>-124.3076923</v>
      </c>
      <c r="I2330">
        <v>101</v>
      </c>
      <c r="J2330">
        <v>128</v>
      </c>
      <c r="K2330">
        <v>-256</v>
      </c>
      <c r="L2330">
        <v>3.0050290309999999</v>
      </c>
      <c r="M2330">
        <v>3.229226223</v>
      </c>
      <c r="N2330">
        <v>-6.3561870599999999</v>
      </c>
      <c r="O2330">
        <v>5.1644019859999997</v>
      </c>
      <c r="P2330">
        <v>6.5449846950000001</v>
      </c>
      <c r="Q2330">
        <v>-13.08996939</v>
      </c>
      <c r="R2330">
        <v>0.15025145200000001</v>
      </c>
      <c r="S2330">
        <v>0.161461311</v>
      </c>
      <c r="T2330">
        <v>-0.31780935300000002</v>
      </c>
      <c r="U2330">
        <v>0.25822009899999998</v>
      </c>
      <c r="V2330">
        <v>0.32724923500000003</v>
      </c>
      <c r="W2330">
        <v>-0.65449846899999997</v>
      </c>
      <c r="X2330">
        <v>6.4720150000000002E-3</v>
      </c>
      <c r="Y2330">
        <v>-0.315777156</v>
      </c>
      <c r="Z2330">
        <v>1.0695771999999999E-2</v>
      </c>
      <c r="AA2330">
        <v>3.9853989999999999E-2</v>
      </c>
      <c r="AB2330">
        <v>-0.63148875800000004</v>
      </c>
      <c r="AC2330">
        <v>0.121103746</v>
      </c>
    </row>
    <row r="2331" spans="1:29" x14ac:dyDescent="0.3">
      <c r="A2331">
        <v>23.29</v>
      </c>
      <c r="B2331">
        <v>28.2</v>
      </c>
      <c r="C2331">
        <v>75</v>
      </c>
      <c r="D2331">
        <v>75</v>
      </c>
      <c r="E2331">
        <v>-150</v>
      </c>
      <c r="F2331">
        <v>58.61538462</v>
      </c>
      <c r="G2331">
        <v>64.307692309999993</v>
      </c>
      <c r="H2331">
        <v>-123.8461538</v>
      </c>
      <c r="I2331">
        <v>56</v>
      </c>
      <c r="J2331">
        <v>72</v>
      </c>
      <c r="K2331">
        <v>-125</v>
      </c>
      <c r="L2331">
        <v>2.9971624619999999</v>
      </c>
      <c r="M2331">
        <v>3.2882254839999998</v>
      </c>
      <c r="N2331">
        <v>-6.3325873550000003</v>
      </c>
      <c r="O2331">
        <v>2.8634308040000001</v>
      </c>
      <c r="P2331">
        <v>3.6815538910000001</v>
      </c>
      <c r="Q2331">
        <v>-6.3915866159999997</v>
      </c>
      <c r="R2331">
        <v>0.14985812300000001</v>
      </c>
      <c r="S2331">
        <v>0.164411274</v>
      </c>
      <c r="T2331">
        <v>-0.31662936800000002</v>
      </c>
      <c r="U2331">
        <v>0.14317154000000001</v>
      </c>
      <c r="V2331">
        <v>0.18407769500000001</v>
      </c>
      <c r="W2331">
        <v>-0.31957933100000002</v>
      </c>
      <c r="X2331">
        <v>8.4022660000000002E-3</v>
      </c>
      <c r="Y2331">
        <v>-0.315842711</v>
      </c>
      <c r="Z2331">
        <v>4.1402990000000001E-3</v>
      </c>
      <c r="AA2331">
        <v>2.3617178999999999E-2</v>
      </c>
      <c r="AB2331">
        <v>-0.32213596500000002</v>
      </c>
      <c r="AC2331">
        <v>-1.3455972E-2</v>
      </c>
    </row>
    <row r="2332" spans="1:29" x14ac:dyDescent="0.3">
      <c r="A2332">
        <v>23.3</v>
      </c>
      <c r="B2332">
        <v>28.2</v>
      </c>
      <c r="C2332">
        <v>75</v>
      </c>
      <c r="D2332">
        <v>75</v>
      </c>
      <c r="E2332">
        <v>-150</v>
      </c>
      <c r="F2332">
        <v>58.69230769</v>
      </c>
      <c r="G2332">
        <v>64.153846150000007</v>
      </c>
      <c r="H2332">
        <v>-121.9230769</v>
      </c>
      <c r="I2332">
        <v>61</v>
      </c>
      <c r="J2332">
        <v>65</v>
      </c>
      <c r="K2332">
        <v>-126</v>
      </c>
      <c r="L2332">
        <v>3.0010957469999999</v>
      </c>
      <c r="M2332">
        <v>3.280358916</v>
      </c>
      <c r="N2332">
        <v>-6.2342552529999997</v>
      </c>
      <c r="O2332">
        <v>3.1190942690000001</v>
      </c>
      <c r="P2332">
        <v>3.32362504</v>
      </c>
      <c r="Q2332">
        <v>-6.4427193090000001</v>
      </c>
      <c r="R2332">
        <v>0.150054787</v>
      </c>
      <c r="S2332">
        <v>0.164017946</v>
      </c>
      <c r="T2332">
        <v>-0.311712763</v>
      </c>
      <c r="U2332">
        <v>0.15595471299999999</v>
      </c>
      <c r="V2332">
        <v>0.166181252</v>
      </c>
      <c r="W2332">
        <v>-0.32213596500000002</v>
      </c>
      <c r="X2332">
        <v>8.0616330000000003E-3</v>
      </c>
      <c r="Y2332">
        <v>-0.312499419</v>
      </c>
      <c r="Z2332">
        <v>-4.1402990000000001E-3</v>
      </c>
      <c r="AA2332">
        <v>5.9042950000000004E-3</v>
      </c>
      <c r="AB2332">
        <v>-0.32213596500000002</v>
      </c>
      <c r="AC2332" s="1">
        <v>-1.11E-16</v>
      </c>
    </row>
    <row r="2333" spans="1:29" x14ac:dyDescent="0.3">
      <c r="A2333">
        <v>23.31</v>
      </c>
      <c r="B2333">
        <v>28.2</v>
      </c>
      <c r="C2333">
        <v>75</v>
      </c>
      <c r="D2333">
        <v>75</v>
      </c>
      <c r="E2333">
        <v>-150</v>
      </c>
      <c r="F2333">
        <v>59.30769231</v>
      </c>
      <c r="G2333">
        <v>62.92307692</v>
      </c>
      <c r="H2333">
        <v>-122</v>
      </c>
      <c r="I2333">
        <v>64</v>
      </c>
      <c r="J2333">
        <v>62</v>
      </c>
      <c r="K2333">
        <v>-102</v>
      </c>
      <c r="L2333">
        <v>3.0325620190000002</v>
      </c>
      <c r="M2333">
        <v>3.2174263700000001</v>
      </c>
      <c r="N2333">
        <v>-6.2381885370000001</v>
      </c>
      <c r="O2333">
        <v>3.272492347</v>
      </c>
      <c r="P2333">
        <v>3.1702269620000001</v>
      </c>
      <c r="Q2333">
        <v>-5.2155346790000001</v>
      </c>
      <c r="R2333">
        <v>0.15162810099999999</v>
      </c>
      <c r="S2333">
        <v>0.16087131900000001</v>
      </c>
      <c r="T2333">
        <v>-0.31190942700000002</v>
      </c>
      <c r="U2333">
        <v>0.163624617</v>
      </c>
      <c r="V2333">
        <v>0.158511348</v>
      </c>
      <c r="W2333">
        <v>-0.26077673400000001</v>
      </c>
      <c r="X2333">
        <v>5.3365740000000002E-3</v>
      </c>
      <c r="Y2333">
        <v>-0.31210609099999997</v>
      </c>
      <c r="Z2333">
        <v>-1.0350750000000001E-3</v>
      </c>
      <c r="AA2333">
        <v>-2.952147E-3</v>
      </c>
      <c r="AB2333">
        <v>-0.281229811</v>
      </c>
      <c r="AC2333">
        <v>-0.107647775</v>
      </c>
    </row>
    <row r="2334" spans="1:29" x14ac:dyDescent="0.3">
      <c r="A2334">
        <v>23.32</v>
      </c>
      <c r="B2334">
        <v>28.2</v>
      </c>
      <c r="C2334">
        <v>75</v>
      </c>
      <c r="D2334">
        <v>75</v>
      </c>
      <c r="E2334">
        <v>-150</v>
      </c>
      <c r="F2334">
        <v>59.46153846</v>
      </c>
      <c r="G2334">
        <v>62.84615385</v>
      </c>
      <c r="H2334">
        <v>-121.7692308</v>
      </c>
      <c r="I2334">
        <v>62</v>
      </c>
      <c r="J2334">
        <v>49</v>
      </c>
      <c r="K2334">
        <v>-128</v>
      </c>
      <c r="L2334">
        <v>3.0404285870000001</v>
      </c>
      <c r="M2334">
        <v>3.2134930860000002</v>
      </c>
      <c r="N2334">
        <v>-6.2263886849999999</v>
      </c>
      <c r="O2334">
        <v>3.1702269620000001</v>
      </c>
      <c r="P2334">
        <v>2.5055019540000001</v>
      </c>
      <c r="Q2334">
        <v>-6.5449846950000001</v>
      </c>
      <c r="R2334">
        <v>0.15202142900000001</v>
      </c>
      <c r="S2334">
        <v>0.160674654</v>
      </c>
      <c r="T2334">
        <v>-0.31131943400000001</v>
      </c>
      <c r="U2334">
        <v>0.158511348</v>
      </c>
      <c r="V2334">
        <v>0.125275098</v>
      </c>
      <c r="W2334">
        <v>-0.32724923500000003</v>
      </c>
      <c r="X2334">
        <v>4.9959419999999997E-3</v>
      </c>
      <c r="Y2334">
        <v>-0.31177831700000003</v>
      </c>
      <c r="Z2334">
        <v>-2.415174E-3</v>
      </c>
      <c r="AA2334">
        <v>-1.9188957999999999E-2</v>
      </c>
      <c r="AB2334">
        <v>-0.31276163800000001</v>
      </c>
      <c r="AC2334">
        <v>7.6250506999999995E-2</v>
      </c>
    </row>
    <row r="2335" spans="1:29" x14ac:dyDescent="0.3">
      <c r="A2335">
        <v>23.33</v>
      </c>
      <c r="B2335">
        <v>28.2</v>
      </c>
      <c r="C2335">
        <v>75</v>
      </c>
      <c r="D2335">
        <v>75</v>
      </c>
      <c r="E2335">
        <v>-150</v>
      </c>
      <c r="F2335">
        <v>58.46153846</v>
      </c>
      <c r="G2335">
        <v>62.84615385</v>
      </c>
      <c r="H2335">
        <v>-123.7692308</v>
      </c>
      <c r="I2335">
        <v>47</v>
      </c>
      <c r="J2335">
        <v>63</v>
      </c>
      <c r="K2335">
        <v>-126</v>
      </c>
      <c r="L2335">
        <v>2.9892958940000001</v>
      </c>
      <c r="M2335">
        <v>3.2134930860000002</v>
      </c>
      <c r="N2335">
        <v>-6.3286540709999999</v>
      </c>
      <c r="O2335">
        <v>2.4032365680000001</v>
      </c>
      <c r="P2335">
        <v>3.2213596550000001</v>
      </c>
      <c r="Q2335">
        <v>-6.4427193090000001</v>
      </c>
      <c r="R2335">
        <v>0.14946479500000001</v>
      </c>
      <c r="S2335">
        <v>0.160674654</v>
      </c>
      <c r="T2335">
        <v>-0.31643270400000001</v>
      </c>
      <c r="U2335">
        <v>0.120161828</v>
      </c>
      <c r="V2335">
        <v>0.161067983</v>
      </c>
      <c r="W2335">
        <v>-0.32213596500000002</v>
      </c>
      <c r="X2335">
        <v>6.4720150000000002E-3</v>
      </c>
      <c r="Y2335">
        <v>-0.314334952</v>
      </c>
      <c r="Z2335">
        <v>1.1040797E-2</v>
      </c>
      <c r="AA2335">
        <v>2.3617178999999999E-2</v>
      </c>
      <c r="AB2335">
        <v>-0.308500581</v>
      </c>
      <c r="AC2335">
        <v>7.1765182999999996E-2</v>
      </c>
    </row>
    <row r="2336" spans="1:29" x14ac:dyDescent="0.3">
      <c r="A2336">
        <v>23.34</v>
      </c>
      <c r="B2336">
        <v>28.2</v>
      </c>
      <c r="C2336">
        <v>75</v>
      </c>
      <c r="D2336">
        <v>75</v>
      </c>
      <c r="E2336">
        <v>-150</v>
      </c>
      <c r="F2336">
        <v>58.07692308</v>
      </c>
      <c r="G2336">
        <v>62.84615385</v>
      </c>
      <c r="H2336">
        <v>-123.3076923</v>
      </c>
      <c r="I2336">
        <v>59</v>
      </c>
      <c r="J2336">
        <v>67</v>
      </c>
      <c r="K2336">
        <v>-124</v>
      </c>
      <c r="L2336">
        <v>2.969629474</v>
      </c>
      <c r="M2336">
        <v>3.2134930860000002</v>
      </c>
      <c r="N2336">
        <v>-6.3050543670000003</v>
      </c>
      <c r="O2336">
        <v>3.0168288830000001</v>
      </c>
      <c r="P2336">
        <v>3.425890426</v>
      </c>
      <c r="Q2336">
        <v>-6.3404539230000001</v>
      </c>
      <c r="R2336">
        <v>0.148481474</v>
      </c>
      <c r="S2336">
        <v>0.160674654</v>
      </c>
      <c r="T2336">
        <v>-0.31525271799999999</v>
      </c>
      <c r="U2336">
        <v>0.15084144399999999</v>
      </c>
      <c r="V2336">
        <v>0.17129452100000001</v>
      </c>
      <c r="W2336">
        <v>-0.31702269599999999</v>
      </c>
      <c r="X2336">
        <v>7.0397360000000004E-3</v>
      </c>
      <c r="Y2336">
        <v>-0.313220522</v>
      </c>
      <c r="Z2336">
        <v>1.0695771999999999E-2</v>
      </c>
      <c r="AA2336">
        <v>1.1808590000000001E-2</v>
      </c>
      <c r="AB2336">
        <v>-0.318727119</v>
      </c>
      <c r="AC2336">
        <v>-8.9706479999999995E-3</v>
      </c>
    </row>
    <row r="2337" spans="1:29" x14ac:dyDescent="0.3">
      <c r="A2337">
        <v>23.35</v>
      </c>
      <c r="B2337">
        <v>28.2</v>
      </c>
      <c r="C2337">
        <v>75</v>
      </c>
      <c r="D2337">
        <v>75</v>
      </c>
      <c r="E2337">
        <v>-150</v>
      </c>
      <c r="F2337">
        <v>57.76923077</v>
      </c>
      <c r="G2337">
        <v>62.92307692</v>
      </c>
      <c r="H2337">
        <v>-120.8461538</v>
      </c>
      <c r="I2337">
        <v>56</v>
      </c>
      <c r="J2337">
        <v>68</v>
      </c>
      <c r="K2337">
        <v>-124</v>
      </c>
      <c r="L2337">
        <v>2.9538963379999998</v>
      </c>
      <c r="M2337">
        <v>3.2174263700000001</v>
      </c>
      <c r="N2337">
        <v>-6.1791892759999998</v>
      </c>
      <c r="O2337">
        <v>2.8634308040000001</v>
      </c>
      <c r="P2337">
        <v>3.4770231190000001</v>
      </c>
      <c r="Q2337">
        <v>-6.3404539230000001</v>
      </c>
      <c r="R2337">
        <v>0.14769481700000001</v>
      </c>
      <c r="S2337">
        <v>0.16087131900000001</v>
      </c>
      <c r="T2337">
        <v>-0.30895946400000002</v>
      </c>
      <c r="U2337">
        <v>0.14317154000000001</v>
      </c>
      <c r="V2337">
        <v>0.17385115600000001</v>
      </c>
      <c r="W2337">
        <v>-0.31702269599999999</v>
      </c>
      <c r="X2337">
        <v>7.6074569999999998E-3</v>
      </c>
      <c r="Y2337">
        <v>-0.30882835400000003</v>
      </c>
      <c r="Z2337">
        <v>6.9004999999999999E-4</v>
      </c>
      <c r="AA2337">
        <v>1.7712884000000002E-2</v>
      </c>
      <c r="AB2337">
        <v>-0.31702269599999999</v>
      </c>
      <c r="AC2337">
        <v>0</v>
      </c>
    </row>
    <row r="2338" spans="1:29" x14ac:dyDescent="0.3">
      <c r="A2338">
        <v>23.36</v>
      </c>
      <c r="B2338">
        <v>28.2</v>
      </c>
      <c r="C2338">
        <v>75</v>
      </c>
      <c r="D2338">
        <v>75</v>
      </c>
      <c r="E2338">
        <v>-150</v>
      </c>
      <c r="F2338">
        <v>57.76923077</v>
      </c>
      <c r="G2338">
        <v>62.76923077</v>
      </c>
      <c r="H2338">
        <v>-120.3846154</v>
      </c>
      <c r="I2338">
        <v>60</v>
      </c>
      <c r="J2338">
        <v>67</v>
      </c>
      <c r="K2338">
        <v>-103</v>
      </c>
      <c r="L2338">
        <v>2.9538963379999998</v>
      </c>
      <c r="M2338">
        <v>3.2095598019999998</v>
      </c>
      <c r="N2338">
        <v>-6.1555895720000002</v>
      </c>
      <c r="O2338">
        <v>3.0679615760000001</v>
      </c>
      <c r="P2338">
        <v>3.425890426</v>
      </c>
      <c r="Q2338">
        <v>-5.2666673719999997</v>
      </c>
      <c r="R2338">
        <v>0.14769481700000001</v>
      </c>
      <c r="S2338">
        <v>0.16047798999999999</v>
      </c>
      <c r="T2338">
        <v>-0.30777947900000002</v>
      </c>
      <c r="U2338">
        <v>0.15339807899999999</v>
      </c>
      <c r="V2338">
        <v>0.17129452100000001</v>
      </c>
      <c r="W2338">
        <v>-0.26333336899999998</v>
      </c>
      <c r="X2338">
        <v>7.3803690000000003E-3</v>
      </c>
      <c r="Y2338">
        <v>-0.30791058799999999</v>
      </c>
      <c r="Z2338">
        <v>-6.9004999999999999E-4</v>
      </c>
      <c r="AA2338">
        <v>1.0332516E-2</v>
      </c>
      <c r="AB2338">
        <v>-0.28378644600000003</v>
      </c>
      <c r="AC2338">
        <v>-0.107647775</v>
      </c>
    </row>
    <row r="2339" spans="1:29" x14ac:dyDescent="0.3">
      <c r="A2339">
        <v>23.37</v>
      </c>
      <c r="B2339">
        <v>28.2</v>
      </c>
      <c r="C2339">
        <v>75</v>
      </c>
      <c r="D2339">
        <v>75</v>
      </c>
      <c r="E2339">
        <v>-150</v>
      </c>
      <c r="F2339">
        <v>57.61538462</v>
      </c>
      <c r="G2339">
        <v>62.61538462</v>
      </c>
      <c r="H2339">
        <v>-120.3076923</v>
      </c>
      <c r="I2339">
        <v>67</v>
      </c>
      <c r="J2339">
        <v>52</v>
      </c>
      <c r="K2339">
        <v>-130</v>
      </c>
      <c r="L2339">
        <v>2.94602977</v>
      </c>
      <c r="M2339">
        <v>3.2016932339999999</v>
      </c>
      <c r="N2339">
        <v>-6.1516562879999999</v>
      </c>
      <c r="O2339">
        <v>3.425890426</v>
      </c>
      <c r="P2339">
        <v>2.658900032</v>
      </c>
      <c r="Q2339">
        <v>-6.6472500810000001</v>
      </c>
      <c r="R2339">
        <v>0.14730148800000001</v>
      </c>
      <c r="S2339">
        <v>0.16008466199999999</v>
      </c>
      <c r="T2339">
        <v>-0.30758281399999998</v>
      </c>
      <c r="U2339">
        <v>0.17129452100000001</v>
      </c>
      <c r="V2339">
        <v>0.13294500200000001</v>
      </c>
      <c r="W2339">
        <v>-0.332362504</v>
      </c>
      <c r="X2339">
        <v>7.3803690000000003E-3</v>
      </c>
      <c r="Y2339">
        <v>-0.30751726000000001</v>
      </c>
      <c r="Z2339">
        <v>3.45025E-4</v>
      </c>
      <c r="AA2339">
        <v>-2.2141106000000001E-2</v>
      </c>
      <c r="AB2339">
        <v>-0.32298817699999999</v>
      </c>
      <c r="AC2339">
        <v>4.9338563000000002E-2</v>
      </c>
    </row>
    <row r="2340" spans="1:29" x14ac:dyDescent="0.3">
      <c r="A2340">
        <v>23.38</v>
      </c>
      <c r="B2340">
        <v>28.2</v>
      </c>
      <c r="C2340">
        <v>75</v>
      </c>
      <c r="D2340">
        <v>75</v>
      </c>
      <c r="E2340">
        <v>-150</v>
      </c>
      <c r="F2340">
        <v>57.23076923</v>
      </c>
      <c r="G2340">
        <v>62.69230769</v>
      </c>
      <c r="H2340">
        <v>-122.3076923</v>
      </c>
      <c r="I2340">
        <v>61</v>
      </c>
      <c r="J2340">
        <v>64</v>
      </c>
      <c r="K2340">
        <v>-128</v>
      </c>
      <c r="L2340">
        <v>2.9263633489999998</v>
      </c>
      <c r="M2340">
        <v>3.2056265179999999</v>
      </c>
      <c r="N2340">
        <v>-6.2539216739999999</v>
      </c>
      <c r="O2340">
        <v>3.1190942690000001</v>
      </c>
      <c r="P2340">
        <v>3.272492347</v>
      </c>
      <c r="Q2340">
        <v>-6.5449846950000001</v>
      </c>
      <c r="R2340">
        <v>0.146318167</v>
      </c>
      <c r="S2340">
        <v>0.160281326</v>
      </c>
      <c r="T2340">
        <v>-0.31269608399999999</v>
      </c>
      <c r="U2340">
        <v>0.15595471299999999</v>
      </c>
      <c r="V2340">
        <v>0.163624617</v>
      </c>
      <c r="W2340">
        <v>-0.32724923500000003</v>
      </c>
      <c r="X2340">
        <v>8.0616330000000003E-3</v>
      </c>
      <c r="Y2340">
        <v>-0.31066388700000003</v>
      </c>
      <c r="Z2340">
        <v>1.0695771999999999E-2</v>
      </c>
      <c r="AA2340">
        <v>4.4282210000000004E-3</v>
      </c>
      <c r="AB2340">
        <v>-0.3246926</v>
      </c>
      <c r="AC2340">
        <v>1.3455972E-2</v>
      </c>
    </row>
    <row r="2341" spans="1:29" x14ac:dyDescent="0.3">
      <c r="A2341">
        <v>23.39</v>
      </c>
      <c r="B2341">
        <v>28.2</v>
      </c>
      <c r="C2341">
        <v>75</v>
      </c>
      <c r="D2341">
        <v>75</v>
      </c>
      <c r="E2341">
        <v>-150</v>
      </c>
      <c r="F2341">
        <v>57</v>
      </c>
      <c r="G2341">
        <v>63.76923077</v>
      </c>
      <c r="H2341">
        <v>-122.0769231</v>
      </c>
      <c r="I2341">
        <v>46</v>
      </c>
      <c r="J2341">
        <v>65</v>
      </c>
      <c r="K2341">
        <v>-131</v>
      </c>
      <c r="L2341">
        <v>2.9145634970000001</v>
      </c>
      <c r="M2341">
        <v>3.2606924949999998</v>
      </c>
      <c r="N2341">
        <v>-6.2421218209999996</v>
      </c>
      <c r="O2341">
        <v>2.3521038750000001</v>
      </c>
      <c r="P2341">
        <v>3.32362504</v>
      </c>
      <c r="Q2341">
        <v>-6.6983827739999997</v>
      </c>
      <c r="R2341">
        <v>0.14572817499999999</v>
      </c>
      <c r="S2341">
        <v>0.16303462499999999</v>
      </c>
      <c r="T2341">
        <v>-0.31210609099999997</v>
      </c>
      <c r="U2341">
        <v>0.117605194</v>
      </c>
      <c r="V2341">
        <v>0.166181252</v>
      </c>
      <c r="W2341">
        <v>-0.33491913899999998</v>
      </c>
      <c r="X2341">
        <v>9.9918839999999995E-3</v>
      </c>
      <c r="Y2341">
        <v>-0.31099166099999997</v>
      </c>
      <c r="Z2341">
        <v>5.8654240000000002E-3</v>
      </c>
      <c r="AA2341">
        <v>2.8045400000000002E-2</v>
      </c>
      <c r="AB2341">
        <v>-0.31787490800000001</v>
      </c>
      <c r="AC2341">
        <v>8.9706479000000006E-2</v>
      </c>
    </row>
    <row r="2342" spans="1:29" x14ac:dyDescent="0.3">
      <c r="A2342">
        <v>23.4</v>
      </c>
      <c r="B2342">
        <v>28.2</v>
      </c>
      <c r="C2342">
        <v>75</v>
      </c>
      <c r="D2342">
        <v>75</v>
      </c>
      <c r="E2342">
        <v>-150</v>
      </c>
      <c r="F2342">
        <v>57.92307692</v>
      </c>
      <c r="G2342">
        <v>63.76923077</v>
      </c>
      <c r="H2342">
        <v>-121.7692308</v>
      </c>
      <c r="I2342">
        <v>54</v>
      </c>
      <c r="J2342">
        <v>65</v>
      </c>
      <c r="K2342">
        <v>-123</v>
      </c>
      <c r="L2342">
        <v>2.9617629060000001</v>
      </c>
      <c r="M2342">
        <v>3.2606924949999998</v>
      </c>
      <c r="N2342">
        <v>-6.2263886849999999</v>
      </c>
      <c r="O2342">
        <v>2.761165418</v>
      </c>
      <c r="P2342">
        <v>3.32362504</v>
      </c>
      <c r="Q2342">
        <v>-6.2893212299999997</v>
      </c>
      <c r="R2342">
        <v>0.148088145</v>
      </c>
      <c r="S2342">
        <v>0.16303462499999999</v>
      </c>
      <c r="T2342">
        <v>-0.31131943400000001</v>
      </c>
      <c r="U2342">
        <v>0.13805827100000001</v>
      </c>
      <c r="V2342">
        <v>0.166181252</v>
      </c>
      <c r="W2342">
        <v>-0.31446606199999999</v>
      </c>
      <c r="X2342">
        <v>8.6293540000000005E-3</v>
      </c>
      <c r="Y2342">
        <v>-0.31125387999999998</v>
      </c>
      <c r="Z2342">
        <v>3.45025E-4</v>
      </c>
      <c r="AA2342">
        <v>1.6236811E-2</v>
      </c>
      <c r="AB2342">
        <v>-0.311057215</v>
      </c>
      <c r="AC2342">
        <v>1.7941295999999999E-2</v>
      </c>
    </row>
    <row r="2343" spans="1:29" x14ac:dyDescent="0.3">
      <c r="A2343">
        <v>23.41</v>
      </c>
      <c r="B2343">
        <v>28.2</v>
      </c>
      <c r="C2343">
        <v>75</v>
      </c>
      <c r="D2343">
        <v>75</v>
      </c>
      <c r="E2343">
        <v>-150</v>
      </c>
      <c r="F2343">
        <v>57.92307692</v>
      </c>
      <c r="G2343">
        <v>63.46153846</v>
      </c>
      <c r="H2343">
        <v>-121.6153846</v>
      </c>
      <c r="I2343">
        <v>55</v>
      </c>
      <c r="J2343">
        <v>66</v>
      </c>
      <c r="K2343">
        <v>-97</v>
      </c>
      <c r="L2343">
        <v>2.9617629060000001</v>
      </c>
      <c r="M2343">
        <v>3.2449593590000001</v>
      </c>
      <c r="N2343">
        <v>-6.218522117</v>
      </c>
      <c r="O2343">
        <v>2.812298111</v>
      </c>
      <c r="P2343">
        <v>3.374757733</v>
      </c>
      <c r="Q2343">
        <v>-4.9598712139999996</v>
      </c>
      <c r="R2343">
        <v>0.148088145</v>
      </c>
      <c r="S2343">
        <v>0.16224796799999999</v>
      </c>
      <c r="T2343">
        <v>-0.31092610599999998</v>
      </c>
      <c r="U2343">
        <v>0.14061490600000001</v>
      </c>
      <c r="V2343">
        <v>0.168737887</v>
      </c>
      <c r="W2343">
        <v>-0.247993561</v>
      </c>
      <c r="X2343">
        <v>8.1751770000000005E-3</v>
      </c>
      <c r="Y2343">
        <v>-0.31072944200000002</v>
      </c>
      <c r="Z2343">
        <v>1.0350750000000001E-3</v>
      </c>
      <c r="AA2343">
        <v>1.6236811E-2</v>
      </c>
      <c r="AB2343">
        <v>-0.26844663800000002</v>
      </c>
      <c r="AC2343">
        <v>-0.107647775</v>
      </c>
    </row>
    <row r="2344" spans="1:29" x14ac:dyDescent="0.3">
      <c r="A2344">
        <v>23.42</v>
      </c>
      <c r="B2344">
        <v>28.2</v>
      </c>
      <c r="C2344">
        <v>75</v>
      </c>
      <c r="D2344">
        <v>75</v>
      </c>
      <c r="E2344">
        <v>-150</v>
      </c>
      <c r="F2344">
        <v>58.15384615</v>
      </c>
      <c r="G2344">
        <v>63.07692308</v>
      </c>
      <c r="H2344">
        <v>-121.4615385</v>
      </c>
      <c r="I2344">
        <v>59</v>
      </c>
      <c r="J2344">
        <v>63</v>
      </c>
      <c r="K2344">
        <v>-123</v>
      </c>
      <c r="L2344">
        <v>2.9735627579999999</v>
      </c>
      <c r="M2344">
        <v>3.225292939</v>
      </c>
      <c r="N2344">
        <v>-6.2106555490000002</v>
      </c>
      <c r="O2344">
        <v>3.0168288830000001</v>
      </c>
      <c r="P2344">
        <v>3.2213596550000001</v>
      </c>
      <c r="Q2344">
        <v>-6.2893212299999997</v>
      </c>
      <c r="R2344">
        <v>0.14867813799999999</v>
      </c>
      <c r="S2344">
        <v>0.16126464700000001</v>
      </c>
      <c r="T2344">
        <v>-0.31053277699999998</v>
      </c>
      <c r="U2344">
        <v>0.15084144399999999</v>
      </c>
      <c r="V2344">
        <v>0.161067983</v>
      </c>
      <c r="W2344">
        <v>-0.31446606199999999</v>
      </c>
      <c r="X2344">
        <v>7.2668239999999999E-3</v>
      </c>
      <c r="Y2344">
        <v>-0.31033611300000002</v>
      </c>
      <c r="Z2344">
        <v>1.0350750000000001E-3</v>
      </c>
      <c r="AA2344">
        <v>5.9042950000000004E-3</v>
      </c>
      <c r="AB2344">
        <v>-0.31361385000000003</v>
      </c>
      <c r="AC2344">
        <v>4.4853239999999997E-3</v>
      </c>
    </row>
    <row r="2345" spans="1:29" x14ac:dyDescent="0.3">
      <c r="A2345">
        <v>23.43</v>
      </c>
      <c r="B2345">
        <v>28.2</v>
      </c>
      <c r="C2345">
        <v>75</v>
      </c>
      <c r="D2345">
        <v>75</v>
      </c>
      <c r="E2345">
        <v>-150</v>
      </c>
      <c r="F2345">
        <v>57.15384615</v>
      </c>
      <c r="G2345">
        <v>62.76923077</v>
      </c>
      <c r="H2345">
        <v>-122.9230769</v>
      </c>
      <c r="I2345">
        <v>118</v>
      </c>
      <c r="J2345">
        <v>108</v>
      </c>
      <c r="K2345">
        <v>-125</v>
      </c>
      <c r="L2345">
        <v>2.9224300649999999</v>
      </c>
      <c r="M2345">
        <v>3.2095598019999998</v>
      </c>
      <c r="N2345">
        <v>-6.2853879460000002</v>
      </c>
      <c r="O2345">
        <v>6.0336577660000001</v>
      </c>
      <c r="P2345">
        <v>5.5223308360000001</v>
      </c>
      <c r="Q2345">
        <v>-6.3915866159999997</v>
      </c>
      <c r="R2345">
        <v>0.14612150300000001</v>
      </c>
      <c r="S2345">
        <v>0.16047798999999999</v>
      </c>
      <c r="T2345">
        <v>-0.31426939700000001</v>
      </c>
      <c r="U2345">
        <v>0.30168288799999998</v>
      </c>
      <c r="V2345">
        <v>0.27611654200000002</v>
      </c>
      <c r="W2345">
        <v>-0.31957933100000002</v>
      </c>
      <c r="X2345">
        <v>8.2887220000000001E-3</v>
      </c>
      <c r="Y2345">
        <v>-0.311712763</v>
      </c>
      <c r="Z2345">
        <v>1.3455972E-2</v>
      </c>
      <c r="AA2345">
        <v>-1.4760736999999999E-2</v>
      </c>
      <c r="AB2345">
        <v>-0.40565269700000001</v>
      </c>
      <c r="AC2345">
        <v>-0.45301771800000001</v>
      </c>
    </row>
    <row r="2346" spans="1:29" x14ac:dyDescent="0.3">
      <c r="A2346">
        <v>23.44</v>
      </c>
      <c r="B2346">
        <v>28.2</v>
      </c>
      <c r="C2346">
        <v>75</v>
      </c>
      <c r="D2346">
        <v>75</v>
      </c>
      <c r="E2346">
        <v>-150</v>
      </c>
      <c r="F2346">
        <v>56.38461538</v>
      </c>
      <c r="G2346">
        <v>63.61538462</v>
      </c>
      <c r="H2346">
        <v>-122.3076923</v>
      </c>
      <c r="I2346">
        <v>0</v>
      </c>
      <c r="J2346">
        <v>0</v>
      </c>
      <c r="K2346">
        <v>-128</v>
      </c>
      <c r="L2346">
        <v>2.8830972240000001</v>
      </c>
      <c r="M2346">
        <v>3.252825927</v>
      </c>
      <c r="N2346">
        <v>-6.2539216739999999</v>
      </c>
      <c r="O2346">
        <v>0</v>
      </c>
      <c r="P2346">
        <v>0</v>
      </c>
      <c r="Q2346">
        <v>-6.5449846950000001</v>
      </c>
      <c r="R2346">
        <v>0.144154861</v>
      </c>
      <c r="S2346">
        <v>0.16264129599999999</v>
      </c>
      <c r="T2346">
        <v>-0.31269608399999999</v>
      </c>
      <c r="U2346">
        <v>0</v>
      </c>
      <c r="V2346">
        <v>0</v>
      </c>
      <c r="W2346">
        <v>-0.32724923500000003</v>
      </c>
      <c r="X2346">
        <v>1.0673148E-2</v>
      </c>
      <c r="Y2346">
        <v>-0.31072944200000002</v>
      </c>
      <c r="Z2346">
        <v>1.0350748E-2</v>
      </c>
      <c r="AA2346">
        <v>0</v>
      </c>
      <c r="AB2346">
        <v>-0.218166156</v>
      </c>
      <c r="AC2346">
        <v>0.57412146399999997</v>
      </c>
    </row>
    <row r="2347" spans="1:29" x14ac:dyDescent="0.3">
      <c r="A2347">
        <v>23.45</v>
      </c>
      <c r="B2347">
        <v>28.2</v>
      </c>
      <c r="C2347">
        <v>75</v>
      </c>
      <c r="D2347">
        <v>75</v>
      </c>
      <c r="E2347">
        <v>-150</v>
      </c>
      <c r="F2347">
        <v>55.76923077</v>
      </c>
      <c r="G2347">
        <v>63.53846154</v>
      </c>
      <c r="H2347">
        <v>-121.8461538</v>
      </c>
      <c r="I2347">
        <v>118</v>
      </c>
      <c r="J2347">
        <v>129</v>
      </c>
      <c r="K2347">
        <v>-125</v>
      </c>
      <c r="L2347">
        <v>2.8516309519999998</v>
      </c>
      <c r="M2347">
        <v>3.248892643</v>
      </c>
      <c r="N2347">
        <v>-6.2303219690000002</v>
      </c>
      <c r="O2347">
        <v>6.0336577660000001</v>
      </c>
      <c r="P2347">
        <v>6.5961173879999997</v>
      </c>
      <c r="Q2347">
        <v>-6.3915866159999997</v>
      </c>
      <c r="R2347">
        <v>0.142581548</v>
      </c>
      <c r="S2347">
        <v>0.16244463200000001</v>
      </c>
      <c r="T2347">
        <v>-0.31151609800000002</v>
      </c>
      <c r="U2347">
        <v>0.30168288799999998</v>
      </c>
      <c r="V2347">
        <v>0.32980586899999997</v>
      </c>
      <c r="W2347">
        <v>-0.31957933100000002</v>
      </c>
      <c r="X2347">
        <v>1.1467957000000001E-2</v>
      </c>
      <c r="Y2347">
        <v>-0.30935279199999999</v>
      </c>
      <c r="Z2347">
        <v>1.1385822E-2</v>
      </c>
      <c r="AA2347">
        <v>1.6236811E-2</v>
      </c>
      <c r="AB2347">
        <v>-0.42354913999999999</v>
      </c>
      <c r="AC2347">
        <v>-0.54720952099999998</v>
      </c>
    </row>
    <row r="2348" spans="1:29" x14ac:dyDescent="0.3">
      <c r="A2348">
        <v>23.46</v>
      </c>
      <c r="B2348">
        <v>28.2</v>
      </c>
      <c r="C2348">
        <v>75</v>
      </c>
      <c r="D2348">
        <v>75</v>
      </c>
      <c r="E2348">
        <v>-150</v>
      </c>
      <c r="F2348">
        <v>56.15384615</v>
      </c>
      <c r="G2348">
        <v>63.38461538</v>
      </c>
      <c r="H2348">
        <v>-121.1538462</v>
      </c>
      <c r="I2348">
        <v>0</v>
      </c>
      <c r="J2348">
        <v>0</v>
      </c>
      <c r="K2348">
        <v>-122</v>
      </c>
      <c r="L2348">
        <v>2.8712973719999999</v>
      </c>
      <c r="M2348">
        <v>3.2410260750000002</v>
      </c>
      <c r="N2348">
        <v>-6.1949224129999996</v>
      </c>
      <c r="O2348">
        <v>0</v>
      </c>
      <c r="P2348">
        <v>0</v>
      </c>
      <c r="Q2348">
        <v>-6.2381885370000001</v>
      </c>
      <c r="R2348">
        <v>0.14356486900000001</v>
      </c>
      <c r="S2348">
        <v>0.16205130400000001</v>
      </c>
      <c r="T2348">
        <v>-0.30974612099999999</v>
      </c>
      <c r="U2348">
        <v>0</v>
      </c>
      <c r="V2348">
        <v>0</v>
      </c>
      <c r="W2348">
        <v>-0.31190942700000002</v>
      </c>
      <c r="X2348">
        <v>1.0673148E-2</v>
      </c>
      <c r="Y2348">
        <v>-0.30836947100000001</v>
      </c>
      <c r="Z2348">
        <v>7.2455230000000002E-3</v>
      </c>
      <c r="AA2348">
        <v>0</v>
      </c>
      <c r="AB2348">
        <v>-0.20793961799999999</v>
      </c>
      <c r="AC2348">
        <v>0.54720952099999998</v>
      </c>
    </row>
    <row r="2349" spans="1:29" x14ac:dyDescent="0.3">
      <c r="A2349">
        <v>23.47</v>
      </c>
      <c r="B2349">
        <v>28.2</v>
      </c>
      <c r="C2349">
        <v>75</v>
      </c>
      <c r="D2349">
        <v>75</v>
      </c>
      <c r="E2349">
        <v>-150</v>
      </c>
      <c r="F2349">
        <v>56.23076923</v>
      </c>
      <c r="G2349">
        <v>62.46153846</v>
      </c>
      <c r="H2349">
        <v>-121.0769231</v>
      </c>
      <c r="I2349">
        <v>108</v>
      </c>
      <c r="J2349">
        <v>128</v>
      </c>
      <c r="K2349">
        <v>-218</v>
      </c>
      <c r="L2349">
        <v>2.8752306559999998</v>
      </c>
      <c r="M2349">
        <v>3.1938266660000001</v>
      </c>
      <c r="N2349">
        <v>-6.1909891290000001</v>
      </c>
      <c r="O2349">
        <v>5.5223308360000001</v>
      </c>
      <c r="P2349">
        <v>6.5449846950000001</v>
      </c>
      <c r="Q2349">
        <v>-11.146927059999999</v>
      </c>
      <c r="R2349">
        <v>0.143761533</v>
      </c>
      <c r="S2349">
        <v>0.15969133299999999</v>
      </c>
      <c r="T2349">
        <v>-0.309549456</v>
      </c>
      <c r="U2349">
        <v>0.27611654200000002</v>
      </c>
      <c r="V2349">
        <v>0.32724923500000003</v>
      </c>
      <c r="W2349">
        <v>-0.55734635300000002</v>
      </c>
      <c r="X2349">
        <v>9.1970750000000007E-3</v>
      </c>
      <c r="Y2349">
        <v>-0.30751726000000001</v>
      </c>
      <c r="Z2349">
        <v>1.0695771999999999E-2</v>
      </c>
      <c r="AA2349">
        <v>2.9521473999999999E-2</v>
      </c>
      <c r="AB2349">
        <v>-0.57268616100000003</v>
      </c>
      <c r="AC2349">
        <v>-8.0735830999999994E-2</v>
      </c>
    </row>
    <row r="2350" spans="1:29" x14ac:dyDescent="0.3">
      <c r="A2350">
        <v>23.48</v>
      </c>
      <c r="B2350">
        <v>28.2</v>
      </c>
      <c r="C2350">
        <v>75</v>
      </c>
      <c r="D2350">
        <v>75</v>
      </c>
      <c r="E2350">
        <v>-150</v>
      </c>
      <c r="F2350">
        <v>55.76923077</v>
      </c>
      <c r="G2350">
        <v>62.53846154</v>
      </c>
      <c r="H2350">
        <v>-123</v>
      </c>
      <c r="I2350">
        <v>60</v>
      </c>
      <c r="J2350">
        <v>0</v>
      </c>
      <c r="K2350">
        <v>0</v>
      </c>
      <c r="L2350">
        <v>2.8516309519999998</v>
      </c>
      <c r="M2350">
        <v>3.19775995</v>
      </c>
      <c r="N2350">
        <v>-6.2893212299999997</v>
      </c>
      <c r="O2350">
        <v>3.0679615760000001</v>
      </c>
      <c r="P2350">
        <v>0</v>
      </c>
      <c r="Q2350">
        <v>0</v>
      </c>
      <c r="R2350">
        <v>0.142581548</v>
      </c>
      <c r="S2350">
        <v>0.159887998</v>
      </c>
      <c r="T2350">
        <v>-0.31446606199999999</v>
      </c>
      <c r="U2350">
        <v>0.15339807899999999</v>
      </c>
      <c r="V2350">
        <v>0</v>
      </c>
      <c r="W2350">
        <v>0</v>
      </c>
      <c r="X2350">
        <v>9.9918839999999995E-3</v>
      </c>
      <c r="Y2350">
        <v>-0.31046722300000001</v>
      </c>
      <c r="Z2350">
        <v>2.1046519999999999E-2</v>
      </c>
      <c r="AA2350">
        <v>-8.8564422000000004E-2</v>
      </c>
      <c r="AB2350">
        <v>-5.1132693E-2</v>
      </c>
      <c r="AC2350">
        <v>-0.26911943599999999</v>
      </c>
    </row>
    <row r="2351" spans="1:29" x14ac:dyDescent="0.3">
      <c r="A2351">
        <v>23.49</v>
      </c>
      <c r="B2351">
        <v>28.2</v>
      </c>
      <c r="C2351">
        <v>75</v>
      </c>
      <c r="D2351">
        <v>75</v>
      </c>
      <c r="E2351">
        <v>-150</v>
      </c>
      <c r="F2351">
        <v>56.30769231</v>
      </c>
      <c r="G2351">
        <v>62.46153846</v>
      </c>
      <c r="H2351">
        <v>-122.9230769</v>
      </c>
      <c r="I2351">
        <v>47</v>
      </c>
      <c r="J2351">
        <v>132</v>
      </c>
      <c r="K2351">
        <v>-253</v>
      </c>
      <c r="L2351">
        <v>2.8791639400000002</v>
      </c>
      <c r="M2351">
        <v>3.1938266660000001</v>
      </c>
      <c r="N2351">
        <v>-6.2853879460000002</v>
      </c>
      <c r="O2351">
        <v>2.4032365680000001</v>
      </c>
      <c r="P2351">
        <v>6.7495154670000002</v>
      </c>
      <c r="Q2351">
        <v>-12.93657131</v>
      </c>
      <c r="R2351">
        <v>0.14395819700000001</v>
      </c>
      <c r="S2351">
        <v>0.15969133299999999</v>
      </c>
      <c r="T2351">
        <v>-0.31426939700000001</v>
      </c>
      <c r="U2351">
        <v>0.120161828</v>
      </c>
      <c r="V2351">
        <v>0.33747577299999998</v>
      </c>
      <c r="W2351">
        <v>-0.64682856600000005</v>
      </c>
      <c r="X2351">
        <v>9.0835299999999994E-3</v>
      </c>
      <c r="Y2351">
        <v>-0.31072944200000002</v>
      </c>
      <c r="Z2351">
        <v>1.8631346E-2</v>
      </c>
      <c r="AA2351">
        <v>0.12546626499999999</v>
      </c>
      <c r="AB2351">
        <v>-0.58376491100000005</v>
      </c>
      <c r="AC2351">
        <v>0.331913972</v>
      </c>
    </row>
    <row r="2352" spans="1:29" x14ac:dyDescent="0.3">
      <c r="A2352">
        <v>23.5</v>
      </c>
      <c r="B2352">
        <v>28.2</v>
      </c>
      <c r="C2352">
        <v>75</v>
      </c>
      <c r="D2352">
        <v>75</v>
      </c>
      <c r="E2352">
        <v>-150</v>
      </c>
      <c r="F2352">
        <v>56.92307692</v>
      </c>
      <c r="G2352">
        <v>61.92307692</v>
      </c>
      <c r="H2352">
        <v>-122.6923077</v>
      </c>
      <c r="I2352">
        <v>57</v>
      </c>
      <c r="J2352">
        <v>0</v>
      </c>
      <c r="K2352">
        <v>0</v>
      </c>
      <c r="L2352">
        <v>2.9106302130000001</v>
      </c>
      <c r="M2352">
        <v>3.1662936780000002</v>
      </c>
      <c r="N2352">
        <v>-6.2735880939999999</v>
      </c>
      <c r="O2352">
        <v>2.9145634970000001</v>
      </c>
      <c r="P2352">
        <v>0</v>
      </c>
      <c r="Q2352">
        <v>0</v>
      </c>
      <c r="R2352">
        <v>0.145531511</v>
      </c>
      <c r="S2352">
        <v>0.15831468400000001</v>
      </c>
      <c r="T2352">
        <v>-0.31367940500000002</v>
      </c>
      <c r="U2352">
        <v>0.14572817499999999</v>
      </c>
      <c r="V2352">
        <v>0</v>
      </c>
      <c r="W2352">
        <v>0</v>
      </c>
      <c r="X2352">
        <v>7.3803690000000003E-3</v>
      </c>
      <c r="Y2352">
        <v>-0.31040166800000002</v>
      </c>
      <c r="Z2352">
        <v>1.7251246000000001E-2</v>
      </c>
      <c r="AA2352">
        <v>-8.4136200999999994E-2</v>
      </c>
      <c r="AB2352">
        <v>-4.8576057999999998E-2</v>
      </c>
      <c r="AC2352">
        <v>-0.25566346499999998</v>
      </c>
    </row>
    <row r="2353" spans="1:29" x14ac:dyDescent="0.3">
      <c r="A2353">
        <v>23.51</v>
      </c>
      <c r="B2353">
        <v>28.2</v>
      </c>
      <c r="C2353">
        <v>75</v>
      </c>
      <c r="D2353">
        <v>75</v>
      </c>
      <c r="E2353">
        <v>-150</v>
      </c>
      <c r="F2353">
        <v>57.23076923</v>
      </c>
      <c r="G2353">
        <v>61.46153846</v>
      </c>
      <c r="H2353">
        <v>-122.2307692</v>
      </c>
      <c r="I2353">
        <v>53</v>
      </c>
      <c r="J2353">
        <v>126</v>
      </c>
      <c r="K2353">
        <v>-221</v>
      </c>
      <c r="L2353">
        <v>2.9263633489999998</v>
      </c>
      <c r="M2353">
        <v>3.1426939730000001</v>
      </c>
      <c r="N2353">
        <v>-6.2499883900000004</v>
      </c>
      <c r="O2353">
        <v>2.710032725</v>
      </c>
      <c r="P2353">
        <v>6.4427193090000001</v>
      </c>
      <c r="Q2353">
        <v>-11.30032514</v>
      </c>
      <c r="R2353">
        <v>0.146318167</v>
      </c>
      <c r="S2353">
        <v>0.15713469899999999</v>
      </c>
      <c r="T2353">
        <v>-0.312499419</v>
      </c>
      <c r="U2353">
        <v>0.13550163600000001</v>
      </c>
      <c r="V2353">
        <v>0.32213596500000002</v>
      </c>
      <c r="W2353">
        <v>-0.56501625700000002</v>
      </c>
      <c r="X2353">
        <v>6.2449269999999999E-3</v>
      </c>
      <c r="Y2353">
        <v>-0.30948390199999998</v>
      </c>
      <c r="Z2353">
        <v>1.5871145999999999E-2</v>
      </c>
      <c r="AA2353">
        <v>0.10775338</v>
      </c>
      <c r="AB2353">
        <v>-0.52922337200000003</v>
      </c>
      <c r="AC2353">
        <v>0.18838360600000001</v>
      </c>
    </row>
    <row r="2354" spans="1:29" x14ac:dyDescent="0.3">
      <c r="A2354">
        <v>23.52</v>
      </c>
      <c r="B2354">
        <v>28.2</v>
      </c>
      <c r="C2354">
        <v>75</v>
      </c>
      <c r="D2354">
        <v>75</v>
      </c>
      <c r="E2354">
        <v>-150</v>
      </c>
      <c r="F2354">
        <v>57.23076923</v>
      </c>
      <c r="G2354">
        <v>60.15384615</v>
      </c>
      <c r="H2354">
        <v>-122</v>
      </c>
      <c r="I2354">
        <v>51</v>
      </c>
      <c r="J2354">
        <v>65</v>
      </c>
      <c r="K2354">
        <v>0</v>
      </c>
      <c r="L2354">
        <v>2.9263633489999998</v>
      </c>
      <c r="M2354">
        <v>3.0758281439999999</v>
      </c>
      <c r="N2354">
        <v>-6.2381885370000001</v>
      </c>
      <c r="O2354">
        <v>2.607767339</v>
      </c>
      <c r="P2354">
        <v>3.32362504</v>
      </c>
      <c r="Q2354">
        <v>0</v>
      </c>
      <c r="R2354">
        <v>0.146318167</v>
      </c>
      <c r="S2354">
        <v>0.15379140699999999</v>
      </c>
      <c r="T2354">
        <v>-0.31190942700000002</v>
      </c>
      <c r="U2354">
        <v>0.13038836700000001</v>
      </c>
      <c r="V2354">
        <v>0.166181252</v>
      </c>
      <c r="W2354">
        <v>0</v>
      </c>
      <c r="X2354">
        <v>4.3146770000000003E-3</v>
      </c>
      <c r="Y2354">
        <v>-0.30797614299999998</v>
      </c>
      <c r="Z2354">
        <v>2.0701495E-2</v>
      </c>
      <c r="AA2354">
        <v>2.0665032E-2</v>
      </c>
      <c r="AB2354">
        <v>-9.8856540000000007E-2</v>
      </c>
      <c r="AC2354">
        <v>-0.52029757700000001</v>
      </c>
    </row>
    <row r="2355" spans="1:29" x14ac:dyDescent="0.3">
      <c r="A2355">
        <v>23.53</v>
      </c>
      <c r="B2355">
        <v>28.2</v>
      </c>
      <c r="C2355">
        <v>75</v>
      </c>
      <c r="D2355">
        <v>75</v>
      </c>
      <c r="E2355">
        <v>-150</v>
      </c>
      <c r="F2355">
        <v>56.15384615</v>
      </c>
      <c r="G2355">
        <v>60.15384615</v>
      </c>
      <c r="H2355">
        <v>-121.4615385</v>
      </c>
      <c r="I2355">
        <v>55</v>
      </c>
      <c r="J2355">
        <v>53</v>
      </c>
      <c r="K2355">
        <v>-255</v>
      </c>
      <c r="L2355">
        <v>2.8712973719999999</v>
      </c>
      <c r="M2355">
        <v>3.0758281439999999</v>
      </c>
      <c r="N2355">
        <v>-6.2106555490000002</v>
      </c>
      <c r="O2355">
        <v>2.812298111</v>
      </c>
      <c r="P2355">
        <v>2.710032725</v>
      </c>
      <c r="Q2355">
        <v>-13.038836699999999</v>
      </c>
      <c r="R2355">
        <v>0.14356486900000001</v>
      </c>
      <c r="S2355">
        <v>0.15379140699999999</v>
      </c>
      <c r="T2355">
        <v>-0.31053277699999998</v>
      </c>
      <c r="U2355">
        <v>0.14061490600000001</v>
      </c>
      <c r="V2355">
        <v>0.13550163600000001</v>
      </c>
      <c r="W2355">
        <v>-0.65194183500000003</v>
      </c>
      <c r="X2355">
        <v>5.9042950000000004E-3</v>
      </c>
      <c r="Y2355">
        <v>-0.30614060999999998</v>
      </c>
      <c r="Z2355">
        <v>2.3116669999999999E-2</v>
      </c>
      <c r="AA2355">
        <v>-2.952147E-3</v>
      </c>
      <c r="AB2355">
        <v>-0.526666737</v>
      </c>
      <c r="AC2355">
        <v>0.65934261900000002</v>
      </c>
    </row>
    <row r="2356" spans="1:29" x14ac:dyDescent="0.3">
      <c r="A2356">
        <v>23.54</v>
      </c>
      <c r="B2356">
        <v>28.2</v>
      </c>
      <c r="C2356">
        <v>75</v>
      </c>
      <c r="D2356">
        <v>75</v>
      </c>
      <c r="E2356">
        <v>-150</v>
      </c>
      <c r="F2356">
        <v>56.07692308</v>
      </c>
      <c r="G2356">
        <v>60.23076923</v>
      </c>
      <c r="H2356">
        <v>-121.3076923</v>
      </c>
      <c r="I2356">
        <v>49</v>
      </c>
      <c r="J2356">
        <v>67</v>
      </c>
      <c r="K2356">
        <v>0</v>
      </c>
      <c r="L2356">
        <v>2.867364088</v>
      </c>
      <c r="M2356">
        <v>3.0797614279999999</v>
      </c>
      <c r="N2356">
        <v>-6.2027889810000003</v>
      </c>
      <c r="O2356">
        <v>2.5055019540000001</v>
      </c>
      <c r="P2356">
        <v>3.425890426</v>
      </c>
      <c r="Q2356">
        <v>0</v>
      </c>
      <c r="R2356">
        <v>0.143368204</v>
      </c>
      <c r="S2356">
        <v>0.153988071</v>
      </c>
      <c r="T2356">
        <v>-0.31013944900000001</v>
      </c>
      <c r="U2356">
        <v>0.125275098</v>
      </c>
      <c r="V2356">
        <v>0.17129452100000001</v>
      </c>
      <c r="W2356">
        <v>0</v>
      </c>
      <c r="X2356">
        <v>6.1313829999999998E-3</v>
      </c>
      <c r="Y2356">
        <v>-0.30587839100000003</v>
      </c>
      <c r="Z2356">
        <v>2.2426620000000001E-2</v>
      </c>
      <c r="AA2356">
        <v>2.6569327E-2</v>
      </c>
      <c r="AB2356">
        <v>-9.8856540000000007E-2</v>
      </c>
      <c r="AC2356">
        <v>-0.52029757700000001</v>
      </c>
    </row>
    <row r="2357" spans="1:29" x14ac:dyDescent="0.3">
      <c r="A2357">
        <v>23.55</v>
      </c>
      <c r="B2357">
        <v>28.2</v>
      </c>
      <c r="C2357">
        <v>75</v>
      </c>
      <c r="D2357">
        <v>75</v>
      </c>
      <c r="E2357">
        <v>-150</v>
      </c>
      <c r="F2357">
        <v>56.15384615</v>
      </c>
      <c r="G2357">
        <v>60.38461538</v>
      </c>
      <c r="H2357">
        <v>-121.5384615</v>
      </c>
      <c r="I2357">
        <v>66</v>
      </c>
      <c r="J2357">
        <v>62</v>
      </c>
      <c r="K2357">
        <v>-243</v>
      </c>
      <c r="L2357">
        <v>2.8712973719999999</v>
      </c>
      <c r="M2357">
        <v>3.0876279960000002</v>
      </c>
      <c r="N2357">
        <v>-6.2145888329999996</v>
      </c>
      <c r="O2357">
        <v>3.374757733</v>
      </c>
      <c r="P2357">
        <v>3.1702269620000001</v>
      </c>
      <c r="Q2357">
        <v>-12.425244380000001</v>
      </c>
      <c r="R2357">
        <v>0.14356486900000001</v>
      </c>
      <c r="S2357">
        <v>0.1543814</v>
      </c>
      <c r="T2357">
        <v>-0.31072944200000002</v>
      </c>
      <c r="U2357">
        <v>0.168737887</v>
      </c>
      <c r="V2357">
        <v>0.158511348</v>
      </c>
      <c r="W2357">
        <v>-0.621262219</v>
      </c>
      <c r="X2357">
        <v>6.2449269999999999E-3</v>
      </c>
      <c r="Y2357">
        <v>-0.30646838399999998</v>
      </c>
      <c r="Z2357">
        <v>2.2426620000000001E-2</v>
      </c>
      <c r="AA2357">
        <v>-5.9042950000000004E-3</v>
      </c>
      <c r="AB2357">
        <v>-0.52325789099999998</v>
      </c>
      <c r="AC2357">
        <v>0.515812253</v>
      </c>
    </row>
    <row r="2358" spans="1:29" x14ac:dyDescent="0.3">
      <c r="A2358">
        <v>23.56</v>
      </c>
      <c r="B2358">
        <v>28.2</v>
      </c>
      <c r="C2358">
        <v>75</v>
      </c>
      <c r="D2358">
        <v>75</v>
      </c>
      <c r="E2358">
        <v>-150</v>
      </c>
      <c r="F2358">
        <v>57.30769231</v>
      </c>
      <c r="G2358">
        <v>60.30769231</v>
      </c>
      <c r="H2358">
        <v>-119.8461538</v>
      </c>
      <c r="I2358">
        <v>67</v>
      </c>
      <c r="J2358">
        <v>56</v>
      </c>
      <c r="K2358">
        <v>-120</v>
      </c>
      <c r="L2358">
        <v>2.9302966330000002</v>
      </c>
      <c r="M2358">
        <v>3.0836947119999998</v>
      </c>
      <c r="N2358">
        <v>-6.1280565830000002</v>
      </c>
      <c r="O2358">
        <v>3.425890426</v>
      </c>
      <c r="P2358">
        <v>2.8634308040000001</v>
      </c>
      <c r="Q2358">
        <v>-6.1359231520000002</v>
      </c>
      <c r="R2358">
        <v>0.14651483200000001</v>
      </c>
      <c r="S2358">
        <v>0.15418473599999999</v>
      </c>
      <c r="T2358">
        <v>-0.30640282899999999</v>
      </c>
      <c r="U2358">
        <v>0.17129452100000001</v>
      </c>
      <c r="V2358">
        <v>0.14317154000000001</v>
      </c>
      <c r="W2358">
        <v>-0.30679615799999999</v>
      </c>
      <c r="X2358">
        <v>4.4282210000000004E-3</v>
      </c>
      <c r="Y2358">
        <v>-0.30450174200000002</v>
      </c>
      <c r="Z2358">
        <v>1.0005722999999999E-2</v>
      </c>
      <c r="AA2358">
        <v>-1.6236811E-2</v>
      </c>
      <c r="AB2358">
        <v>-0.30935279199999999</v>
      </c>
      <c r="AC2358">
        <v>-1.3455972E-2</v>
      </c>
    </row>
    <row r="2359" spans="1:29" x14ac:dyDescent="0.3">
      <c r="A2359">
        <v>23.57</v>
      </c>
      <c r="B2359">
        <v>28.2</v>
      </c>
      <c r="C2359">
        <v>75</v>
      </c>
      <c r="D2359">
        <v>75</v>
      </c>
      <c r="E2359">
        <v>-150</v>
      </c>
      <c r="F2359">
        <v>57.92307692</v>
      </c>
      <c r="G2359">
        <v>59.07692308</v>
      </c>
      <c r="H2359">
        <v>-120.2307692</v>
      </c>
      <c r="I2359">
        <v>63</v>
      </c>
      <c r="J2359">
        <v>57</v>
      </c>
      <c r="K2359">
        <v>-95</v>
      </c>
      <c r="L2359">
        <v>2.9617629060000001</v>
      </c>
      <c r="M2359">
        <v>3.020762167</v>
      </c>
      <c r="N2359">
        <v>-6.1477230040000004</v>
      </c>
      <c r="O2359">
        <v>3.2213596550000001</v>
      </c>
      <c r="P2359">
        <v>2.9145634970000001</v>
      </c>
      <c r="Q2359">
        <v>-4.8576058279999996</v>
      </c>
      <c r="R2359">
        <v>0.148088145</v>
      </c>
      <c r="S2359">
        <v>0.151038108</v>
      </c>
      <c r="T2359">
        <v>-0.30738615000000002</v>
      </c>
      <c r="U2359">
        <v>0.161067983</v>
      </c>
      <c r="V2359">
        <v>0.14572817499999999</v>
      </c>
      <c r="W2359">
        <v>-0.242880291</v>
      </c>
      <c r="X2359">
        <v>1.703162E-3</v>
      </c>
      <c r="Y2359">
        <v>-0.30463285099999998</v>
      </c>
      <c r="Z2359">
        <v>1.4491047E-2</v>
      </c>
      <c r="AA2359">
        <v>-8.8564420000000008E-3</v>
      </c>
      <c r="AB2359">
        <v>-0.26418557999999998</v>
      </c>
      <c r="AC2359">
        <v>-0.112133099</v>
      </c>
    </row>
    <row r="2360" spans="1:29" x14ac:dyDescent="0.3">
      <c r="A2360">
        <v>23.58</v>
      </c>
      <c r="B2360">
        <v>28.2</v>
      </c>
      <c r="C2360">
        <v>75</v>
      </c>
      <c r="D2360">
        <v>75</v>
      </c>
      <c r="E2360">
        <v>-150</v>
      </c>
      <c r="F2360">
        <v>58.76923077</v>
      </c>
      <c r="G2360">
        <v>58.61538462</v>
      </c>
      <c r="H2360">
        <v>-120.6153846</v>
      </c>
      <c r="I2360">
        <v>59</v>
      </c>
      <c r="J2360">
        <v>46</v>
      </c>
      <c r="K2360">
        <v>-118</v>
      </c>
      <c r="L2360">
        <v>3.0050290309999999</v>
      </c>
      <c r="M2360">
        <v>2.9971624619999999</v>
      </c>
      <c r="N2360">
        <v>-6.1673894239999996</v>
      </c>
      <c r="O2360">
        <v>3.0168288830000001</v>
      </c>
      <c r="P2360">
        <v>2.3521038750000001</v>
      </c>
      <c r="Q2360">
        <v>-6.0336577660000001</v>
      </c>
      <c r="R2360">
        <v>0.15025145200000001</v>
      </c>
      <c r="S2360">
        <v>0.14985812300000001</v>
      </c>
      <c r="T2360">
        <v>-0.30836947100000001</v>
      </c>
      <c r="U2360">
        <v>0.15084144399999999</v>
      </c>
      <c r="V2360">
        <v>0.117605194</v>
      </c>
      <c r="W2360">
        <v>-0.30168288799999998</v>
      </c>
      <c r="X2360">
        <v>-2.2708799999999999E-4</v>
      </c>
      <c r="Y2360">
        <v>-0.30561617200000002</v>
      </c>
      <c r="Z2360">
        <v>1.4491047E-2</v>
      </c>
      <c r="AA2360">
        <v>-1.9188957999999999E-2</v>
      </c>
      <c r="AB2360">
        <v>-0.29060413800000001</v>
      </c>
      <c r="AC2360">
        <v>5.8309211E-2</v>
      </c>
    </row>
    <row r="2361" spans="1:29" x14ac:dyDescent="0.3">
      <c r="A2361">
        <v>23.59</v>
      </c>
      <c r="B2361">
        <v>28.2</v>
      </c>
      <c r="C2361">
        <v>75</v>
      </c>
      <c r="D2361">
        <v>75</v>
      </c>
      <c r="E2361">
        <v>-150</v>
      </c>
      <c r="F2361">
        <v>58.07692308</v>
      </c>
      <c r="G2361">
        <v>58.07692308</v>
      </c>
      <c r="H2361">
        <v>-120.9230769</v>
      </c>
      <c r="I2361">
        <v>45</v>
      </c>
      <c r="J2361">
        <v>63</v>
      </c>
      <c r="K2361">
        <v>-115</v>
      </c>
      <c r="L2361">
        <v>2.969629474</v>
      </c>
      <c r="M2361">
        <v>2.969629474</v>
      </c>
      <c r="N2361">
        <v>-6.1831225600000002</v>
      </c>
      <c r="O2361">
        <v>2.3009711820000001</v>
      </c>
      <c r="P2361">
        <v>3.2213596550000001</v>
      </c>
      <c r="Q2361">
        <v>-5.8802596869999997</v>
      </c>
      <c r="R2361">
        <v>0.148481474</v>
      </c>
      <c r="S2361">
        <v>0.148481474</v>
      </c>
      <c r="T2361">
        <v>-0.30915612799999997</v>
      </c>
      <c r="U2361">
        <v>0.11504855899999999</v>
      </c>
      <c r="V2361">
        <v>0.161067983</v>
      </c>
      <c r="W2361">
        <v>-0.29401298399999998</v>
      </c>
      <c r="X2361">
        <v>0</v>
      </c>
      <c r="Y2361">
        <v>-0.305091734</v>
      </c>
      <c r="Z2361">
        <v>2.1391545000000001E-2</v>
      </c>
      <c r="AA2361">
        <v>2.6569327E-2</v>
      </c>
      <c r="AB2361">
        <v>-0.28804750400000001</v>
      </c>
      <c r="AC2361">
        <v>3.1397267999999999E-2</v>
      </c>
    </row>
    <row r="2362" spans="1:29" x14ac:dyDescent="0.3">
      <c r="A2362">
        <v>23.6</v>
      </c>
      <c r="B2362">
        <v>28.2</v>
      </c>
      <c r="C2362">
        <v>75</v>
      </c>
      <c r="D2362">
        <v>75</v>
      </c>
      <c r="E2362">
        <v>-150</v>
      </c>
      <c r="F2362">
        <v>57.92307692</v>
      </c>
      <c r="G2362">
        <v>58.61538462</v>
      </c>
      <c r="H2362">
        <v>-120.7692308</v>
      </c>
      <c r="I2362">
        <v>58</v>
      </c>
      <c r="J2362">
        <v>64</v>
      </c>
      <c r="K2362">
        <v>-120</v>
      </c>
      <c r="L2362">
        <v>2.9617629060000001</v>
      </c>
      <c r="M2362">
        <v>2.9971624619999999</v>
      </c>
      <c r="N2362">
        <v>-6.1752559920000003</v>
      </c>
      <c r="O2362">
        <v>2.9656961900000001</v>
      </c>
      <c r="P2362">
        <v>3.272492347</v>
      </c>
      <c r="Q2362">
        <v>-6.1359231520000002</v>
      </c>
      <c r="R2362">
        <v>0.148088145</v>
      </c>
      <c r="S2362">
        <v>0.14985812300000001</v>
      </c>
      <c r="T2362">
        <v>-0.3087628</v>
      </c>
      <c r="U2362">
        <v>0.14828480899999999</v>
      </c>
      <c r="V2362">
        <v>0.163624617</v>
      </c>
      <c r="W2362">
        <v>-0.30679615799999999</v>
      </c>
      <c r="X2362">
        <v>1.0218969999999999E-3</v>
      </c>
      <c r="Y2362">
        <v>-0.305157289</v>
      </c>
      <c r="Z2362">
        <v>1.8976370999999999E-2</v>
      </c>
      <c r="AA2362">
        <v>8.8564420000000008E-3</v>
      </c>
      <c r="AB2362">
        <v>-0.308500581</v>
      </c>
      <c r="AC2362">
        <v>-8.9706479999999995E-3</v>
      </c>
    </row>
    <row r="2363" spans="1:29" x14ac:dyDescent="0.3">
      <c r="A2363">
        <v>23.61</v>
      </c>
      <c r="B2363">
        <v>28.2</v>
      </c>
      <c r="C2363">
        <v>75</v>
      </c>
      <c r="D2363">
        <v>75</v>
      </c>
      <c r="E2363">
        <v>-150</v>
      </c>
      <c r="F2363">
        <v>58.38461538</v>
      </c>
      <c r="G2363">
        <v>58.15384615</v>
      </c>
      <c r="H2363">
        <v>-118.6153846</v>
      </c>
      <c r="I2363">
        <v>60</v>
      </c>
      <c r="J2363">
        <v>65</v>
      </c>
      <c r="K2363">
        <v>-125</v>
      </c>
      <c r="L2363">
        <v>2.9853626100000001</v>
      </c>
      <c r="M2363">
        <v>2.9735627579999999</v>
      </c>
      <c r="N2363">
        <v>-6.0651240380000004</v>
      </c>
      <c r="O2363">
        <v>3.0679615760000001</v>
      </c>
      <c r="P2363">
        <v>3.32362504</v>
      </c>
      <c r="Q2363">
        <v>-6.3915866159999997</v>
      </c>
      <c r="R2363">
        <v>0.149268131</v>
      </c>
      <c r="S2363">
        <v>0.14867813799999999</v>
      </c>
      <c r="T2363">
        <v>-0.30325620199999997</v>
      </c>
      <c r="U2363">
        <v>0.15339807899999999</v>
      </c>
      <c r="V2363">
        <v>0.166181252</v>
      </c>
      <c r="W2363">
        <v>-0.31957933100000002</v>
      </c>
      <c r="X2363">
        <v>-3.40632E-4</v>
      </c>
      <c r="Y2363">
        <v>-0.30148622400000002</v>
      </c>
      <c r="Z2363">
        <v>9.315673E-3</v>
      </c>
      <c r="AA2363">
        <v>7.3803690000000003E-3</v>
      </c>
      <c r="AB2363">
        <v>-0.31957933100000002</v>
      </c>
      <c r="AC2363" s="1">
        <v>1.11E-16</v>
      </c>
    </row>
    <row r="2364" spans="1:29" x14ac:dyDescent="0.3">
      <c r="A2364">
        <v>23.62</v>
      </c>
      <c r="B2364">
        <v>28.2</v>
      </c>
      <c r="C2364">
        <v>75</v>
      </c>
      <c r="D2364">
        <v>75</v>
      </c>
      <c r="E2364">
        <v>-150</v>
      </c>
      <c r="F2364">
        <v>58.23076923</v>
      </c>
      <c r="G2364">
        <v>57.07692308</v>
      </c>
      <c r="H2364">
        <v>-116.4615385</v>
      </c>
      <c r="I2364">
        <v>62</v>
      </c>
      <c r="J2364">
        <v>62</v>
      </c>
      <c r="K2364">
        <v>-100</v>
      </c>
      <c r="L2364">
        <v>2.9774960419999998</v>
      </c>
      <c r="M2364">
        <v>2.918496781</v>
      </c>
      <c r="N2364">
        <v>-5.9549920839999997</v>
      </c>
      <c r="O2364">
        <v>3.1702269620000001</v>
      </c>
      <c r="P2364">
        <v>3.1702269620000001</v>
      </c>
      <c r="Q2364">
        <v>-5.1132692930000001</v>
      </c>
      <c r="R2364">
        <v>0.148874802</v>
      </c>
      <c r="S2364">
        <v>0.145924839</v>
      </c>
      <c r="T2364">
        <v>-0.297749604</v>
      </c>
      <c r="U2364">
        <v>0.158511348</v>
      </c>
      <c r="V2364">
        <v>0.158511348</v>
      </c>
      <c r="W2364">
        <v>-0.25566346499999998</v>
      </c>
      <c r="X2364">
        <v>-1.703162E-3</v>
      </c>
      <c r="Y2364">
        <v>-0.29676628300000002</v>
      </c>
      <c r="Z2364">
        <v>5.1753739999999999E-3</v>
      </c>
      <c r="AA2364">
        <v>0</v>
      </c>
      <c r="AB2364">
        <v>-0.27611654200000002</v>
      </c>
      <c r="AC2364">
        <v>-0.107647775</v>
      </c>
    </row>
    <row r="2365" spans="1:29" x14ac:dyDescent="0.3">
      <c r="A2365">
        <v>23.63</v>
      </c>
      <c r="B2365">
        <v>28.2</v>
      </c>
      <c r="C2365">
        <v>75</v>
      </c>
      <c r="D2365">
        <v>75</v>
      </c>
      <c r="E2365">
        <v>-150</v>
      </c>
      <c r="F2365">
        <v>58.15384615</v>
      </c>
      <c r="G2365">
        <v>57.15384615</v>
      </c>
      <c r="H2365">
        <v>-117</v>
      </c>
      <c r="I2365">
        <v>65</v>
      </c>
      <c r="J2365">
        <v>47</v>
      </c>
      <c r="K2365">
        <v>-127</v>
      </c>
      <c r="L2365">
        <v>2.9735627579999999</v>
      </c>
      <c r="M2365">
        <v>2.9224300649999999</v>
      </c>
      <c r="N2365">
        <v>-5.9825250729999997</v>
      </c>
      <c r="O2365">
        <v>3.32362504</v>
      </c>
      <c r="P2365">
        <v>2.4032365680000001</v>
      </c>
      <c r="Q2365">
        <v>-6.4938520019999997</v>
      </c>
      <c r="R2365">
        <v>0.14867813799999999</v>
      </c>
      <c r="S2365">
        <v>0.14612150300000001</v>
      </c>
      <c r="T2365">
        <v>-0.29912625399999998</v>
      </c>
      <c r="U2365">
        <v>0.166181252</v>
      </c>
      <c r="V2365">
        <v>0.120161828</v>
      </c>
      <c r="W2365">
        <v>-0.3246926</v>
      </c>
      <c r="X2365">
        <v>-1.476074E-3</v>
      </c>
      <c r="Y2365">
        <v>-0.29768404900000001</v>
      </c>
      <c r="Z2365">
        <v>7.5905479999999999E-3</v>
      </c>
      <c r="AA2365">
        <v>-2.6569327E-2</v>
      </c>
      <c r="AB2365">
        <v>-0.31190942700000002</v>
      </c>
      <c r="AC2365">
        <v>6.7279858999999997E-2</v>
      </c>
    </row>
    <row r="2366" spans="1:29" x14ac:dyDescent="0.3">
      <c r="A2366">
        <v>23.64</v>
      </c>
      <c r="B2366">
        <v>28.2</v>
      </c>
      <c r="C2366">
        <v>75</v>
      </c>
      <c r="D2366">
        <v>75</v>
      </c>
      <c r="E2366">
        <v>-150</v>
      </c>
      <c r="F2366">
        <v>57.23076923</v>
      </c>
      <c r="G2366">
        <v>56.84615385</v>
      </c>
      <c r="H2366">
        <v>-117.5384615</v>
      </c>
      <c r="I2366">
        <v>64</v>
      </c>
      <c r="J2366">
        <v>57</v>
      </c>
      <c r="K2366">
        <v>-127</v>
      </c>
      <c r="L2366">
        <v>2.9263633489999998</v>
      </c>
      <c r="M2366">
        <v>2.9066969290000002</v>
      </c>
      <c r="N2366">
        <v>-6.0100580609999996</v>
      </c>
      <c r="O2366">
        <v>3.272492347</v>
      </c>
      <c r="P2366">
        <v>2.9145634970000001</v>
      </c>
      <c r="Q2366">
        <v>-6.4938520019999997</v>
      </c>
      <c r="R2366">
        <v>0.146318167</v>
      </c>
      <c r="S2366">
        <v>0.14533484599999999</v>
      </c>
      <c r="T2366">
        <v>-0.30050290299999999</v>
      </c>
      <c r="U2366">
        <v>0.163624617</v>
      </c>
      <c r="V2366">
        <v>0.14572817499999999</v>
      </c>
      <c r="W2366">
        <v>-0.3246926</v>
      </c>
      <c r="X2366">
        <v>-5.6772099999999998E-4</v>
      </c>
      <c r="Y2366">
        <v>-0.29755293999999999</v>
      </c>
      <c r="Z2366">
        <v>1.5526121E-2</v>
      </c>
      <c r="AA2366">
        <v>-1.0332516E-2</v>
      </c>
      <c r="AB2366">
        <v>-0.31957933100000002</v>
      </c>
      <c r="AC2366">
        <v>2.6911944E-2</v>
      </c>
    </row>
    <row r="2367" spans="1:29" x14ac:dyDescent="0.3">
      <c r="A2367">
        <v>23.65</v>
      </c>
      <c r="B2367">
        <v>28.2</v>
      </c>
      <c r="C2367">
        <v>75</v>
      </c>
      <c r="D2367">
        <v>75</v>
      </c>
      <c r="E2367">
        <v>-150</v>
      </c>
      <c r="F2367">
        <v>57.38461538</v>
      </c>
      <c r="G2367">
        <v>57.84615385</v>
      </c>
      <c r="H2367">
        <v>-117.8461538</v>
      </c>
      <c r="I2367">
        <v>42</v>
      </c>
      <c r="J2367">
        <v>56</v>
      </c>
      <c r="K2367">
        <v>-126</v>
      </c>
      <c r="L2367">
        <v>2.9342299170000001</v>
      </c>
      <c r="M2367">
        <v>2.9578296220000002</v>
      </c>
      <c r="N2367">
        <v>-6.0257911980000003</v>
      </c>
      <c r="O2367">
        <v>2.147573103</v>
      </c>
      <c r="P2367">
        <v>2.8634308040000001</v>
      </c>
      <c r="Q2367">
        <v>-6.4427193090000001</v>
      </c>
      <c r="R2367">
        <v>0.146711496</v>
      </c>
      <c r="S2367">
        <v>0.14789148099999999</v>
      </c>
      <c r="T2367">
        <v>-0.30128956000000001</v>
      </c>
      <c r="U2367">
        <v>0.107378655</v>
      </c>
      <c r="V2367">
        <v>0.14317154000000001</v>
      </c>
      <c r="W2367">
        <v>-0.32213596500000002</v>
      </c>
      <c r="X2367">
        <v>6.8126500000000002E-4</v>
      </c>
      <c r="Y2367">
        <v>-0.29906069899999999</v>
      </c>
      <c r="Z2367">
        <v>1.1730847000000001E-2</v>
      </c>
      <c r="AA2367">
        <v>2.0665032E-2</v>
      </c>
      <c r="AB2367">
        <v>-0.29827404200000002</v>
      </c>
      <c r="AC2367">
        <v>0.12558907</v>
      </c>
    </row>
    <row r="2368" spans="1:29" x14ac:dyDescent="0.3">
      <c r="A2368">
        <v>23.66</v>
      </c>
      <c r="B2368">
        <v>28.2</v>
      </c>
      <c r="C2368">
        <v>75</v>
      </c>
      <c r="D2368">
        <v>75</v>
      </c>
      <c r="E2368">
        <v>-150</v>
      </c>
      <c r="F2368">
        <v>58.07692308</v>
      </c>
      <c r="G2368">
        <v>57.92307692</v>
      </c>
      <c r="H2368">
        <v>-118.3846154</v>
      </c>
      <c r="I2368">
        <v>53</v>
      </c>
      <c r="J2368">
        <v>60</v>
      </c>
      <c r="K2368">
        <v>-120</v>
      </c>
      <c r="L2368">
        <v>2.969629474</v>
      </c>
      <c r="M2368">
        <v>2.9617629060000001</v>
      </c>
      <c r="N2368">
        <v>-6.0533241860000002</v>
      </c>
      <c r="O2368">
        <v>2.710032725</v>
      </c>
      <c r="P2368">
        <v>3.0679615760000001</v>
      </c>
      <c r="Q2368">
        <v>-6.1359231520000002</v>
      </c>
      <c r="R2368">
        <v>0.148481474</v>
      </c>
      <c r="S2368">
        <v>0.148088145</v>
      </c>
      <c r="T2368">
        <v>-0.30266620900000002</v>
      </c>
      <c r="U2368">
        <v>0.13550163600000001</v>
      </c>
      <c r="V2368">
        <v>0.15339807899999999</v>
      </c>
      <c r="W2368">
        <v>-0.30679615799999999</v>
      </c>
      <c r="X2368">
        <v>-2.2708799999999999E-4</v>
      </c>
      <c r="Y2368">
        <v>-0.30063401299999998</v>
      </c>
      <c r="Z2368">
        <v>1.0695771999999999E-2</v>
      </c>
      <c r="AA2368">
        <v>1.0332516E-2</v>
      </c>
      <c r="AB2368">
        <v>-0.30083067699999999</v>
      </c>
      <c r="AC2368">
        <v>3.1397267999999999E-2</v>
      </c>
    </row>
    <row r="2369" spans="1:29" x14ac:dyDescent="0.3">
      <c r="A2369">
        <v>23.67</v>
      </c>
      <c r="B2369">
        <v>28.2</v>
      </c>
      <c r="C2369">
        <v>75</v>
      </c>
      <c r="D2369">
        <v>75</v>
      </c>
      <c r="E2369">
        <v>-150</v>
      </c>
      <c r="F2369">
        <v>57.76923077</v>
      </c>
      <c r="G2369">
        <v>57.92307692</v>
      </c>
      <c r="H2369">
        <v>-118.5384615</v>
      </c>
      <c r="I2369">
        <v>55</v>
      </c>
      <c r="J2369">
        <v>61</v>
      </c>
      <c r="K2369">
        <v>-94</v>
      </c>
      <c r="L2369">
        <v>2.9538963379999998</v>
      </c>
      <c r="M2369">
        <v>2.9617629060000001</v>
      </c>
      <c r="N2369">
        <v>-6.0611907540000001</v>
      </c>
      <c r="O2369">
        <v>2.812298111</v>
      </c>
      <c r="P2369">
        <v>3.1190942690000001</v>
      </c>
      <c r="Q2369">
        <v>-4.8064731350000001</v>
      </c>
      <c r="R2369">
        <v>0.14769481700000001</v>
      </c>
      <c r="S2369">
        <v>0.148088145</v>
      </c>
      <c r="T2369">
        <v>-0.30305953800000002</v>
      </c>
      <c r="U2369">
        <v>0.14061490600000001</v>
      </c>
      <c r="V2369">
        <v>0.15595471299999999</v>
      </c>
      <c r="W2369">
        <v>-0.240323657</v>
      </c>
      <c r="X2369">
        <v>2.2708799999999999E-4</v>
      </c>
      <c r="Y2369">
        <v>-0.30063401299999998</v>
      </c>
      <c r="Z2369">
        <v>1.2765922000000001E-2</v>
      </c>
      <c r="AA2369">
        <v>8.8564420000000008E-3</v>
      </c>
      <c r="AB2369">
        <v>-0.259072311</v>
      </c>
      <c r="AC2369">
        <v>-9.8677127000000003E-2</v>
      </c>
    </row>
    <row r="2370" spans="1:29" x14ac:dyDescent="0.3">
      <c r="A2370">
        <v>23.68</v>
      </c>
      <c r="B2370">
        <v>28.2</v>
      </c>
      <c r="C2370">
        <v>75</v>
      </c>
      <c r="D2370">
        <v>75</v>
      </c>
      <c r="E2370">
        <v>-150</v>
      </c>
      <c r="F2370">
        <v>57.30769231</v>
      </c>
      <c r="G2370">
        <v>57.84615385</v>
      </c>
      <c r="H2370">
        <v>-118.3076923</v>
      </c>
      <c r="I2370">
        <v>64</v>
      </c>
      <c r="J2370">
        <v>48</v>
      </c>
      <c r="K2370">
        <v>-124</v>
      </c>
      <c r="L2370">
        <v>2.9302966330000002</v>
      </c>
      <c r="M2370">
        <v>2.9578296220000002</v>
      </c>
      <c r="N2370">
        <v>-6.0493909019999998</v>
      </c>
      <c r="O2370">
        <v>3.272492347</v>
      </c>
      <c r="P2370">
        <v>2.4543692610000001</v>
      </c>
      <c r="Q2370">
        <v>-6.3404539230000001</v>
      </c>
      <c r="R2370">
        <v>0.14651483200000001</v>
      </c>
      <c r="S2370">
        <v>0.14789148099999999</v>
      </c>
      <c r="T2370">
        <v>-0.30246954500000001</v>
      </c>
      <c r="U2370">
        <v>0.163624617</v>
      </c>
      <c r="V2370">
        <v>0.122718463</v>
      </c>
      <c r="W2370">
        <v>-0.31702269599999999</v>
      </c>
      <c r="X2370">
        <v>7.9480900000000005E-4</v>
      </c>
      <c r="Y2370">
        <v>-0.29978180100000001</v>
      </c>
      <c r="Z2370">
        <v>1.4146021999999999E-2</v>
      </c>
      <c r="AA2370">
        <v>-2.3617178999999999E-2</v>
      </c>
      <c r="AB2370">
        <v>-0.30679615799999999</v>
      </c>
      <c r="AC2370">
        <v>5.3823887000000001E-2</v>
      </c>
    </row>
    <row r="2371" spans="1:29" x14ac:dyDescent="0.3">
      <c r="A2371">
        <v>23.69</v>
      </c>
      <c r="B2371">
        <v>28.2</v>
      </c>
      <c r="C2371">
        <v>75</v>
      </c>
      <c r="D2371">
        <v>75</v>
      </c>
      <c r="E2371">
        <v>-150</v>
      </c>
      <c r="F2371">
        <v>57.38461538</v>
      </c>
      <c r="G2371">
        <v>58</v>
      </c>
      <c r="H2371">
        <v>-120</v>
      </c>
      <c r="I2371">
        <v>66</v>
      </c>
      <c r="J2371">
        <v>57</v>
      </c>
      <c r="K2371">
        <v>-129</v>
      </c>
      <c r="L2371">
        <v>2.9342299170000001</v>
      </c>
      <c r="M2371">
        <v>2.9656961900000001</v>
      </c>
      <c r="N2371">
        <v>-6.1359231520000002</v>
      </c>
      <c r="O2371">
        <v>3.374757733</v>
      </c>
      <c r="P2371">
        <v>2.9145634970000001</v>
      </c>
      <c r="Q2371">
        <v>-6.5961173879999997</v>
      </c>
      <c r="R2371">
        <v>0.146711496</v>
      </c>
      <c r="S2371">
        <v>0.14828480899999999</v>
      </c>
      <c r="T2371">
        <v>-0.30679615799999999</v>
      </c>
      <c r="U2371">
        <v>0.168737887</v>
      </c>
      <c r="V2371">
        <v>0.14572817499999999</v>
      </c>
      <c r="W2371">
        <v>-0.32980586899999997</v>
      </c>
      <c r="X2371">
        <v>9.0835299999999998E-4</v>
      </c>
      <c r="Y2371">
        <v>-0.302862874</v>
      </c>
      <c r="Z2371">
        <v>2.0701495E-2</v>
      </c>
      <c r="AA2371">
        <v>-1.3284663E-2</v>
      </c>
      <c r="AB2371">
        <v>-0.3246926</v>
      </c>
      <c r="AC2371">
        <v>2.6911944E-2</v>
      </c>
    </row>
    <row r="2372" spans="1:29" x14ac:dyDescent="0.3">
      <c r="A2372">
        <v>23.7</v>
      </c>
      <c r="B2372">
        <v>28.2</v>
      </c>
      <c r="C2372">
        <v>75</v>
      </c>
      <c r="D2372">
        <v>75</v>
      </c>
      <c r="E2372">
        <v>-150</v>
      </c>
      <c r="F2372">
        <v>56.69230769</v>
      </c>
      <c r="G2372">
        <v>59.30769231</v>
      </c>
      <c r="H2372">
        <v>-119.6153846</v>
      </c>
      <c r="I2372">
        <v>51</v>
      </c>
      <c r="J2372">
        <v>53</v>
      </c>
      <c r="K2372">
        <v>-129</v>
      </c>
      <c r="L2372">
        <v>2.8988303609999999</v>
      </c>
      <c r="M2372">
        <v>3.0325620190000002</v>
      </c>
      <c r="N2372">
        <v>-6.116256731</v>
      </c>
      <c r="O2372">
        <v>2.607767339</v>
      </c>
      <c r="P2372">
        <v>2.710032725</v>
      </c>
      <c r="Q2372">
        <v>-6.5961173879999997</v>
      </c>
      <c r="R2372">
        <v>0.14494151799999999</v>
      </c>
      <c r="S2372">
        <v>0.15162810099999999</v>
      </c>
      <c r="T2372">
        <v>-0.305812837</v>
      </c>
      <c r="U2372">
        <v>0.13038836700000001</v>
      </c>
      <c r="V2372">
        <v>0.13550163600000001</v>
      </c>
      <c r="W2372">
        <v>-0.32980586899999997</v>
      </c>
      <c r="X2372">
        <v>3.8605000000000002E-3</v>
      </c>
      <c r="Y2372">
        <v>-0.30273176400000001</v>
      </c>
      <c r="Z2372">
        <v>1.6216171000000001E-2</v>
      </c>
      <c r="AA2372">
        <v>2.952147E-3</v>
      </c>
      <c r="AB2372">
        <v>-0.308500581</v>
      </c>
      <c r="AC2372">
        <v>0.112133099</v>
      </c>
    </row>
    <row r="2373" spans="1:29" x14ac:dyDescent="0.3">
      <c r="A2373">
        <v>23.71</v>
      </c>
      <c r="B2373">
        <v>28.2</v>
      </c>
      <c r="C2373">
        <v>75</v>
      </c>
      <c r="D2373">
        <v>75</v>
      </c>
      <c r="E2373">
        <v>-150</v>
      </c>
      <c r="F2373">
        <v>55.69230769</v>
      </c>
      <c r="G2373">
        <v>59.84615385</v>
      </c>
      <c r="H2373">
        <v>-119.2307692</v>
      </c>
      <c r="I2373">
        <v>61</v>
      </c>
      <c r="J2373">
        <v>59</v>
      </c>
      <c r="K2373">
        <v>-126</v>
      </c>
      <c r="L2373">
        <v>2.8476976679999999</v>
      </c>
      <c r="M2373">
        <v>3.0600950079999998</v>
      </c>
      <c r="N2373">
        <v>-6.0965903109999999</v>
      </c>
      <c r="O2373">
        <v>3.1190942690000001</v>
      </c>
      <c r="P2373">
        <v>3.0168288830000001</v>
      </c>
      <c r="Q2373">
        <v>-6.4427193090000001</v>
      </c>
      <c r="R2373">
        <v>0.14238488299999999</v>
      </c>
      <c r="S2373">
        <v>0.15300474999999999</v>
      </c>
      <c r="T2373">
        <v>-0.30482951600000002</v>
      </c>
      <c r="U2373">
        <v>0.15595471299999999</v>
      </c>
      <c r="V2373">
        <v>0.15084144399999999</v>
      </c>
      <c r="W2373">
        <v>-0.32213596500000002</v>
      </c>
      <c r="X2373">
        <v>6.1313829999999998E-3</v>
      </c>
      <c r="Y2373">
        <v>-0.30168288799999998</v>
      </c>
      <c r="Z2373">
        <v>1.6561196E-2</v>
      </c>
      <c r="AA2373">
        <v>-2.952147E-3</v>
      </c>
      <c r="AB2373">
        <v>-0.31702269599999999</v>
      </c>
      <c r="AC2373">
        <v>2.6911944E-2</v>
      </c>
    </row>
    <row r="2374" spans="1:29" x14ac:dyDescent="0.3">
      <c r="A2374">
        <v>23.72</v>
      </c>
      <c r="B2374">
        <v>28.2</v>
      </c>
      <c r="C2374">
        <v>75</v>
      </c>
      <c r="D2374">
        <v>75</v>
      </c>
      <c r="E2374">
        <v>-150</v>
      </c>
      <c r="F2374">
        <v>56.30769231</v>
      </c>
      <c r="G2374">
        <v>60.46153846</v>
      </c>
      <c r="H2374">
        <v>-118.9230769</v>
      </c>
      <c r="I2374">
        <v>54</v>
      </c>
      <c r="J2374">
        <v>64</v>
      </c>
      <c r="K2374">
        <v>-122</v>
      </c>
      <c r="L2374">
        <v>2.8791639400000002</v>
      </c>
      <c r="M2374">
        <v>3.0915612800000001</v>
      </c>
      <c r="N2374">
        <v>-6.0808571750000002</v>
      </c>
      <c r="O2374">
        <v>2.761165418</v>
      </c>
      <c r="P2374">
        <v>3.272492347</v>
      </c>
      <c r="Q2374">
        <v>-6.2381885370000001</v>
      </c>
      <c r="R2374">
        <v>0.14395819700000001</v>
      </c>
      <c r="S2374">
        <v>0.15457806399999999</v>
      </c>
      <c r="T2374">
        <v>-0.304042859</v>
      </c>
      <c r="U2374">
        <v>0.13805827100000001</v>
      </c>
      <c r="V2374">
        <v>0.163624617</v>
      </c>
      <c r="W2374">
        <v>-0.31190942700000002</v>
      </c>
      <c r="X2374">
        <v>6.1313829999999998E-3</v>
      </c>
      <c r="Y2374">
        <v>-0.302207326</v>
      </c>
      <c r="Z2374">
        <v>9.6606980000000005E-3</v>
      </c>
      <c r="AA2374">
        <v>1.4760736999999999E-2</v>
      </c>
      <c r="AB2374">
        <v>-0.308500581</v>
      </c>
      <c r="AC2374">
        <v>1.7941295999999999E-2</v>
      </c>
    </row>
    <row r="2375" spans="1:29" x14ac:dyDescent="0.3">
      <c r="A2375">
        <v>23.73</v>
      </c>
      <c r="B2375">
        <v>28.2</v>
      </c>
      <c r="C2375">
        <v>75</v>
      </c>
      <c r="D2375">
        <v>75</v>
      </c>
      <c r="E2375">
        <v>-150</v>
      </c>
      <c r="F2375">
        <v>56.46153846</v>
      </c>
      <c r="G2375">
        <v>60.53846154</v>
      </c>
      <c r="H2375">
        <v>-119.0769231</v>
      </c>
      <c r="I2375">
        <v>113</v>
      </c>
      <c r="J2375">
        <v>111</v>
      </c>
      <c r="K2375">
        <v>-225</v>
      </c>
      <c r="L2375">
        <v>2.8870305080000001</v>
      </c>
      <c r="M2375">
        <v>3.095494564</v>
      </c>
      <c r="N2375">
        <v>-6.0887237430000001</v>
      </c>
      <c r="O2375">
        <v>5.7779943009999997</v>
      </c>
      <c r="P2375">
        <v>5.6757289149999997</v>
      </c>
      <c r="Q2375">
        <v>-11.50485591</v>
      </c>
      <c r="R2375">
        <v>0.14435152500000001</v>
      </c>
      <c r="S2375">
        <v>0.154774728</v>
      </c>
      <c r="T2375">
        <v>-0.30443618700000002</v>
      </c>
      <c r="U2375">
        <v>0.288899715</v>
      </c>
      <c r="V2375">
        <v>0.28378644600000003</v>
      </c>
      <c r="W2375">
        <v>-0.57524279499999997</v>
      </c>
      <c r="X2375">
        <v>6.0178389999999997E-3</v>
      </c>
      <c r="Y2375">
        <v>-0.30266620900000002</v>
      </c>
      <c r="Z2375">
        <v>9.315673E-3</v>
      </c>
      <c r="AA2375">
        <v>-2.952147E-3</v>
      </c>
      <c r="AB2375">
        <v>-0.57439058399999998</v>
      </c>
      <c r="AC2375">
        <v>4.4853239999999997E-3</v>
      </c>
    </row>
    <row r="2376" spans="1:29" x14ac:dyDescent="0.3">
      <c r="A2376">
        <v>23.74</v>
      </c>
      <c r="B2376">
        <v>28.2</v>
      </c>
      <c r="C2376">
        <v>75</v>
      </c>
      <c r="D2376">
        <v>75</v>
      </c>
      <c r="E2376">
        <v>-150</v>
      </c>
      <c r="F2376">
        <v>56.07692308</v>
      </c>
      <c r="G2376">
        <v>60.15384615</v>
      </c>
      <c r="H2376">
        <v>-121.2307692</v>
      </c>
      <c r="I2376">
        <v>51</v>
      </c>
      <c r="J2376">
        <v>0</v>
      </c>
      <c r="K2376">
        <v>0</v>
      </c>
      <c r="L2376">
        <v>2.867364088</v>
      </c>
      <c r="M2376">
        <v>3.0758281439999999</v>
      </c>
      <c r="N2376">
        <v>-6.1988556969999999</v>
      </c>
      <c r="O2376">
        <v>2.607767339</v>
      </c>
      <c r="P2376">
        <v>0</v>
      </c>
      <c r="Q2376">
        <v>0</v>
      </c>
      <c r="R2376">
        <v>0.143368204</v>
      </c>
      <c r="S2376">
        <v>0.15379140699999999</v>
      </c>
      <c r="T2376">
        <v>-0.309942785</v>
      </c>
      <c r="U2376">
        <v>0.13038836700000001</v>
      </c>
      <c r="V2376">
        <v>0</v>
      </c>
      <c r="W2376">
        <v>0</v>
      </c>
      <c r="X2376">
        <v>6.0178389999999997E-3</v>
      </c>
      <c r="Y2376">
        <v>-0.30568172700000001</v>
      </c>
      <c r="Z2376">
        <v>2.2426620000000001E-2</v>
      </c>
      <c r="AA2376">
        <v>-7.5279759000000002E-2</v>
      </c>
      <c r="AB2376">
        <v>-4.3462789000000002E-2</v>
      </c>
      <c r="AC2376">
        <v>-0.22875152100000001</v>
      </c>
    </row>
    <row r="2377" spans="1:29" x14ac:dyDescent="0.3">
      <c r="A2377">
        <v>23.75</v>
      </c>
      <c r="B2377">
        <v>28.2</v>
      </c>
      <c r="C2377">
        <v>75</v>
      </c>
      <c r="D2377">
        <v>75</v>
      </c>
      <c r="E2377">
        <v>-150</v>
      </c>
      <c r="F2377">
        <v>56.07692308</v>
      </c>
      <c r="G2377">
        <v>60.61538462</v>
      </c>
      <c r="H2377">
        <v>-123.3846154</v>
      </c>
      <c r="I2377">
        <v>63</v>
      </c>
      <c r="J2377">
        <v>117</v>
      </c>
      <c r="K2377">
        <v>-263</v>
      </c>
      <c r="L2377">
        <v>2.867364088</v>
      </c>
      <c r="M2377">
        <v>3.0994278479999999</v>
      </c>
      <c r="N2377">
        <v>-6.3089876509999998</v>
      </c>
      <c r="O2377">
        <v>3.2213596550000001</v>
      </c>
      <c r="P2377">
        <v>5.9825250729999997</v>
      </c>
      <c r="Q2377">
        <v>-13.447898240000001</v>
      </c>
      <c r="R2377">
        <v>0.143368204</v>
      </c>
      <c r="S2377">
        <v>0.15497139200000001</v>
      </c>
      <c r="T2377">
        <v>-0.31544938300000003</v>
      </c>
      <c r="U2377">
        <v>0.161067983</v>
      </c>
      <c r="V2377">
        <v>0.29912625399999998</v>
      </c>
      <c r="W2377">
        <v>-0.67239491200000001</v>
      </c>
      <c r="X2377">
        <v>6.699104E-3</v>
      </c>
      <c r="Y2377">
        <v>-0.30974612099999999</v>
      </c>
      <c r="Z2377">
        <v>3.0017168E-2</v>
      </c>
      <c r="AA2377">
        <v>7.9707979999999998E-2</v>
      </c>
      <c r="AB2377">
        <v>-0.60166135300000001</v>
      </c>
      <c r="AC2377">
        <v>0.37228188699999998</v>
      </c>
    </row>
    <row r="2378" spans="1:29" x14ac:dyDescent="0.3">
      <c r="A2378">
        <v>23.76</v>
      </c>
      <c r="B2378">
        <v>28.2</v>
      </c>
      <c r="C2378">
        <v>75</v>
      </c>
      <c r="D2378">
        <v>75</v>
      </c>
      <c r="E2378">
        <v>-150</v>
      </c>
      <c r="F2378">
        <v>55.92307692</v>
      </c>
      <c r="G2378">
        <v>60.46153846</v>
      </c>
      <c r="H2378">
        <v>-122.8461538</v>
      </c>
      <c r="I2378">
        <v>56</v>
      </c>
      <c r="J2378">
        <v>0</v>
      </c>
      <c r="K2378">
        <v>0</v>
      </c>
      <c r="L2378">
        <v>2.8594975200000001</v>
      </c>
      <c r="M2378">
        <v>3.0915612800000001</v>
      </c>
      <c r="N2378">
        <v>-6.2814546619999998</v>
      </c>
      <c r="O2378">
        <v>2.8634308040000001</v>
      </c>
      <c r="P2378">
        <v>0</v>
      </c>
      <c r="Q2378">
        <v>0</v>
      </c>
      <c r="R2378">
        <v>0.142974876</v>
      </c>
      <c r="S2378">
        <v>0.15457806399999999</v>
      </c>
      <c r="T2378">
        <v>-0.31407273299999999</v>
      </c>
      <c r="U2378">
        <v>0.14317154000000001</v>
      </c>
      <c r="V2378">
        <v>0</v>
      </c>
      <c r="W2378">
        <v>0</v>
      </c>
      <c r="X2378">
        <v>6.699104E-3</v>
      </c>
      <c r="Y2378">
        <v>-0.30856613500000002</v>
      </c>
      <c r="Z2378">
        <v>2.8982093E-2</v>
      </c>
      <c r="AA2378">
        <v>-8.2660127E-2</v>
      </c>
      <c r="AB2378">
        <v>-4.7723847E-2</v>
      </c>
      <c r="AC2378">
        <v>-0.25117814100000002</v>
      </c>
    </row>
    <row r="2379" spans="1:29" x14ac:dyDescent="0.3">
      <c r="A2379">
        <v>23.77</v>
      </c>
      <c r="B2379">
        <v>28.2</v>
      </c>
      <c r="C2379">
        <v>75</v>
      </c>
      <c r="D2379">
        <v>75</v>
      </c>
      <c r="E2379">
        <v>-150</v>
      </c>
      <c r="F2379">
        <v>56.61538462</v>
      </c>
      <c r="G2379">
        <v>60.84615385</v>
      </c>
      <c r="H2379">
        <v>-122.3076923</v>
      </c>
      <c r="I2379">
        <v>51</v>
      </c>
      <c r="J2379">
        <v>117</v>
      </c>
      <c r="K2379">
        <v>-232</v>
      </c>
      <c r="L2379">
        <v>2.894897077</v>
      </c>
      <c r="M2379">
        <v>3.1112277009999998</v>
      </c>
      <c r="N2379">
        <v>-6.2539216739999999</v>
      </c>
      <c r="O2379">
        <v>2.607767339</v>
      </c>
      <c r="P2379">
        <v>5.9825250729999997</v>
      </c>
      <c r="Q2379">
        <v>-11.86278476</v>
      </c>
      <c r="R2379">
        <v>0.14474485400000001</v>
      </c>
      <c r="S2379">
        <v>0.155561385</v>
      </c>
      <c r="T2379">
        <v>-0.31269608399999999</v>
      </c>
      <c r="U2379">
        <v>0.13038836700000001</v>
      </c>
      <c r="V2379">
        <v>0.29912625399999998</v>
      </c>
      <c r="W2379">
        <v>-0.59313923800000001</v>
      </c>
      <c r="X2379">
        <v>6.2449269999999999E-3</v>
      </c>
      <c r="Y2379">
        <v>-0.30856613500000002</v>
      </c>
      <c r="Z2379">
        <v>2.173657E-2</v>
      </c>
      <c r="AA2379">
        <v>9.7420863999999996E-2</v>
      </c>
      <c r="AB2379">
        <v>-0.53859769899999999</v>
      </c>
      <c r="AC2379">
        <v>0.28706073199999999</v>
      </c>
    </row>
    <row r="2380" spans="1:29" x14ac:dyDescent="0.3">
      <c r="A2380">
        <v>23.78</v>
      </c>
      <c r="B2380">
        <v>28.2</v>
      </c>
      <c r="C2380">
        <v>75</v>
      </c>
      <c r="D2380">
        <v>75</v>
      </c>
      <c r="E2380">
        <v>-150</v>
      </c>
      <c r="F2380">
        <v>56.15384615</v>
      </c>
      <c r="G2380">
        <v>59.92307692</v>
      </c>
      <c r="H2380">
        <v>-122.2307692</v>
      </c>
      <c r="I2380">
        <v>50</v>
      </c>
      <c r="J2380">
        <v>48</v>
      </c>
      <c r="K2380">
        <v>0</v>
      </c>
      <c r="L2380">
        <v>2.8712973719999999</v>
      </c>
      <c r="M2380">
        <v>3.0640282920000002</v>
      </c>
      <c r="N2380">
        <v>-6.2499883900000004</v>
      </c>
      <c r="O2380">
        <v>2.556634646</v>
      </c>
      <c r="P2380">
        <v>2.4543692610000001</v>
      </c>
      <c r="Q2380">
        <v>0</v>
      </c>
      <c r="R2380">
        <v>0.14356486900000001</v>
      </c>
      <c r="S2380">
        <v>0.15320141500000001</v>
      </c>
      <c r="T2380">
        <v>-0.312499419</v>
      </c>
      <c r="U2380">
        <v>0.127831732</v>
      </c>
      <c r="V2380">
        <v>0.122718463</v>
      </c>
      <c r="W2380">
        <v>0</v>
      </c>
      <c r="X2380">
        <v>5.5636619999999996E-3</v>
      </c>
      <c r="Y2380">
        <v>-0.30725504100000001</v>
      </c>
      <c r="Z2380">
        <v>2.7601992999999998E-2</v>
      </c>
      <c r="AA2380">
        <v>-2.952147E-3</v>
      </c>
      <c r="AB2380">
        <v>-8.3516731999999996E-2</v>
      </c>
      <c r="AC2380">
        <v>-0.43956174599999998</v>
      </c>
    </row>
    <row r="2381" spans="1:29" x14ac:dyDescent="0.3">
      <c r="A2381">
        <v>23.79</v>
      </c>
      <c r="B2381">
        <v>28.2</v>
      </c>
      <c r="C2381">
        <v>75</v>
      </c>
      <c r="D2381">
        <v>75</v>
      </c>
      <c r="E2381">
        <v>-150</v>
      </c>
      <c r="F2381">
        <v>55.30769231</v>
      </c>
      <c r="G2381">
        <v>60</v>
      </c>
      <c r="H2381">
        <v>-122.3076923</v>
      </c>
      <c r="I2381">
        <v>55</v>
      </c>
      <c r="J2381">
        <v>61</v>
      </c>
      <c r="K2381">
        <v>-247</v>
      </c>
      <c r="L2381">
        <v>2.8280312470000002</v>
      </c>
      <c r="M2381">
        <v>3.0679615760000001</v>
      </c>
      <c r="N2381">
        <v>-6.2539216739999999</v>
      </c>
      <c r="O2381">
        <v>2.812298111</v>
      </c>
      <c r="P2381">
        <v>3.1190942690000001</v>
      </c>
      <c r="Q2381">
        <v>-12.62977515</v>
      </c>
      <c r="R2381">
        <v>0.14140156200000001</v>
      </c>
      <c r="S2381">
        <v>0.15339807899999999</v>
      </c>
      <c r="T2381">
        <v>-0.31269608399999999</v>
      </c>
      <c r="U2381">
        <v>0.14061490600000001</v>
      </c>
      <c r="V2381">
        <v>0.15595471299999999</v>
      </c>
      <c r="W2381">
        <v>-0.63148875800000004</v>
      </c>
      <c r="X2381">
        <v>6.9261920000000003E-3</v>
      </c>
      <c r="Y2381">
        <v>-0.30673060299999999</v>
      </c>
      <c r="Z2381">
        <v>3.1397267999999999E-2</v>
      </c>
      <c r="AA2381">
        <v>8.8564420000000008E-3</v>
      </c>
      <c r="AB2381">
        <v>-0.51984904499999995</v>
      </c>
      <c r="AC2381">
        <v>0.58757743600000001</v>
      </c>
    </row>
    <row r="2382" spans="1:29" x14ac:dyDescent="0.3">
      <c r="A2382">
        <v>23.8</v>
      </c>
      <c r="B2382">
        <v>28.2</v>
      </c>
      <c r="C2382">
        <v>75</v>
      </c>
      <c r="D2382">
        <v>75</v>
      </c>
      <c r="E2382">
        <v>-150</v>
      </c>
      <c r="F2382">
        <v>55.23076923</v>
      </c>
      <c r="G2382">
        <v>60.07692308</v>
      </c>
      <c r="H2382">
        <v>-122.6153846</v>
      </c>
      <c r="I2382">
        <v>50</v>
      </c>
      <c r="J2382">
        <v>56</v>
      </c>
      <c r="K2382">
        <v>0</v>
      </c>
      <c r="L2382">
        <v>2.8240979629999998</v>
      </c>
      <c r="M2382">
        <v>3.07189486</v>
      </c>
      <c r="N2382">
        <v>-6.2696548099999996</v>
      </c>
      <c r="O2382">
        <v>2.556634646</v>
      </c>
      <c r="P2382">
        <v>2.8634308040000001</v>
      </c>
      <c r="Q2382">
        <v>0</v>
      </c>
      <c r="R2382">
        <v>0.141204898</v>
      </c>
      <c r="S2382">
        <v>0.15359474300000001</v>
      </c>
      <c r="T2382">
        <v>-0.31348273999999998</v>
      </c>
      <c r="U2382">
        <v>0.127831732</v>
      </c>
      <c r="V2382">
        <v>0.14317154000000001</v>
      </c>
      <c r="W2382">
        <v>0</v>
      </c>
      <c r="X2382">
        <v>7.1532799999999997E-3</v>
      </c>
      <c r="Y2382">
        <v>-0.30725504100000001</v>
      </c>
      <c r="Z2382">
        <v>3.2777367000000002E-2</v>
      </c>
      <c r="AA2382">
        <v>8.8564420000000008E-3</v>
      </c>
      <c r="AB2382">
        <v>-9.0334423999999997E-2</v>
      </c>
      <c r="AC2382">
        <v>-0.47544433800000002</v>
      </c>
    </row>
    <row r="2383" spans="1:29" x14ac:dyDescent="0.3">
      <c r="A2383">
        <v>23.81</v>
      </c>
      <c r="B2383">
        <v>28.2</v>
      </c>
      <c r="C2383">
        <v>75</v>
      </c>
      <c r="D2383">
        <v>75</v>
      </c>
      <c r="E2383">
        <v>-150</v>
      </c>
      <c r="F2383">
        <v>55.38461538</v>
      </c>
      <c r="G2383">
        <v>59.84615385</v>
      </c>
      <c r="H2383">
        <v>-122.9230769</v>
      </c>
      <c r="I2383">
        <v>64</v>
      </c>
      <c r="J2383">
        <v>54</v>
      </c>
      <c r="K2383">
        <v>-248</v>
      </c>
      <c r="L2383">
        <v>2.8319645310000001</v>
      </c>
      <c r="M2383">
        <v>3.0600950079999998</v>
      </c>
      <c r="N2383">
        <v>-6.2853879460000002</v>
      </c>
      <c r="O2383">
        <v>3.272492347</v>
      </c>
      <c r="P2383">
        <v>2.761165418</v>
      </c>
      <c r="Q2383">
        <v>-12.680907850000001</v>
      </c>
      <c r="R2383">
        <v>0.14159822699999999</v>
      </c>
      <c r="S2383">
        <v>0.15300474999999999</v>
      </c>
      <c r="T2383">
        <v>-0.31426939700000001</v>
      </c>
      <c r="U2383">
        <v>0.163624617</v>
      </c>
      <c r="V2383">
        <v>0.13805827100000001</v>
      </c>
      <c r="W2383">
        <v>-0.63404539199999999</v>
      </c>
      <c r="X2383">
        <v>6.5855599999999999E-3</v>
      </c>
      <c r="Y2383">
        <v>-0.30771392400000003</v>
      </c>
      <c r="Z2383">
        <v>3.4502492000000003E-2</v>
      </c>
      <c r="AA2383">
        <v>-1.4760736999999999E-2</v>
      </c>
      <c r="AB2383">
        <v>-0.52325789099999998</v>
      </c>
      <c r="AC2383">
        <v>0.583092112</v>
      </c>
    </row>
    <row r="2384" spans="1:29" x14ac:dyDescent="0.3">
      <c r="A2384">
        <v>23.82</v>
      </c>
      <c r="B2384">
        <v>28.2</v>
      </c>
      <c r="C2384">
        <v>75</v>
      </c>
      <c r="D2384">
        <v>75</v>
      </c>
      <c r="E2384">
        <v>-150</v>
      </c>
      <c r="F2384">
        <v>55.23076923</v>
      </c>
      <c r="G2384">
        <v>59.23076923</v>
      </c>
      <c r="H2384">
        <v>-121.4615385</v>
      </c>
      <c r="I2384">
        <v>64</v>
      </c>
      <c r="J2384">
        <v>55</v>
      </c>
      <c r="K2384">
        <v>-99</v>
      </c>
      <c r="L2384">
        <v>2.8240979629999998</v>
      </c>
      <c r="M2384">
        <v>3.0286287349999998</v>
      </c>
      <c r="N2384">
        <v>-6.2106555490000002</v>
      </c>
      <c r="O2384">
        <v>3.272492347</v>
      </c>
      <c r="P2384">
        <v>2.812298111</v>
      </c>
      <c r="Q2384">
        <v>-5.0621365999999997</v>
      </c>
      <c r="R2384">
        <v>0.141204898</v>
      </c>
      <c r="S2384">
        <v>0.151431437</v>
      </c>
      <c r="T2384">
        <v>-0.31053277699999998</v>
      </c>
      <c r="U2384">
        <v>0.163624617</v>
      </c>
      <c r="V2384">
        <v>0.14061490600000001</v>
      </c>
      <c r="W2384">
        <v>-0.25310683</v>
      </c>
      <c r="X2384">
        <v>5.9042950000000004E-3</v>
      </c>
      <c r="Y2384">
        <v>-0.30456729700000001</v>
      </c>
      <c r="Z2384">
        <v>3.1397267999999999E-2</v>
      </c>
      <c r="AA2384">
        <v>-1.3284663E-2</v>
      </c>
      <c r="AB2384">
        <v>-0.27015106100000003</v>
      </c>
      <c r="AC2384">
        <v>-8.9706479000000006E-2</v>
      </c>
    </row>
    <row r="2385" spans="1:29" x14ac:dyDescent="0.3">
      <c r="A2385">
        <v>23.83</v>
      </c>
      <c r="B2385">
        <v>28.2</v>
      </c>
      <c r="C2385">
        <v>75</v>
      </c>
      <c r="D2385">
        <v>75</v>
      </c>
      <c r="E2385">
        <v>-150</v>
      </c>
      <c r="F2385">
        <v>55.61538462</v>
      </c>
      <c r="G2385">
        <v>57.76923077</v>
      </c>
      <c r="H2385">
        <v>-121.8461538</v>
      </c>
      <c r="I2385">
        <v>60</v>
      </c>
      <c r="J2385">
        <v>58</v>
      </c>
      <c r="K2385">
        <v>-124</v>
      </c>
      <c r="L2385">
        <v>2.843764384</v>
      </c>
      <c r="M2385">
        <v>2.9538963379999998</v>
      </c>
      <c r="N2385">
        <v>-6.2303219690000002</v>
      </c>
      <c r="O2385">
        <v>3.0679615760000001</v>
      </c>
      <c r="P2385">
        <v>2.9656961900000001</v>
      </c>
      <c r="Q2385">
        <v>-6.3404539230000001</v>
      </c>
      <c r="R2385">
        <v>0.142188219</v>
      </c>
      <c r="S2385">
        <v>0.14769481700000001</v>
      </c>
      <c r="T2385">
        <v>-0.31151609800000002</v>
      </c>
      <c r="U2385">
        <v>0.15339807899999999</v>
      </c>
      <c r="V2385">
        <v>0.14828480899999999</v>
      </c>
      <c r="W2385">
        <v>-0.31702269599999999</v>
      </c>
      <c r="X2385">
        <v>3.1792360000000002E-3</v>
      </c>
      <c r="Y2385">
        <v>-0.30430507800000001</v>
      </c>
      <c r="Z2385">
        <v>3.7952740999999998E-2</v>
      </c>
      <c r="AA2385">
        <v>-2.952147E-3</v>
      </c>
      <c r="AB2385">
        <v>-0.31190942700000002</v>
      </c>
      <c r="AC2385">
        <v>2.6911944E-2</v>
      </c>
    </row>
    <row r="2386" spans="1:29" x14ac:dyDescent="0.3">
      <c r="A2386">
        <v>23.84</v>
      </c>
      <c r="B2386">
        <v>28.2</v>
      </c>
      <c r="C2386">
        <v>75</v>
      </c>
      <c r="D2386">
        <v>75</v>
      </c>
      <c r="E2386">
        <v>-150</v>
      </c>
      <c r="F2386">
        <v>55.38461538</v>
      </c>
      <c r="G2386">
        <v>56.92307692</v>
      </c>
      <c r="H2386">
        <v>-122.2307692</v>
      </c>
      <c r="I2386">
        <v>55</v>
      </c>
      <c r="J2386">
        <v>47</v>
      </c>
      <c r="K2386">
        <v>-125</v>
      </c>
      <c r="L2386">
        <v>2.8319645310000001</v>
      </c>
      <c r="M2386">
        <v>2.9106302130000001</v>
      </c>
      <c r="N2386">
        <v>-6.2499883900000004</v>
      </c>
      <c r="O2386">
        <v>2.812298111</v>
      </c>
      <c r="P2386">
        <v>2.4032365680000001</v>
      </c>
      <c r="Q2386">
        <v>-6.3915866159999997</v>
      </c>
      <c r="R2386">
        <v>0.14159822699999999</v>
      </c>
      <c r="S2386">
        <v>0.145531511</v>
      </c>
      <c r="T2386">
        <v>-0.312499419</v>
      </c>
      <c r="U2386">
        <v>0.14061490600000001</v>
      </c>
      <c r="V2386">
        <v>0.120161828</v>
      </c>
      <c r="W2386">
        <v>-0.31957933100000002</v>
      </c>
      <c r="X2386">
        <v>2.270883E-3</v>
      </c>
      <c r="Y2386">
        <v>-0.304042859</v>
      </c>
      <c r="Z2386">
        <v>4.4508213999999997E-2</v>
      </c>
      <c r="AA2386">
        <v>-1.1808590000000001E-2</v>
      </c>
      <c r="AB2386">
        <v>-0.29997846500000003</v>
      </c>
      <c r="AC2386">
        <v>0.103162451</v>
      </c>
    </row>
    <row r="2387" spans="1:29" x14ac:dyDescent="0.3">
      <c r="A2387">
        <v>23.85</v>
      </c>
      <c r="B2387">
        <v>28.2</v>
      </c>
      <c r="C2387">
        <v>75</v>
      </c>
      <c r="D2387">
        <v>75</v>
      </c>
      <c r="E2387">
        <v>-150</v>
      </c>
      <c r="F2387">
        <v>55.76923077</v>
      </c>
      <c r="G2387">
        <v>56.23076923</v>
      </c>
      <c r="H2387">
        <v>-122.0769231</v>
      </c>
      <c r="I2387">
        <v>43</v>
      </c>
      <c r="J2387">
        <v>65</v>
      </c>
      <c r="K2387">
        <v>-123</v>
      </c>
      <c r="L2387">
        <v>2.8516309519999998</v>
      </c>
      <c r="M2387">
        <v>2.8752306559999998</v>
      </c>
      <c r="N2387">
        <v>-6.2421218209999996</v>
      </c>
      <c r="O2387">
        <v>2.198705796</v>
      </c>
      <c r="P2387">
        <v>3.32362504</v>
      </c>
      <c r="Q2387">
        <v>-6.2893212299999997</v>
      </c>
      <c r="R2387">
        <v>0.142581548</v>
      </c>
      <c r="S2387">
        <v>0.143761533</v>
      </c>
      <c r="T2387">
        <v>-0.31210609099999997</v>
      </c>
      <c r="U2387">
        <v>0.10993529</v>
      </c>
      <c r="V2387">
        <v>0.166181252</v>
      </c>
      <c r="W2387">
        <v>-0.31446606199999999</v>
      </c>
      <c r="X2387">
        <v>6.8126500000000002E-4</v>
      </c>
      <c r="Y2387">
        <v>-0.30351842099999998</v>
      </c>
      <c r="Z2387">
        <v>4.5198264000000002E-2</v>
      </c>
      <c r="AA2387">
        <v>3.2473621000000001E-2</v>
      </c>
      <c r="AB2387">
        <v>-0.30168288799999998</v>
      </c>
      <c r="AC2387">
        <v>6.7279858999999997E-2</v>
      </c>
    </row>
    <row r="2388" spans="1:29" x14ac:dyDescent="0.3">
      <c r="A2388">
        <v>23.86</v>
      </c>
      <c r="B2388">
        <v>28.2</v>
      </c>
      <c r="C2388">
        <v>75</v>
      </c>
      <c r="D2388">
        <v>75</v>
      </c>
      <c r="E2388">
        <v>-150</v>
      </c>
      <c r="F2388">
        <v>55.76923077</v>
      </c>
      <c r="G2388">
        <v>55.76923077</v>
      </c>
      <c r="H2388">
        <v>-121.6923077</v>
      </c>
      <c r="I2388">
        <v>53</v>
      </c>
      <c r="J2388">
        <v>65</v>
      </c>
      <c r="K2388">
        <v>-126</v>
      </c>
      <c r="L2388">
        <v>2.8516309519999998</v>
      </c>
      <c r="M2388">
        <v>2.8516309519999998</v>
      </c>
      <c r="N2388">
        <v>-6.2224554010000004</v>
      </c>
      <c r="O2388">
        <v>2.710032725</v>
      </c>
      <c r="P2388">
        <v>3.32362504</v>
      </c>
      <c r="Q2388">
        <v>-6.4427193090000001</v>
      </c>
      <c r="R2388">
        <v>0.142581548</v>
      </c>
      <c r="S2388">
        <v>0.142581548</v>
      </c>
      <c r="T2388">
        <v>-0.31112276999999999</v>
      </c>
      <c r="U2388">
        <v>0.13550163600000001</v>
      </c>
      <c r="V2388">
        <v>0.166181252</v>
      </c>
      <c r="W2388">
        <v>-0.32213596500000002</v>
      </c>
      <c r="X2388">
        <v>0</v>
      </c>
      <c r="Y2388">
        <v>-0.30246954500000001</v>
      </c>
      <c r="Z2388">
        <v>4.5543289000000001E-2</v>
      </c>
      <c r="AA2388">
        <v>1.7712884000000002E-2</v>
      </c>
      <c r="AB2388">
        <v>-0.31531827299999998</v>
      </c>
      <c r="AC2388">
        <v>3.5882591999999998E-2</v>
      </c>
    </row>
    <row r="2389" spans="1:29" x14ac:dyDescent="0.3">
      <c r="A2389">
        <v>23.87</v>
      </c>
      <c r="B2389">
        <v>28.2</v>
      </c>
      <c r="C2389">
        <v>75</v>
      </c>
      <c r="D2389">
        <v>75</v>
      </c>
      <c r="E2389">
        <v>-150</v>
      </c>
      <c r="F2389">
        <v>56.53846154</v>
      </c>
      <c r="G2389">
        <v>55.84615385</v>
      </c>
      <c r="H2389">
        <v>-119.6153846</v>
      </c>
      <c r="I2389">
        <v>56</v>
      </c>
      <c r="J2389">
        <v>61</v>
      </c>
      <c r="K2389">
        <v>-126</v>
      </c>
      <c r="L2389">
        <v>2.8909637930000001</v>
      </c>
      <c r="M2389">
        <v>2.8555642360000002</v>
      </c>
      <c r="N2389">
        <v>-6.116256731</v>
      </c>
      <c r="O2389">
        <v>2.8634308040000001</v>
      </c>
      <c r="P2389">
        <v>3.1190942690000001</v>
      </c>
      <c r="Q2389">
        <v>-6.4427193090000001</v>
      </c>
      <c r="R2389">
        <v>0.14454818999999999</v>
      </c>
      <c r="S2389">
        <v>0.14277821199999999</v>
      </c>
      <c r="T2389">
        <v>-0.305812837</v>
      </c>
      <c r="U2389">
        <v>0.14317154000000001</v>
      </c>
      <c r="V2389">
        <v>0.15595471299999999</v>
      </c>
      <c r="W2389">
        <v>-0.32213596500000002</v>
      </c>
      <c r="X2389">
        <v>-1.0218969999999999E-3</v>
      </c>
      <c r="Y2389">
        <v>-0.299650692</v>
      </c>
      <c r="Z2389">
        <v>3.2432342000000003E-2</v>
      </c>
      <c r="AA2389">
        <v>7.3803690000000003E-3</v>
      </c>
      <c r="AB2389">
        <v>-0.31446606199999999</v>
      </c>
      <c r="AC2389">
        <v>4.0367914999999997E-2</v>
      </c>
    </row>
    <row r="2390" spans="1:29" x14ac:dyDescent="0.3">
      <c r="A2390">
        <v>23.88</v>
      </c>
      <c r="B2390">
        <v>28.2</v>
      </c>
      <c r="C2390">
        <v>75</v>
      </c>
      <c r="D2390">
        <v>75</v>
      </c>
      <c r="E2390">
        <v>-150</v>
      </c>
      <c r="F2390">
        <v>56.46153846</v>
      </c>
      <c r="G2390">
        <v>55.07692308</v>
      </c>
      <c r="H2390">
        <v>-119.4615385</v>
      </c>
      <c r="I2390">
        <v>61</v>
      </c>
      <c r="J2390">
        <v>56</v>
      </c>
      <c r="K2390">
        <v>-103</v>
      </c>
      <c r="L2390">
        <v>2.8870305080000001</v>
      </c>
      <c r="M2390">
        <v>2.816231395</v>
      </c>
      <c r="N2390">
        <v>-6.1083901630000002</v>
      </c>
      <c r="O2390">
        <v>3.1190942690000001</v>
      </c>
      <c r="P2390">
        <v>2.8634308040000001</v>
      </c>
      <c r="Q2390">
        <v>-5.2666673719999997</v>
      </c>
      <c r="R2390">
        <v>0.14435152500000001</v>
      </c>
      <c r="S2390">
        <v>0.14081157</v>
      </c>
      <c r="T2390">
        <v>-0.30541950800000001</v>
      </c>
      <c r="U2390">
        <v>0.15595471299999999</v>
      </c>
      <c r="V2390">
        <v>0.14317154000000001</v>
      </c>
      <c r="W2390">
        <v>-0.26333336899999998</v>
      </c>
      <c r="X2390">
        <v>-2.0437939999999998E-3</v>
      </c>
      <c r="Y2390">
        <v>-0.29866736999999999</v>
      </c>
      <c r="Z2390">
        <v>3.5537566999999999E-2</v>
      </c>
      <c r="AA2390">
        <v>-7.3803690000000003E-3</v>
      </c>
      <c r="AB2390">
        <v>-0.27526433</v>
      </c>
      <c r="AC2390">
        <v>-6.2794534999999999E-2</v>
      </c>
    </row>
    <row r="2391" spans="1:29" x14ac:dyDescent="0.3">
      <c r="A2391">
        <v>23.89</v>
      </c>
      <c r="B2391">
        <v>28.2</v>
      </c>
      <c r="C2391">
        <v>75</v>
      </c>
      <c r="D2391">
        <v>75</v>
      </c>
      <c r="E2391">
        <v>-150</v>
      </c>
      <c r="F2391">
        <v>56.38461538</v>
      </c>
      <c r="G2391">
        <v>54.23076923</v>
      </c>
      <c r="H2391">
        <v>-119.3846154</v>
      </c>
      <c r="I2391">
        <v>61</v>
      </c>
      <c r="J2391">
        <v>45</v>
      </c>
      <c r="K2391">
        <v>-127</v>
      </c>
      <c r="L2391">
        <v>2.8830972240000001</v>
      </c>
      <c r="M2391">
        <v>2.7729652699999998</v>
      </c>
      <c r="N2391">
        <v>-6.1044568789999998</v>
      </c>
      <c r="O2391">
        <v>3.1190942690000001</v>
      </c>
      <c r="P2391">
        <v>2.3009711820000001</v>
      </c>
      <c r="Q2391">
        <v>-6.4938520019999997</v>
      </c>
      <c r="R2391">
        <v>0.144154861</v>
      </c>
      <c r="S2391">
        <v>0.13864826399999999</v>
      </c>
      <c r="T2391">
        <v>-0.30522284399999999</v>
      </c>
      <c r="U2391">
        <v>0.15595471299999999</v>
      </c>
      <c r="V2391">
        <v>0.11504855899999999</v>
      </c>
      <c r="W2391">
        <v>-0.3246926</v>
      </c>
      <c r="X2391">
        <v>-3.1792360000000002E-3</v>
      </c>
      <c r="Y2391">
        <v>-0.297749604</v>
      </c>
      <c r="Z2391">
        <v>3.9332841E-2</v>
      </c>
      <c r="AA2391">
        <v>-2.3617178999999999E-2</v>
      </c>
      <c r="AB2391">
        <v>-0.30679615799999999</v>
      </c>
      <c r="AC2391">
        <v>9.4191803000000004E-2</v>
      </c>
    </row>
    <row r="2392" spans="1:29" x14ac:dyDescent="0.3">
      <c r="A2392">
        <v>23.9</v>
      </c>
      <c r="B2392">
        <v>28.2</v>
      </c>
      <c r="C2392">
        <v>75</v>
      </c>
      <c r="D2392">
        <v>75</v>
      </c>
      <c r="E2392">
        <v>-150</v>
      </c>
      <c r="F2392">
        <v>56.61538462</v>
      </c>
      <c r="G2392">
        <v>53.15384615</v>
      </c>
      <c r="H2392">
        <v>-119.6153846</v>
      </c>
      <c r="I2392">
        <v>48</v>
      </c>
      <c r="J2392">
        <v>53</v>
      </c>
      <c r="K2392">
        <v>-127</v>
      </c>
      <c r="L2392">
        <v>2.894897077</v>
      </c>
      <c r="M2392">
        <v>2.7178992929999999</v>
      </c>
      <c r="N2392">
        <v>-6.116256731</v>
      </c>
      <c r="O2392">
        <v>2.4543692610000001</v>
      </c>
      <c r="P2392">
        <v>2.710032725</v>
      </c>
      <c r="Q2392">
        <v>-6.4938520019999997</v>
      </c>
      <c r="R2392">
        <v>0.14474485400000001</v>
      </c>
      <c r="S2392">
        <v>0.13589496500000001</v>
      </c>
      <c r="T2392">
        <v>-0.305812837</v>
      </c>
      <c r="U2392">
        <v>0.122718463</v>
      </c>
      <c r="V2392">
        <v>0.13550163600000001</v>
      </c>
      <c r="W2392">
        <v>-0.3246926</v>
      </c>
      <c r="X2392">
        <v>-5.1094859999999999E-3</v>
      </c>
      <c r="Y2392">
        <v>-0.29742183100000003</v>
      </c>
      <c r="Z2392">
        <v>4.4163189999999998E-2</v>
      </c>
      <c r="AA2392">
        <v>7.3803690000000003E-3</v>
      </c>
      <c r="AB2392">
        <v>-0.3025351</v>
      </c>
      <c r="AC2392">
        <v>0.116618422</v>
      </c>
    </row>
    <row r="2393" spans="1:29" x14ac:dyDescent="0.3">
      <c r="A2393">
        <v>23.91</v>
      </c>
      <c r="B2393">
        <v>28.2</v>
      </c>
      <c r="C2393">
        <v>75</v>
      </c>
      <c r="D2393">
        <v>75</v>
      </c>
      <c r="E2393">
        <v>-150</v>
      </c>
      <c r="F2393">
        <v>57.23076923</v>
      </c>
      <c r="G2393">
        <v>52.92307692</v>
      </c>
      <c r="H2393">
        <v>-119.5384615</v>
      </c>
      <c r="I2393">
        <v>55</v>
      </c>
      <c r="J2393">
        <v>55</v>
      </c>
      <c r="K2393">
        <v>-120</v>
      </c>
      <c r="L2393">
        <v>2.9263633489999998</v>
      </c>
      <c r="M2393">
        <v>2.7060994410000001</v>
      </c>
      <c r="N2393">
        <v>-6.1123234469999996</v>
      </c>
      <c r="O2393">
        <v>2.812298111</v>
      </c>
      <c r="P2393">
        <v>2.812298111</v>
      </c>
      <c r="Q2393">
        <v>-6.1359231520000002</v>
      </c>
      <c r="R2393">
        <v>0.146318167</v>
      </c>
      <c r="S2393">
        <v>0.135304972</v>
      </c>
      <c r="T2393">
        <v>-0.30561617200000002</v>
      </c>
      <c r="U2393">
        <v>0.14061490600000001</v>
      </c>
      <c r="V2393">
        <v>0.14061490600000001</v>
      </c>
      <c r="W2393">
        <v>-0.30679615799999999</v>
      </c>
      <c r="X2393">
        <v>-6.3584710000000001E-3</v>
      </c>
      <c r="Y2393">
        <v>-0.29761849499999998</v>
      </c>
      <c r="Z2393">
        <v>4.2093039999999998E-2</v>
      </c>
      <c r="AA2393">
        <v>0</v>
      </c>
      <c r="AB2393">
        <v>-0.29827404200000002</v>
      </c>
      <c r="AC2393">
        <v>4.4853239000000003E-2</v>
      </c>
    </row>
    <row r="2394" spans="1:29" x14ac:dyDescent="0.3">
      <c r="A2394">
        <v>23.92</v>
      </c>
      <c r="B2394">
        <v>28.2</v>
      </c>
      <c r="C2394">
        <v>75</v>
      </c>
      <c r="D2394">
        <v>75</v>
      </c>
      <c r="E2394">
        <v>-150</v>
      </c>
      <c r="F2394">
        <v>58.76923077</v>
      </c>
      <c r="G2394">
        <v>51.30769231</v>
      </c>
      <c r="H2394">
        <v>-117.6923077</v>
      </c>
      <c r="I2394">
        <v>55</v>
      </c>
      <c r="J2394">
        <v>55</v>
      </c>
      <c r="K2394">
        <v>-117</v>
      </c>
      <c r="L2394">
        <v>3.0050290309999999</v>
      </c>
      <c r="M2394">
        <v>2.6235004759999998</v>
      </c>
      <c r="N2394">
        <v>-6.0179246290000004</v>
      </c>
      <c r="O2394">
        <v>2.812298111</v>
      </c>
      <c r="P2394">
        <v>2.812298111</v>
      </c>
      <c r="Q2394">
        <v>-5.9825250729999997</v>
      </c>
      <c r="R2394">
        <v>0.15025145200000001</v>
      </c>
      <c r="S2394">
        <v>0.131175024</v>
      </c>
      <c r="T2394">
        <v>-0.30089623100000001</v>
      </c>
      <c r="U2394">
        <v>0.14061490600000001</v>
      </c>
      <c r="V2394">
        <v>0.14061490600000001</v>
      </c>
      <c r="W2394">
        <v>-0.29912625399999998</v>
      </c>
      <c r="X2394">
        <v>-1.1013781E-2</v>
      </c>
      <c r="Y2394">
        <v>-0.29440631299999998</v>
      </c>
      <c r="Z2394">
        <v>3.4157466999999997E-2</v>
      </c>
      <c r="AA2394">
        <v>0</v>
      </c>
      <c r="AB2394">
        <v>-0.29316077299999999</v>
      </c>
      <c r="AC2394">
        <v>3.1397267999999999E-2</v>
      </c>
    </row>
    <row r="2395" spans="1:29" x14ac:dyDescent="0.3">
      <c r="A2395">
        <v>23.93</v>
      </c>
      <c r="B2395">
        <v>28.2</v>
      </c>
      <c r="C2395">
        <v>75</v>
      </c>
      <c r="D2395">
        <v>75</v>
      </c>
      <c r="E2395">
        <v>-150</v>
      </c>
      <c r="F2395">
        <v>59.53846154</v>
      </c>
      <c r="G2395">
        <v>49.69230769</v>
      </c>
      <c r="H2395">
        <v>-115.6153846</v>
      </c>
      <c r="I2395">
        <v>60</v>
      </c>
      <c r="J2395">
        <v>57</v>
      </c>
      <c r="K2395">
        <v>-95</v>
      </c>
      <c r="L2395">
        <v>3.044361871</v>
      </c>
      <c r="M2395">
        <v>2.5409015099999999</v>
      </c>
      <c r="N2395">
        <v>-5.911725959</v>
      </c>
      <c r="O2395">
        <v>3.0679615760000001</v>
      </c>
      <c r="P2395">
        <v>2.9145634970000001</v>
      </c>
      <c r="Q2395">
        <v>-4.8576058279999996</v>
      </c>
      <c r="R2395">
        <v>0.152218094</v>
      </c>
      <c r="S2395">
        <v>0.12704507600000001</v>
      </c>
      <c r="T2395">
        <v>-0.29558629800000003</v>
      </c>
      <c r="U2395">
        <v>0.15339807899999999</v>
      </c>
      <c r="V2395">
        <v>0.14572817499999999</v>
      </c>
      <c r="W2395">
        <v>-0.242880291</v>
      </c>
      <c r="X2395">
        <v>-1.4533648999999999E-2</v>
      </c>
      <c r="Y2395">
        <v>-0.29014525499999999</v>
      </c>
      <c r="Z2395">
        <v>2.8637068000000002E-2</v>
      </c>
      <c r="AA2395">
        <v>-4.4282210000000004E-3</v>
      </c>
      <c r="AB2395">
        <v>-0.261628945</v>
      </c>
      <c r="AC2395">
        <v>-9.8677127000000003E-2</v>
      </c>
    </row>
    <row r="2396" spans="1:29" x14ac:dyDescent="0.3">
      <c r="A2396">
        <v>23.94</v>
      </c>
      <c r="B2396">
        <v>28.2</v>
      </c>
      <c r="C2396">
        <v>75</v>
      </c>
      <c r="D2396">
        <v>75</v>
      </c>
      <c r="E2396">
        <v>-150</v>
      </c>
      <c r="F2396">
        <v>60.07692308</v>
      </c>
      <c r="G2396">
        <v>48.38461538</v>
      </c>
      <c r="H2396">
        <v>-113.5384615</v>
      </c>
      <c r="I2396">
        <v>63</v>
      </c>
      <c r="J2396">
        <v>44</v>
      </c>
      <c r="K2396">
        <v>-120</v>
      </c>
      <c r="L2396">
        <v>3.07189486</v>
      </c>
      <c r="M2396">
        <v>2.4740356810000002</v>
      </c>
      <c r="N2396">
        <v>-5.8055272899999997</v>
      </c>
      <c r="O2396">
        <v>3.2213596550000001</v>
      </c>
      <c r="P2396">
        <v>2.2498384890000001</v>
      </c>
      <c r="Q2396">
        <v>-6.1359231520000002</v>
      </c>
      <c r="R2396">
        <v>0.15359474300000001</v>
      </c>
      <c r="S2396">
        <v>0.123701784</v>
      </c>
      <c r="T2396">
        <v>-0.29027636400000001</v>
      </c>
      <c r="U2396">
        <v>0.161067983</v>
      </c>
      <c r="V2396">
        <v>0.11249192399999999</v>
      </c>
      <c r="W2396">
        <v>-0.30679615799999999</v>
      </c>
      <c r="X2396">
        <v>-1.7258708000000001E-2</v>
      </c>
      <c r="Y2396">
        <v>-0.285949752</v>
      </c>
      <c r="Z2396">
        <v>2.2771645E-2</v>
      </c>
      <c r="AA2396">
        <v>-2.8045400000000002E-2</v>
      </c>
      <c r="AB2396">
        <v>-0.29571740699999999</v>
      </c>
      <c r="AC2396">
        <v>5.8309211E-2</v>
      </c>
    </row>
    <row r="2397" spans="1:29" x14ac:dyDescent="0.3">
      <c r="A2397">
        <v>23.95</v>
      </c>
      <c r="B2397">
        <v>28.2</v>
      </c>
      <c r="C2397">
        <v>75</v>
      </c>
      <c r="D2397">
        <v>75</v>
      </c>
      <c r="E2397">
        <v>-150</v>
      </c>
      <c r="F2397">
        <v>59.53846154</v>
      </c>
      <c r="G2397">
        <v>48.07692308</v>
      </c>
      <c r="H2397">
        <v>-115.7692308</v>
      </c>
      <c r="I2397">
        <v>120</v>
      </c>
      <c r="J2397">
        <v>106</v>
      </c>
      <c r="K2397">
        <v>-121</v>
      </c>
      <c r="L2397">
        <v>3.044361871</v>
      </c>
      <c r="M2397">
        <v>2.458302545</v>
      </c>
      <c r="N2397">
        <v>-5.9195925279999999</v>
      </c>
      <c r="O2397">
        <v>6.1359231520000002</v>
      </c>
      <c r="P2397">
        <v>5.4200654510000001</v>
      </c>
      <c r="Q2397">
        <v>-6.1870558439999996</v>
      </c>
      <c r="R2397">
        <v>0.152218094</v>
      </c>
      <c r="S2397">
        <v>0.122915127</v>
      </c>
      <c r="T2397">
        <v>-0.295979626</v>
      </c>
      <c r="U2397">
        <v>0.30679615799999999</v>
      </c>
      <c r="V2397">
        <v>0.27100327299999999</v>
      </c>
      <c r="W2397">
        <v>-0.30935279199999999</v>
      </c>
      <c r="X2397">
        <v>-1.6918076000000001E-2</v>
      </c>
      <c r="Y2397">
        <v>-0.28903082499999999</v>
      </c>
      <c r="Z2397">
        <v>3.6572641000000003E-2</v>
      </c>
      <c r="AA2397">
        <v>-2.0665032E-2</v>
      </c>
      <c r="AB2397">
        <v>-0.39883500500000002</v>
      </c>
      <c r="AC2397">
        <v>-0.47095901400000001</v>
      </c>
    </row>
    <row r="2398" spans="1:29" x14ac:dyDescent="0.3">
      <c r="A2398">
        <v>23.96</v>
      </c>
      <c r="B2398">
        <v>28.2</v>
      </c>
      <c r="C2398">
        <v>75</v>
      </c>
      <c r="D2398">
        <v>75</v>
      </c>
      <c r="E2398">
        <v>-150</v>
      </c>
      <c r="F2398">
        <v>59</v>
      </c>
      <c r="G2398">
        <v>48.61538462</v>
      </c>
      <c r="H2398">
        <v>-116</v>
      </c>
      <c r="I2398">
        <v>0</v>
      </c>
      <c r="J2398">
        <v>0</v>
      </c>
      <c r="K2398">
        <v>-125</v>
      </c>
      <c r="L2398">
        <v>3.0168288830000001</v>
      </c>
      <c r="M2398">
        <v>2.4858355329999999</v>
      </c>
      <c r="N2398">
        <v>-5.9313923800000001</v>
      </c>
      <c r="O2398">
        <v>0</v>
      </c>
      <c r="P2398">
        <v>0</v>
      </c>
      <c r="Q2398">
        <v>-6.3915866159999997</v>
      </c>
      <c r="R2398">
        <v>0.15084144399999999</v>
      </c>
      <c r="S2398">
        <v>0.12429177700000001</v>
      </c>
      <c r="T2398">
        <v>-0.29656961900000001</v>
      </c>
      <c r="U2398">
        <v>0</v>
      </c>
      <c r="V2398">
        <v>0</v>
      </c>
      <c r="W2398">
        <v>-0.31957933100000002</v>
      </c>
      <c r="X2398">
        <v>-1.5328458E-2</v>
      </c>
      <c r="Y2398">
        <v>-0.28942415300000002</v>
      </c>
      <c r="Z2398">
        <v>3.7607715999999999E-2</v>
      </c>
      <c r="AA2398">
        <v>0</v>
      </c>
      <c r="AB2398">
        <v>-0.213052887</v>
      </c>
      <c r="AC2398">
        <v>0.56066549300000001</v>
      </c>
    </row>
    <row r="2399" spans="1:29" x14ac:dyDescent="0.3">
      <c r="A2399">
        <v>23.97</v>
      </c>
      <c r="B2399">
        <v>28.2</v>
      </c>
      <c r="C2399">
        <v>75</v>
      </c>
      <c r="D2399">
        <v>75</v>
      </c>
      <c r="E2399">
        <v>-150</v>
      </c>
      <c r="F2399">
        <v>59.61538462</v>
      </c>
      <c r="G2399">
        <v>48.53846154</v>
      </c>
      <c r="H2399">
        <v>-114.0769231</v>
      </c>
      <c r="I2399">
        <v>116</v>
      </c>
      <c r="J2399">
        <v>109</v>
      </c>
      <c r="K2399">
        <v>-124</v>
      </c>
      <c r="L2399">
        <v>3.0482951549999999</v>
      </c>
      <c r="M2399">
        <v>2.481902249</v>
      </c>
      <c r="N2399">
        <v>-5.8330602779999996</v>
      </c>
      <c r="O2399">
        <v>5.9313923800000001</v>
      </c>
      <c r="P2399">
        <v>5.5734635289999996</v>
      </c>
      <c r="Q2399">
        <v>-6.3404539230000001</v>
      </c>
      <c r="R2399">
        <v>0.15241475800000001</v>
      </c>
      <c r="S2399">
        <v>0.12409511199999999</v>
      </c>
      <c r="T2399">
        <v>-0.29165301399999999</v>
      </c>
      <c r="U2399">
        <v>0.29656961900000001</v>
      </c>
      <c r="V2399">
        <v>0.27867317600000002</v>
      </c>
      <c r="W2399">
        <v>-0.31702269599999999</v>
      </c>
      <c r="X2399">
        <v>-1.6350355E-2</v>
      </c>
      <c r="Y2399">
        <v>-0.28660529899999998</v>
      </c>
      <c r="Z2399">
        <v>2.6566919000000001E-2</v>
      </c>
      <c r="AA2399">
        <v>-1.0332516E-2</v>
      </c>
      <c r="AB2399">
        <v>-0.403096063</v>
      </c>
      <c r="AC2399">
        <v>-0.45301771800000001</v>
      </c>
    </row>
    <row r="2400" spans="1:29" x14ac:dyDescent="0.3">
      <c r="A2400">
        <v>23.98</v>
      </c>
      <c r="B2400">
        <v>28.2</v>
      </c>
      <c r="C2400">
        <v>75</v>
      </c>
      <c r="D2400">
        <v>75</v>
      </c>
      <c r="E2400">
        <v>-150</v>
      </c>
      <c r="F2400">
        <v>59.15384615</v>
      </c>
      <c r="G2400">
        <v>47.69230769</v>
      </c>
      <c r="H2400">
        <v>-114.2307692</v>
      </c>
      <c r="I2400">
        <v>0</v>
      </c>
      <c r="J2400">
        <v>0</v>
      </c>
      <c r="K2400">
        <v>-99</v>
      </c>
      <c r="L2400">
        <v>3.0246954509999999</v>
      </c>
      <c r="M2400">
        <v>2.4386361239999998</v>
      </c>
      <c r="N2400">
        <v>-5.8409268460000003</v>
      </c>
      <c r="O2400">
        <v>0</v>
      </c>
      <c r="P2400">
        <v>0</v>
      </c>
      <c r="Q2400">
        <v>-5.0621365999999997</v>
      </c>
      <c r="R2400">
        <v>0.15123477299999999</v>
      </c>
      <c r="S2400">
        <v>0.121931806</v>
      </c>
      <c r="T2400">
        <v>-0.29204634200000001</v>
      </c>
      <c r="U2400">
        <v>0</v>
      </c>
      <c r="V2400">
        <v>0</v>
      </c>
      <c r="W2400">
        <v>-0.25310683</v>
      </c>
      <c r="X2400">
        <v>-1.6918076000000001E-2</v>
      </c>
      <c r="Y2400">
        <v>-0.28575308799999999</v>
      </c>
      <c r="Z2400">
        <v>3.3122392000000001E-2</v>
      </c>
      <c r="AA2400">
        <v>0</v>
      </c>
      <c r="AB2400">
        <v>-0.168737887</v>
      </c>
      <c r="AC2400">
        <v>0.44404706999999999</v>
      </c>
    </row>
    <row r="2401" spans="1:29" x14ac:dyDescent="0.3">
      <c r="A2401">
        <v>23.99</v>
      </c>
      <c r="B2401">
        <v>28.2</v>
      </c>
      <c r="C2401">
        <v>75</v>
      </c>
      <c r="D2401">
        <v>75</v>
      </c>
      <c r="E2401">
        <v>-150</v>
      </c>
      <c r="F2401">
        <v>58.23076923</v>
      </c>
      <c r="G2401">
        <v>47.61538462</v>
      </c>
      <c r="H2401">
        <v>-114.3846154</v>
      </c>
      <c r="I2401">
        <v>103</v>
      </c>
      <c r="J2401">
        <v>106</v>
      </c>
      <c r="K2401">
        <v>-248</v>
      </c>
      <c r="L2401">
        <v>2.9774960419999998</v>
      </c>
      <c r="M2401">
        <v>2.4347028399999999</v>
      </c>
      <c r="N2401">
        <v>-5.8487934140000002</v>
      </c>
      <c r="O2401">
        <v>5.2666673719999997</v>
      </c>
      <c r="P2401">
        <v>5.4200654510000001</v>
      </c>
      <c r="Q2401">
        <v>-12.680907850000001</v>
      </c>
      <c r="R2401">
        <v>0.148874802</v>
      </c>
      <c r="S2401">
        <v>0.121735142</v>
      </c>
      <c r="T2401">
        <v>-0.29243967100000001</v>
      </c>
      <c r="U2401">
        <v>0.26333336899999998</v>
      </c>
      <c r="V2401">
        <v>0.27100327299999999</v>
      </c>
      <c r="W2401">
        <v>-0.63404539199999999</v>
      </c>
      <c r="X2401">
        <v>-1.566909E-2</v>
      </c>
      <c r="Y2401">
        <v>-0.28516309499999998</v>
      </c>
      <c r="Z2401">
        <v>3.8297765999999997E-2</v>
      </c>
      <c r="AA2401">
        <v>4.4282210000000004E-3</v>
      </c>
      <c r="AB2401">
        <v>-0.60080914200000002</v>
      </c>
      <c r="AC2401">
        <v>0.174927634</v>
      </c>
    </row>
    <row r="2402" spans="1:29" x14ac:dyDescent="0.3">
      <c r="A2402">
        <v>24</v>
      </c>
      <c r="B2402">
        <v>28.2</v>
      </c>
      <c r="C2402">
        <v>75</v>
      </c>
      <c r="D2402">
        <v>75</v>
      </c>
      <c r="E2402">
        <v>-150</v>
      </c>
      <c r="F2402">
        <v>57.84615385</v>
      </c>
      <c r="G2402">
        <v>47.23076923</v>
      </c>
      <c r="H2402">
        <v>-116.1538462</v>
      </c>
      <c r="I2402">
        <v>43</v>
      </c>
      <c r="J2402">
        <v>59</v>
      </c>
      <c r="K2402">
        <v>-131</v>
      </c>
      <c r="L2402">
        <v>2.9578296220000002</v>
      </c>
      <c r="M2402">
        <v>2.4150364199999999</v>
      </c>
      <c r="N2402">
        <v>-5.939258948</v>
      </c>
      <c r="O2402">
        <v>2.198705796</v>
      </c>
      <c r="P2402">
        <v>3.0168288830000001</v>
      </c>
      <c r="Q2402">
        <v>-6.6983827739999997</v>
      </c>
      <c r="R2402">
        <v>0.14789148099999999</v>
      </c>
      <c r="S2402">
        <v>0.120751821</v>
      </c>
      <c r="T2402">
        <v>-0.29696294699999998</v>
      </c>
      <c r="U2402">
        <v>0.10993529</v>
      </c>
      <c r="V2402">
        <v>0.15084144399999999</v>
      </c>
      <c r="W2402">
        <v>-0.33491913899999998</v>
      </c>
      <c r="X2402">
        <v>-1.566909E-2</v>
      </c>
      <c r="Y2402">
        <v>-0.28752306599999999</v>
      </c>
      <c r="Z2402">
        <v>4.9683588000000001E-2</v>
      </c>
      <c r="AA2402">
        <v>2.3617178999999999E-2</v>
      </c>
      <c r="AB2402">
        <v>-0.31020500400000001</v>
      </c>
      <c r="AC2402">
        <v>0.13007439400000001</v>
      </c>
    </row>
    <row r="2403" spans="1:29" x14ac:dyDescent="0.3">
      <c r="A2403">
        <v>24.01</v>
      </c>
      <c r="B2403">
        <v>28.2</v>
      </c>
      <c r="C2403">
        <v>75</v>
      </c>
      <c r="D2403">
        <v>75</v>
      </c>
      <c r="E2403">
        <v>-150</v>
      </c>
      <c r="F2403">
        <v>57.61538462</v>
      </c>
      <c r="G2403">
        <v>47.92307692</v>
      </c>
      <c r="H2403">
        <v>-116.2307692</v>
      </c>
      <c r="I2403">
        <v>54</v>
      </c>
      <c r="J2403">
        <v>52</v>
      </c>
      <c r="K2403">
        <v>-132</v>
      </c>
      <c r="L2403">
        <v>2.94602977</v>
      </c>
      <c r="M2403">
        <v>2.4504359770000002</v>
      </c>
      <c r="N2403">
        <v>-5.9431922320000004</v>
      </c>
      <c r="O2403">
        <v>2.761165418</v>
      </c>
      <c r="P2403">
        <v>2.658900032</v>
      </c>
      <c r="Q2403">
        <v>-6.7495154670000002</v>
      </c>
      <c r="R2403">
        <v>0.14730148800000001</v>
      </c>
      <c r="S2403">
        <v>0.122521799</v>
      </c>
      <c r="T2403">
        <v>-0.29715961200000002</v>
      </c>
      <c r="U2403">
        <v>0.13805827100000001</v>
      </c>
      <c r="V2403">
        <v>0.13294500200000001</v>
      </c>
      <c r="W2403">
        <v>-0.33747577299999998</v>
      </c>
      <c r="X2403">
        <v>-1.4306559999999999E-2</v>
      </c>
      <c r="Y2403">
        <v>-0.28804750400000001</v>
      </c>
      <c r="Z2403">
        <v>4.7958463999999999E-2</v>
      </c>
      <c r="AA2403">
        <v>-2.952147E-3</v>
      </c>
      <c r="AB2403">
        <v>-0.31531827299999998</v>
      </c>
      <c r="AC2403">
        <v>0.116618422</v>
      </c>
    </row>
    <row r="2404" spans="1:29" x14ac:dyDescent="0.3">
      <c r="A2404">
        <v>24.02</v>
      </c>
      <c r="B2404">
        <v>28.2</v>
      </c>
      <c r="C2404">
        <v>75</v>
      </c>
      <c r="D2404">
        <v>75</v>
      </c>
      <c r="E2404">
        <v>-150</v>
      </c>
      <c r="F2404">
        <v>57.30769231</v>
      </c>
      <c r="G2404">
        <v>48.69230769</v>
      </c>
      <c r="H2404">
        <v>-114.3846154</v>
      </c>
      <c r="I2404">
        <v>54</v>
      </c>
      <c r="J2404">
        <v>52</v>
      </c>
      <c r="K2404">
        <v>-130</v>
      </c>
      <c r="L2404">
        <v>2.9302966330000002</v>
      </c>
      <c r="M2404">
        <v>2.4897688169999999</v>
      </c>
      <c r="N2404">
        <v>-5.8487934140000002</v>
      </c>
      <c r="O2404">
        <v>2.761165418</v>
      </c>
      <c r="P2404">
        <v>2.658900032</v>
      </c>
      <c r="Q2404">
        <v>-6.6472500810000001</v>
      </c>
      <c r="R2404">
        <v>0.14651483200000001</v>
      </c>
      <c r="S2404">
        <v>0.12448844100000001</v>
      </c>
      <c r="T2404">
        <v>-0.29243967100000001</v>
      </c>
      <c r="U2404">
        <v>0.13805827100000001</v>
      </c>
      <c r="V2404">
        <v>0.13294500200000001</v>
      </c>
      <c r="W2404">
        <v>-0.332362504</v>
      </c>
      <c r="X2404">
        <v>-1.2716943E-2</v>
      </c>
      <c r="Y2404">
        <v>-0.28529420500000002</v>
      </c>
      <c r="Z2404">
        <v>3.7607715999999999E-2</v>
      </c>
      <c r="AA2404">
        <v>-2.952147E-3</v>
      </c>
      <c r="AB2404">
        <v>-0.31190942700000002</v>
      </c>
      <c r="AC2404">
        <v>0.107647775</v>
      </c>
    </row>
    <row r="2405" spans="1:29" x14ac:dyDescent="0.3">
      <c r="A2405">
        <v>24.03</v>
      </c>
      <c r="B2405">
        <v>28.2</v>
      </c>
      <c r="C2405">
        <v>75</v>
      </c>
      <c r="D2405">
        <v>75</v>
      </c>
      <c r="E2405">
        <v>-150</v>
      </c>
      <c r="F2405">
        <v>56.92307692</v>
      </c>
      <c r="G2405">
        <v>48.69230769</v>
      </c>
      <c r="H2405">
        <v>-114.3076923</v>
      </c>
      <c r="I2405">
        <v>56</v>
      </c>
      <c r="J2405">
        <v>52</v>
      </c>
      <c r="K2405">
        <v>-102</v>
      </c>
      <c r="L2405">
        <v>2.9106302130000001</v>
      </c>
      <c r="M2405">
        <v>2.4897688169999999</v>
      </c>
      <c r="N2405">
        <v>-5.8448601299999998</v>
      </c>
      <c r="O2405">
        <v>2.8634308040000001</v>
      </c>
      <c r="P2405">
        <v>2.658900032</v>
      </c>
      <c r="Q2405">
        <v>-5.2155346790000001</v>
      </c>
      <c r="R2405">
        <v>0.145531511</v>
      </c>
      <c r="S2405">
        <v>0.12448844100000001</v>
      </c>
      <c r="T2405">
        <v>-0.292243007</v>
      </c>
      <c r="U2405">
        <v>0.14317154000000001</v>
      </c>
      <c r="V2405">
        <v>0.13294500200000001</v>
      </c>
      <c r="W2405">
        <v>-0.26077673400000001</v>
      </c>
      <c r="X2405">
        <v>-1.2149221999999999E-2</v>
      </c>
      <c r="Y2405">
        <v>-0.284835322</v>
      </c>
      <c r="Z2405">
        <v>3.8987816000000002E-2</v>
      </c>
      <c r="AA2405">
        <v>-5.9042950000000004E-3</v>
      </c>
      <c r="AB2405">
        <v>-0.26589000299999999</v>
      </c>
      <c r="AC2405">
        <v>-2.6911944E-2</v>
      </c>
    </row>
    <row r="2406" spans="1:29" x14ac:dyDescent="0.3">
      <c r="A2406">
        <v>24.04</v>
      </c>
      <c r="B2406">
        <v>28.2</v>
      </c>
      <c r="C2406">
        <v>75</v>
      </c>
      <c r="D2406">
        <v>75</v>
      </c>
      <c r="E2406">
        <v>-150</v>
      </c>
      <c r="F2406">
        <v>56.23076923</v>
      </c>
      <c r="G2406">
        <v>49.69230769</v>
      </c>
      <c r="H2406">
        <v>-114.0769231</v>
      </c>
      <c r="I2406">
        <v>49</v>
      </c>
      <c r="J2406">
        <v>44</v>
      </c>
      <c r="K2406">
        <v>-122</v>
      </c>
      <c r="L2406">
        <v>2.8752306559999998</v>
      </c>
      <c r="M2406">
        <v>2.5409015099999999</v>
      </c>
      <c r="N2406">
        <v>-5.8330602779999996</v>
      </c>
      <c r="O2406">
        <v>2.5055019540000001</v>
      </c>
      <c r="P2406">
        <v>2.2498384890000001</v>
      </c>
      <c r="Q2406">
        <v>-6.2381885370000001</v>
      </c>
      <c r="R2406">
        <v>0.143761533</v>
      </c>
      <c r="S2406">
        <v>0.12704507600000001</v>
      </c>
      <c r="T2406">
        <v>-0.29165301399999999</v>
      </c>
      <c r="U2406">
        <v>0.125275098</v>
      </c>
      <c r="V2406">
        <v>0.11249192399999999</v>
      </c>
      <c r="W2406">
        <v>-0.31190942700000002</v>
      </c>
      <c r="X2406">
        <v>-9.6512509999999996E-3</v>
      </c>
      <c r="Y2406">
        <v>-0.28470421200000001</v>
      </c>
      <c r="Z2406">
        <v>3.6572641000000003E-2</v>
      </c>
      <c r="AA2406">
        <v>-7.3803690000000003E-3</v>
      </c>
      <c r="AB2406">
        <v>-0.28719529199999999</v>
      </c>
      <c r="AC2406">
        <v>0.13007439400000001</v>
      </c>
    </row>
    <row r="2407" spans="1:29" x14ac:dyDescent="0.3">
      <c r="A2407">
        <v>24.05</v>
      </c>
      <c r="B2407">
        <v>28.2</v>
      </c>
      <c r="C2407">
        <v>75</v>
      </c>
      <c r="D2407">
        <v>75</v>
      </c>
      <c r="E2407">
        <v>-150</v>
      </c>
      <c r="F2407">
        <v>54.53846154</v>
      </c>
      <c r="G2407">
        <v>50.84615385</v>
      </c>
      <c r="H2407">
        <v>-115.3846154</v>
      </c>
      <c r="I2407">
        <v>43</v>
      </c>
      <c r="J2407">
        <v>54</v>
      </c>
      <c r="K2407">
        <v>-119</v>
      </c>
      <c r="L2407">
        <v>2.788698407</v>
      </c>
      <c r="M2407">
        <v>2.5999007710000002</v>
      </c>
      <c r="N2407">
        <v>-5.8999261069999998</v>
      </c>
      <c r="O2407">
        <v>2.198705796</v>
      </c>
      <c r="P2407">
        <v>2.761165418</v>
      </c>
      <c r="Q2407">
        <v>-6.0847904589999997</v>
      </c>
      <c r="R2407">
        <v>0.13943491999999999</v>
      </c>
      <c r="S2407">
        <v>0.12999503900000001</v>
      </c>
      <c r="T2407">
        <v>-0.29499630500000001</v>
      </c>
      <c r="U2407">
        <v>0.10993529</v>
      </c>
      <c r="V2407">
        <v>0.13805827100000001</v>
      </c>
      <c r="W2407">
        <v>-0.30423952300000001</v>
      </c>
      <c r="X2407">
        <v>-5.4501180000000003E-3</v>
      </c>
      <c r="Y2407">
        <v>-0.28647419000000002</v>
      </c>
      <c r="Z2407">
        <v>4.4853239000000003E-2</v>
      </c>
      <c r="AA2407">
        <v>1.6236811E-2</v>
      </c>
      <c r="AB2407">
        <v>-0.28549086899999998</v>
      </c>
      <c r="AC2407">
        <v>9.8677127000000003E-2</v>
      </c>
    </row>
    <row r="2408" spans="1:29" x14ac:dyDescent="0.3">
      <c r="A2408">
        <v>24.06</v>
      </c>
      <c r="B2408">
        <v>28.2</v>
      </c>
      <c r="C2408">
        <v>75</v>
      </c>
      <c r="D2408">
        <v>75</v>
      </c>
      <c r="E2408">
        <v>-150</v>
      </c>
      <c r="F2408">
        <v>53.76923077</v>
      </c>
      <c r="G2408">
        <v>52.07692308</v>
      </c>
      <c r="H2408">
        <v>-116.9230769</v>
      </c>
      <c r="I2408">
        <v>55</v>
      </c>
      <c r="J2408">
        <v>52</v>
      </c>
      <c r="K2408">
        <v>-118</v>
      </c>
      <c r="L2408">
        <v>2.7493655659999998</v>
      </c>
      <c r="M2408">
        <v>2.662833316</v>
      </c>
      <c r="N2408">
        <v>-5.9785917890000002</v>
      </c>
      <c r="O2408">
        <v>2.812298111</v>
      </c>
      <c r="P2408">
        <v>2.658900032</v>
      </c>
      <c r="Q2408">
        <v>-6.0336577660000001</v>
      </c>
      <c r="R2408">
        <v>0.137468278</v>
      </c>
      <c r="S2408">
        <v>0.13314166599999999</v>
      </c>
      <c r="T2408">
        <v>-0.298929589</v>
      </c>
      <c r="U2408">
        <v>0.14061490600000001</v>
      </c>
      <c r="V2408">
        <v>0.13294500200000001</v>
      </c>
      <c r="W2408">
        <v>-0.30168288799999998</v>
      </c>
      <c r="X2408">
        <v>-2.4979709999999999E-3</v>
      </c>
      <c r="Y2408">
        <v>-0.28948970800000001</v>
      </c>
      <c r="Z2408">
        <v>4.9683588000000001E-2</v>
      </c>
      <c r="AA2408">
        <v>-4.4282210000000004E-3</v>
      </c>
      <c r="AB2408">
        <v>-0.29230856100000002</v>
      </c>
      <c r="AC2408">
        <v>4.9338563000000002E-2</v>
      </c>
    </row>
    <row r="2409" spans="1:29" x14ac:dyDescent="0.3">
      <c r="A2409">
        <v>24.07</v>
      </c>
      <c r="B2409">
        <v>28.2</v>
      </c>
      <c r="C2409">
        <v>75</v>
      </c>
      <c r="D2409">
        <v>75</v>
      </c>
      <c r="E2409">
        <v>-150</v>
      </c>
      <c r="F2409">
        <v>53.30769231</v>
      </c>
      <c r="G2409">
        <v>53.15384615</v>
      </c>
      <c r="H2409">
        <v>-116.8461538</v>
      </c>
      <c r="I2409">
        <v>60</v>
      </c>
      <c r="J2409">
        <v>53</v>
      </c>
      <c r="K2409">
        <v>-121</v>
      </c>
      <c r="L2409">
        <v>2.7257658619999998</v>
      </c>
      <c r="M2409">
        <v>2.7178992929999999</v>
      </c>
      <c r="N2409">
        <v>-5.9746585049999998</v>
      </c>
      <c r="O2409">
        <v>3.0679615760000001</v>
      </c>
      <c r="P2409">
        <v>2.710032725</v>
      </c>
      <c r="Q2409">
        <v>-6.1870558439999996</v>
      </c>
      <c r="R2409">
        <v>0.136288293</v>
      </c>
      <c r="S2409">
        <v>0.13589496500000001</v>
      </c>
      <c r="T2409">
        <v>-0.29873292499999998</v>
      </c>
      <c r="U2409">
        <v>0.15339807899999999</v>
      </c>
      <c r="V2409">
        <v>0.13550163600000001</v>
      </c>
      <c r="W2409">
        <v>-0.30935279199999999</v>
      </c>
      <c r="X2409">
        <v>-2.2708799999999999E-4</v>
      </c>
      <c r="Y2409">
        <v>-0.28988303599999998</v>
      </c>
      <c r="Z2409">
        <v>4.6578363999999997E-2</v>
      </c>
      <c r="AA2409">
        <v>-1.0332516E-2</v>
      </c>
      <c r="AB2409">
        <v>-0.3025351</v>
      </c>
      <c r="AC2409">
        <v>3.5882591999999998E-2</v>
      </c>
    </row>
    <row r="2410" spans="1:29" x14ac:dyDescent="0.3">
      <c r="A2410">
        <v>24.08</v>
      </c>
      <c r="B2410">
        <v>28.2</v>
      </c>
      <c r="C2410">
        <v>75</v>
      </c>
      <c r="D2410">
        <v>75</v>
      </c>
      <c r="E2410">
        <v>-150</v>
      </c>
      <c r="F2410">
        <v>53.53846154</v>
      </c>
      <c r="G2410">
        <v>53.61538462</v>
      </c>
      <c r="H2410">
        <v>-114.2307692</v>
      </c>
      <c r="I2410">
        <v>59</v>
      </c>
      <c r="J2410">
        <v>54</v>
      </c>
      <c r="K2410">
        <v>-97</v>
      </c>
      <c r="L2410">
        <v>2.737565714</v>
      </c>
      <c r="M2410">
        <v>2.741498998</v>
      </c>
      <c r="N2410">
        <v>-5.8409268460000003</v>
      </c>
      <c r="O2410">
        <v>3.0168288830000001</v>
      </c>
      <c r="P2410">
        <v>2.761165418</v>
      </c>
      <c r="Q2410">
        <v>-4.9598712139999996</v>
      </c>
      <c r="R2410">
        <v>0.13687828599999999</v>
      </c>
      <c r="S2410">
        <v>0.13707495</v>
      </c>
      <c r="T2410">
        <v>-0.29204634200000001</v>
      </c>
      <c r="U2410">
        <v>0.15084144399999999</v>
      </c>
      <c r="V2410">
        <v>0.13805827100000001</v>
      </c>
      <c r="W2410">
        <v>-0.247993561</v>
      </c>
      <c r="X2410">
        <v>1.13544E-4</v>
      </c>
      <c r="Y2410">
        <v>-0.286015307</v>
      </c>
      <c r="Z2410">
        <v>3.1742292999999998E-2</v>
      </c>
      <c r="AA2410">
        <v>-7.3803690000000003E-3</v>
      </c>
      <c r="AB2410">
        <v>-0.261628945</v>
      </c>
      <c r="AC2410">
        <v>-7.1765182999999996E-2</v>
      </c>
    </row>
    <row r="2411" spans="1:29" x14ac:dyDescent="0.3">
      <c r="A2411">
        <v>24.09</v>
      </c>
      <c r="B2411">
        <v>28.2</v>
      </c>
      <c r="C2411">
        <v>75</v>
      </c>
      <c r="D2411">
        <v>75</v>
      </c>
      <c r="E2411">
        <v>-150</v>
      </c>
      <c r="F2411">
        <v>53.76923077</v>
      </c>
      <c r="G2411">
        <v>54.07692308</v>
      </c>
      <c r="H2411">
        <v>-111.7692308</v>
      </c>
      <c r="I2411">
        <v>58</v>
      </c>
      <c r="J2411">
        <v>44</v>
      </c>
      <c r="K2411">
        <v>-124</v>
      </c>
      <c r="L2411">
        <v>2.7493655659999998</v>
      </c>
      <c r="M2411">
        <v>2.765098702</v>
      </c>
      <c r="N2411">
        <v>-5.7150617559999999</v>
      </c>
      <c r="O2411">
        <v>2.9656961900000001</v>
      </c>
      <c r="P2411">
        <v>2.2498384890000001</v>
      </c>
      <c r="Q2411">
        <v>-6.3404539230000001</v>
      </c>
      <c r="R2411">
        <v>0.137468278</v>
      </c>
      <c r="S2411">
        <v>0.138254935</v>
      </c>
      <c r="T2411">
        <v>-0.28575308799999999</v>
      </c>
      <c r="U2411">
        <v>0.14828480899999999</v>
      </c>
      <c r="V2411">
        <v>0.11249192399999999</v>
      </c>
      <c r="W2411">
        <v>-0.31702269599999999</v>
      </c>
      <c r="X2411">
        <v>4.54177E-4</v>
      </c>
      <c r="Y2411">
        <v>-0.28240979599999999</v>
      </c>
      <c r="Z2411">
        <v>1.7596271E-2</v>
      </c>
      <c r="AA2411">
        <v>-2.0665032E-2</v>
      </c>
      <c r="AB2411">
        <v>-0.29827404200000002</v>
      </c>
      <c r="AC2411">
        <v>9.8677127000000003E-2</v>
      </c>
    </row>
    <row r="2412" spans="1:29" x14ac:dyDescent="0.3">
      <c r="A2412">
        <v>24.1</v>
      </c>
      <c r="B2412">
        <v>28.2</v>
      </c>
      <c r="C2412">
        <v>75</v>
      </c>
      <c r="D2412">
        <v>75</v>
      </c>
      <c r="E2412">
        <v>-150</v>
      </c>
      <c r="F2412">
        <v>54</v>
      </c>
      <c r="G2412">
        <v>54.69230769</v>
      </c>
      <c r="H2412">
        <v>-112.6923077</v>
      </c>
      <c r="I2412">
        <v>54</v>
      </c>
      <c r="J2412">
        <v>57</v>
      </c>
      <c r="K2412">
        <v>-121</v>
      </c>
      <c r="L2412">
        <v>2.761165418</v>
      </c>
      <c r="M2412">
        <v>2.7965649749999999</v>
      </c>
      <c r="N2412">
        <v>-5.762261165</v>
      </c>
      <c r="O2412">
        <v>2.761165418</v>
      </c>
      <c r="P2412">
        <v>2.9145634970000001</v>
      </c>
      <c r="Q2412">
        <v>-6.1870558439999996</v>
      </c>
      <c r="R2412">
        <v>0.13805827100000001</v>
      </c>
      <c r="S2412">
        <v>0.13982824899999999</v>
      </c>
      <c r="T2412">
        <v>-0.28811305799999998</v>
      </c>
      <c r="U2412">
        <v>0.13805827100000001</v>
      </c>
      <c r="V2412">
        <v>0.14572817499999999</v>
      </c>
      <c r="W2412">
        <v>-0.30935279199999999</v>
      </c>
      <c r="X2412">
        <v>1.0218969999999999E-3</v>
      </c>
      <c r="Y2412">
        <v>-0.28470421200000001</v>
      </c>
      <c r="Z2412">
        <v>1.7941295999999999E-2</v>
      </c>
      <c r="AA2412">
        <v>4.4282210000000004E-3</v>
      </c>
      <c r="AB2412">
        <v>-0.30083067699999999</v>
      </c>
      <c r="AC2412">
        <v>4.4853239000000003E-2</v>
      </c>
    </row>
    <row r="2413" spans="1:29" x14ac:dyDescent="0.3">
      <c r="A2413">
        <v>24.11</v>
      </c>
      <c r="B2413">
        <v>28.2</v>
      </c>
      <c r="C2413">
        <v>75</v>
      </c>
      <c r="D2413">
        <v>75</v>
      </c>
      <c r="E2413">
        <v>-150</v>
      </c>
      <c r="F2413">
        <v>54.61538462</v>
      </c>
      <c r="G2413">
        <v>55.84615385</v>
      </c>
      <c r="H2413">
        <v>-112.1538462</v>
      </c>
      <c r="I2413">
        <v>41</v>
      </c>
      <c r="J2413">
        <v>59</v>
      </c>
      <c r="K2413">
        <v>-116</v>
      </c>
      <c r="L2413">
        <v>2.792631691</v>
      </c>
      <c r="M2413">
        <v>2.8555642360000002</v>
      </c>
      <c r="N2413">
        <v>-5.734728176</v>
      </c>
      <c r="O2413">
        <v>2.09644041</v>
      </c>
      <c r="P2413">
        <v>3.0168288830000001</v>
      </c>
      <c r="Q2413">
        <v>-5.9313923800000001</v>
      </c>
      <c r="R2413">
        <v>0.139631585</v>
      </c>
      <c r="S2413">
        <v>0.14277821199999999</v>
      </c>
      <c r="T2413">
        <v>-0.28673640900000003</v>
      </c>
      <c r="U2413">
        <v>0.104822021</v>
      </c>
      <c r="V2413">
        <v>0.15084144399999999</v>
      </c>
      <c r="W2413">
        <v>-0.29656961900000001</v>
      </c>
      <c r="X2413">
        <v>1.816706E-3</v>
      </c>
      <c r="Y2413">
        <v>-0.28529420500000002</v>
      </c>
      <c r="Z2413">
        <v>7.5905479999999999E-3</v>
      </c>
      <c r="AA2413">
        <v>2.6569327E-2</v>
      </c>
      <c r="AB2413">
        <v>-0.28293423400000001</v>
      </c>
      <c r="AC2413">
        <v>7.1765182999999996E-2</v>
      </c>
    </row>
    <row r="2414" spans="1:29" x14ac:dyDescent="0.3">
      <c r="A2414">
        <v>24.12</v>
      </c>
      <c r="B2414">
        <v>28.2</v>
      </c>
      <c r="C2414">
        <v>75</v>
      </c>
      <c r="D2414">
        <v>75</v>
      </c>
      <c r="E2414">
        <v>-150</v>
      </c>
      <c r="F2414">
        <v>56</v>
      </c>
      <c r="G2414">
        <v>56.15384615</v>
      </c>
      <c r="H2414">
        <v>-110</v>
      </c>
      <c r="I2414">
        <v>53</v>
      </c>
      <c r="J2414">
        <v>60</v>
      </c>
      <c r="K2414">
        <v>-119</v>
      </c>
      <c r="L2414">
        <v>2.8634308040000001</v>
      </c>
      <c r="M2414">
        <v>2.8712973719999999</v>
      </c>
      <c r="N2414">
        <v>-5.6245962220000001</v>
      </c>
      <c r="O2414">
        <v>2.710032725</v>
      </c>
      <c r="P2414">
        <v>3.0679615760000001</v>
      </c>
      <c r="Q2414">
        <v>-6.0847904589999997</v>
      </c>
      <c r="R2414">
        <v>0.14317154000000001</v>
      </c>
      <c r="S2414">
        <v>0.14356486900000001</v>
      </c>
      <c r="T2414">
        <v>-0.281229811</v>
      </c>
      <c r="U2414">
        <v>0.13550163600000001</v>
      </c>
      <c r="V2414">
        <v>0.15339807899999999</v>
      </c>
      <c r="W2414">
        <v>-0.30423952300000001</v>
      </c>
      <c r="X2414">
        <v>2.2708799999999999E-4</v>
      </c>
      <c r="Y2414">
        <v>-0.283065344</v>
      </c>
      <c r="Z2414">
        <v>-9.6606980000000005E-3</v>
      </c>
      <c r="AA2414">
        <v>1.0332516E-2</v>
      </c>
      <c r="AB2414">
        <v>-0.29912625399999998</v>
      </c>
      <c r="AC2414">
        <v>2.6911944E-2</v>
      </c>
    </row>
    <row r="2415" spans="1:29" x14ac:dyDescent="0.3">
      <c r="A2415">
        <v>24.13</v>
      </c>
      <c r="B2415">
        <v>28.2</v>
      </c>
      <c r="C2415">
        <v>75</v>
      </c>
      <c r="D2415">
        <v>75</v>
      </c>
      <c r="E2415">
        <v>-150</v>
      </c>
      <c r="F2415">
        <v>56.76923077</v>
      </c>
      <c r="G2415">
        <v>55.61538462</v>
      </c>
      <c r="H2415">
        <v>-109.6153846</v>
      </c>
      <c r="I2415">
        <v>57</v>
      </c>
      <c r="J2415">
        <v>58</v>
      </c>
      <c r="K2415">
        <v>-98</v>
      </c>
      <c r="L2415">
        <v>2.9027636449999998</v>
      </c>
      <c r="M2415">
        <v>2.843764384</v>
      </c>
      <c r="N2415">
        <v>-5.604929802</v>
      </c>
      <c r="O2415">
        <v>2.9145634970000001</v>
      </c>
      <c r="P2415">
        <v>2.9656961900000001</v>
      </c>
      <c r="Q2415">
        <v>-5.0110039070000001</v>
      </c>
      <c r="R2415">
        <v>0.145138182</v>
      </c>
      <c r="S2415">
        <v>0.142188219</v>
      </c>
      <c r="T2415">
        <v>-0.28024649000000001</v>
      </c>
      <c r="U2415">
        <v>0.14572817499999999</v>
      </c>
      <c r="V2415">
        <v>0.14828480899999999</v>
      </c>
      <c r="W2415">
        <v>-0.25055019499999998</v>
      </c>
      <c r="X2415">
        <v>-1.703162E-3</v>
      </c>
      <c r="Y2415">
        <v>-0.28260646099999998</v>
      </c>
      <c r="Z2415">
        <v>-1.2420897E-2</v>
      </c>
      <c r="AA2415">
        <v>1.476074E-3</v>
      </c>
      <c r="AB2415">
        <v>-0.26503779199999999</v>
      </c>
      <c r="AC2415">
        <v>-7.6250506999999995E-2</v>
      </c>
    </row>
    <row r="2416" spans="1:29" x14ac:dyDescent="0.3">
      <c r="A2416">
        <v>24.14</v>
      </c>
      <c r="B2416">
        <v>28.2</v>
      </c>
      <c r="C2416">
        <v>75</v>
      </c>
      <c r="D2416">
        <v>75</v>
      </c>
      <c r="E2416">
        <v>-150</v>
      </c>
      <c r="F2416">
        <v>56.38461538</v>
      </c>
      <c r="G2416">
        <v>55.69230769</v>
      </c>
      <c r="H2416">
        <v>-109.1538462</v>
      </c>
      <c r="I2416">
        <v>122</v>
      </c>
      <c r="J2416">
        <v>106</v>
      </c>
      <c r="K2416">
        <v>-248</v>
      </c>
      <c r="L2416">
        <v>2.8830972240000001</v>
      </c>
      <c r="M2416">
        <v>2.8476976679999999</v>
      </c>
      <c r="N2416">
        <v>-5.5813300970000004</v>
      </c>
      <c r="O2416">
        <v>6.2381885370000001</v>
      </c>
      <c r="P2416">
        <v>5.4200654510000001</v>
      </c>
      <c r="Q2416">
        <v>-12.680907850000001</v>
      </c>
      <c r="R2416">
        <v>0.144154861</v>
      </c>
      <c r="S2416">
        <v>0.14238488299999999</v>
      </c>
      <c r="T2416">
        <v>-0.27906650500000002</v>
      </c>
      <c r="U2416">
        <v>0.31190942700000002</v>
      </c>
      <c r="V2416">
        <v>0.27100327299999999</v>
      </c>
      <c r="W2416">
        <v>-0.63404539199999999</v>
      </c>
      <c r="X2416">
        <v>-1.0218969999999999E-3</v>
      </c>
      <c r="Y2416">
        <v>-0.281557585</v>
      </c>
      <c r="Z2416">
        <v>-1.3110947E-2</v>
      </c>
      <c r="AA2416">
        <v>-2.3617178999999999E-2</v>
      </c>
      <c r="AB2416">
        <v>-0.61700116100000002</v>
      </c>
      <c r="AC2416">
        <v>8.9706479000000006E-2</v>
      </c>
    </row>
    <row r="2417" spans="1:29" x14ac:dyDescent="0.3">
      <c r="A2417">
        <v>24.15</v>
      </c>
      <c r="B2417">
        <v>28.2</v>
      </c>
      <c r="C2417">
        <v>75</v>
      </c>
      <c r="D2417">
        <v>75</v>
      </c>
      <c r="E2417">
        <v>-150</v>
      </c>
      <c r="F2417">
        <v>57</v>
      </c>
      <c r="G2417">
        <v>55.92307692</v>
      </c>
      <c r="H2417">
        <v>-110.6923077</v>
      </c>
      <c r="I2417">
        <v>48</v>
      </c>
      <c r="J2417">
        <v>60</v>
      </c>
      <c r="K2417">
        <v>-124</v>
      </c>
      <c r="L2417">
        <v>2.9145634970000001</v>
      </c>
      <c r="M2417">
        <v>2.8594975200000001</v>
      </c>
      <c r="N2417">
        <v>-5.6599957789999999</v>
      </c>
      <c r="O2417">
        <v>2.4543692610000001</v>
      </c>
      <c r="P2417">
        <v>3.0679615760000001</v>
      </c>
      <c r="Q2417">
        <v>-6.3404539230000001</v>
      </c>
      <c r="R2417">
        <v>0.14572817499999999</v>
      </c>
      <c r="S2417">
        <v>0.142974876</v>
      </c>
      <c r="T2417">
        <v>-0.282999789</v>
      </c>
      <c r="U2417">
        <v>0.122718463</v>
      </c>
      <c r="V2417">
        <v>0.15339807899999999</v>
      </c>
      <c r="W2417">
        <v>-0.31702269599999999</v>
      </c>
      <c r="X2417">
        <v>-1.5896180000000001E-3</v>
      </c>
      <c r="Y2417">
        <v>-0.28490087600000003</v>
      </c>
      <c r="Z2417">
        <v>-1.0005722999999999E-2</v>
      </c>
      <c r="AA2417">
        <v>1.7712884000000002E-2</v>
      </c>
      <c r="AB2417">
        <v>-0.30338731099999999</v>
      </c>
      <c r="AC2417">
        <v>7.1765182999999996E-2</v>
      </c>
    </row>
    <row r="2418" spans="1:29" x14ac:dyDescent="0.3">
      <c r="A2418">
        <v>24.16</v>
      </c>
      <c r="B2418">
        <v>28.2</v>
      </c>
      <c r="C2418">
        <v>75</v>
      </c>
      <c r="D2418">
        <v>75</v>
      </c>
      <c r="E2418">
        <v>-150</v>
      </c>
      <c r="F2418">
        <v>57.46153846</v>
      </c>
      <c r="G2418">
        <v>56.61538462</v>
      </c>
      <c r="H2418">
        <v>-110.1538462</v>
      </c>
      <c r="I2418">
        <v>59</v>
      </c>
      <c r="J2418">
        <v>60</v>
      </c>
      <c r="K2418">
        <v>-114</v>
      </c>
      <c r="L2418">
        <v>2.9381632010000001</v>
      </c>
      <c r="M2418">
        <v>2.894897077</v>
      </c>
      <c r="N2418">
        <v>-5.6324627899999999</v>
      </c>
      <c r="O2418">
        <v>3.0168288830000001</v>
      </c>
      <c r="P2418">
        <v>3.0679615760000001</v>
      </c>
      <c r="Q2418">
        <v>-5.8291269940000001</v>
      </c>
      <c r="R2418">
        <v>0.14690816000000001</v>
      </c>
      <c r="S2418">
        <v>0.14474485400000001</v>
      </c>
      <c r="T2418">
        <v>-0.28162313999999999</v>
      </c>
      <c r="U2418">
        <v>0.15084144399999999</v>
      </c>
      <c r="V2418">
        <v>0.15339807899999999</v>
      </c>
      <c r="W2418">
        <v>-0.29145634999999998</v>
      </c>
      <c r="X2418">
        <v>-1.248985E-3</v>
      </c>
      <c r="Y2418">
        <v>-0.28496643100000002</v>
      </c>
      <c r="Z2418">
        <v>-1.7596271E-2</v>
      </c>
      <c r="AA2418">
        <v>1.476074E-3</v>
      </c>
      <c r="AB2418">
        <v>-0.29571740699999999</v>
      </c>
      <c r="AC2418">
        <v>-2.2426620000000001E-2</v>
      </c>
    </row>
    <row r="2419" spans="1:29" x14ac:dyDescent="0.3">
      <c r="A2419">
        <v>24.17</v>
      </c>
      <c r="B2419">
        <v>28.2</v>
      </c>
      <c r="C2419">
        <v>75</v>
      </c>
      <c r="D2419">
        <v>75</v>
      </c>
      <c r="E2419">
        <v>-150</v>
      </c>
      <c r="F2419">
        <v>58</v>
      </c>
      <c r="G2419">
        <v>56.38461538</v>
      </c>
      <c r="H2419">
        <v>-108</v>
      </c>
      <c r="I2419">
        <v>57</v>
      </c>
      <c r="J2419">
        <v>59</v>
      </c>
      <c r="K2419">
        <v>-115</v>
      </c>
      <c r="L2419">
        <v>2.9656961900000001</v>
      </c>
      <c r="M2419">
        <v>2.8830972240000001</v>
      </c>
      <c r="N2419">
        <v>-5.5223308360000001</v>
      </c>
      <c r="O2419">
        <v>2.9145634970000001</v>
      </c>
      <c r="P2419">
        <v>3.0168288830000001</v>
      </c>
      <c r="Q2419">
        <v>-5.8802596869999997</v>
      </c>
      <c r="R2419">
        <v>0.14828480899999999</v>
      </c>
      <c r="S2419">
        <v>0.144154861</v>
      </c>
      <c r="T2419">
        <v>-0.27611654200000002</v>
      </c>
      <c r="U2419">
        <v>0.14572817499999999</v>
      </c>
      <c r="V2419">
        <v>0.15084144399999999</v>
      </c>
      <c r="W2419">
        <v>-0.29401298399999998</v>
      </c>
      <c r="X2419">
        <v>-2.3844270000000002E-3</v>
      </c>
      <c r="Y2419">
        <v>-0.281557585</v>
      </c>
      <c r="Z2419">
        <v>-2.8637068000000002E-2</v>
      </c>
      <c r="AA2419">
        <v>2.952147E-3</v>
      </c>
      <c r="AB2419">
        <v>-0.294865196</v>
      </c>
      <c r="AC2419">
        <v>-4.4853239999999997E-3</v>
      </c>
    </row>
    <row r="2420" spans="1:29" x14ac:dyDescent="0.3">
      <c r="A2420">
        <v>24.18</v>
      </c>
      <c r="B2420">
        <v>28.2</v>
      </c>
      <c r="C2420">
        <v>75</v>
      </c>
      <c r="D2420">
        <v>75</v>
      </c>
      <c r="E2420">
        <v>-150</v>
      </c>
      <c r="F2420">
        <v>59.15384615</v>
      </c>
      <c r="G2420">
        <v>55.38461538</v>
      </c>
      <c r="H2420">
        <v>-108.1538462</v>
      </c>
      <c r="I2420">
        <v>61</v>
      </c>
      <c r="J2420">
        <v>58</v>
      </c>
      <c r="K2420">
        <v>-91</v>
      </c>
      <c r="L2420">
        <v>3.0246954509999999</v>
      </c>
      <c r="M2420">
        <v>2.8319645310000001</v>
      </c>
      <c r="N2420">
        <v>-5.530197405</v>
      </c>
      <c r="O2420">
        <v>3.1190942690000001</v>
      </c>
      <c r="P2420">
        <v>2.9656961900000001</v>
      </c>
      <c r="Q2420">
        <v>-4.6530750569999997</v>
      </c>
      <c r="R2420">
        <v>0.15123477299999999</v>
      </c>
      <c r="S2420">
        <v>0.14159822699999999</v>
      </c>
      <c r="T2420">
        <v>-0.27650986999999999</v>
      </c>
      <c r="U2420">
        <v>0.15595471299999999</v>
      </c>
      <c r="V2420">
        <v>0.14828480899999999</v>
      </c>
      <c r="W2420">
        <v>-0.23265375299999999</v>
      </c>
      <c r="X2420">
        <v>-5.5636619999999996E-3</v>
      </c>
      <c r="Y2420">
        <v>-0.28195091300000003</v>
      </c>
      <c r="Z2420">
        <v>-2.8637068000000002E-2</v>
      </c>
      <c r="AA2420">
        <v>-4.4282210000000004E-3</v>
      </c>
      <c r="AB2420">
        <v>-0.25651567600000003</v>
      </c>
      <c r="AC2420">
        <v>-0.12558907</v>
      </c>
    </row>
    <row r="2421" spans="1:29" x14ac:dyDescent="0.3">
      <c r="A2421">
        <v>24.19</v>
      </c>
      <c r="B2421">
        <v>28.2</v>
      </c>
      <c r="C2421">
        <v>75</v>
      </c>
      <c r="D2421">
        <v>75</v>
      </c>
      <c r="E2421">
        <v>-150</v>
      </c>
      <c r="F2421">
        <v>59.38461538</v>
      </c>
      <c r="G2421">
        <v>54.92307692</v>
      </c>
      <c r="H2421">
        <v>-108.3076923</v>
      </c>
      <c r="I2421">
        <v>65</v>
      </c>
      <c r="J2421">
        <v>45</v>
      </c>
      <c r="K2421">
        <v>-113</v>
      </c>
      <c r="L2421">
        <v>3.0364953030000001</v>
      </c>
      <c r="M2421">
        <v>2.8083648270000001</v>
      </c>
      <c r="N2421">
        <v>-5.5380639729999999</v>
      </c>
      <c r="O2421">
        <v>3.32362504</v>
      </c>
      <c r="P2421">
        <v>2.3009711820000001</v>
      </c>
      <c r="Q2421">
        <v>-5.7779943009999997</v>
      </c>
      <c r="R2421">
        <v>0.151824765</v>
      </c>
      <c r="S2421">
        <v>0.140418241</v>
      </c>
      <c r="T2421">
        <v>-0.27690319899999999</v>
      </c>
      <c r="U2421">
        <v>0.166181252</v>
      </c>
      <c r="V2421">
        <v>0.11504855899999999</v>
      </c>
      <c r="W2421">
        <v>-0.288899715</v>
      </c>
      <c r="X2421">
        <v>-6.5855599999999999E-3</v>
      </c>
      <c r="Y2421">
        <v>-0.28201646800000002</v>
      </c>
      <c r="Z2421">
        <v>-2.6911944E-2</v>
      </c>
      <c r="AA2421">
        <v>-2.9521473999999999E-2</v>
      </c>
      <c r="AB2421">
        <v>-0.28634308000000003</v>
      </c>
      <c r="AC2421">
        <v>1.3455972E-2</v>
      </c>
    </row>
    <row r="2422" spans="1:29" x14ac:dyDescent="0.3">
      <c r="A2422">
        <v>24.2</v>
      </c>
      <c r="B2422">
        <v>28.2</v>
      </c>
      <c r="C2422">
        <v>75</v>
      </c>
      <c r="D2422">
        <v>75</v>
      </c>
      <c r="E2422">
        <v>-150</v>
      </c>
      <c r="F2422">
        <v>58.46153846</v>
      </c>
      <c r="G2422">
        <v>54.69230769</v>
      </c>
      <c r="H2422">
        <v>-110.4615385</v>
      </c>
      <c r="I2422">
        <v>55</v>
      </c>
      <c r="J2422">
        <v>54</v>
      </c>
      <c r="K2422">
        <v>-115</v>
      </c>
      <c r="L2422">
        <v>2.9892958940000001</v>
      </c>
      <c r="M2422">
        <v>2.7965649749999999</v>
      </c>
      <c r="N2422">
        <v>-5.6481959269999997</v>
      </c>
      <c r="O2422">
        <v>2.812298111</v>
      </c>
      <c r="P2422">
        <v>2.761165418</v>
      </c>
      <c r="Q2422">
        <v>-5.8802596869999997</v>
      </c>
      <c r="R2422">
        <v>0.14946479500000001</v>
      </c>
      <c r="S2422">
        <v>0.13982824899999999</v>
      </c>
      <c r="T2422">
        <v>-0.28240979599999999</v>
      </c>
      <c r="U2422">
        <v>0.14061490600000001</v>
      </c>
      <c r="V2422">
        <v>0.13805827100000001</v>
      </c>
      <c r="W2422">
        <v>-0.29401298399999998</v>
      </c>
      <c r="X2422">
        <v>-5.5636619999999996E-3</v>
      </c>
      <c r="Y2422">
        <v>-0.28470421200000001</v>
      </c>
      <c r="Z2422">
        <v>-1.2075872E-2</v>
      </c>
      <c r="AA2422">
        <v>-1.476074E-3</v>
      </c>
      <c r="AB2422">
        <v>-0.288899715</v>
      </c>
      <c r="AC2422">
        <v>2.6911944E-2</v>
      </c>
    </row>
    <row r="2423" spans="1:29" x14ac:dyDescent="0.3">
      <c r="A2423">
        <v>24.21</v>
      </c>
      <c r="B2423">
        <v>28.2</v>
      </c>
      <c r="C2423">
        <v>75</v>
      </c>
      <c r="D2423">
        <v>75</v>
      </c>
      <c r="E2423">
        <v>-150</v>
      </c>
      <c r="F2423">
        <v>57.53846154</v>
      </c>
      <c r="G2423">
        <v>54.38461538</v>
      </c>
      <c r="H2423">
        <v>-112.6923077</v>
      </c>
      <c r="I2423">
        <v>67</v>
      </c>
      <c r="J2423">
        <v>57</v>
      </c>
      <c r="K2423">
        <v>-117</v>
      </c>
      <c r="L2423">
        <v>2.942096485</v>
      </c>
      <c r="M2423">
        <v>2.7808318390000002</v>
      </c>
      <c r="N2423">
        <v>-5.762261165</v>
      </c>
      <c r="O2423">
        <v>3.425890426</v>
      </c>
      <c r="P2423">
        <v>2.9145634970000001</v>
      </c>
      <c r="Q2423">
        <v>-5.9825250729999997</v>
      </c>
      <c r="R2423">
        <v>0.147104824</v>
      </c>
      <c r="S2423">
        <v>0.13904159199999999</v>
      </c>
      <c r="T2423">
        <v>-0.28811305799999998</v>
      </c>
      <c r="U2423">
        <v>0.17129452100000001</v>
      </c>
      <c r="V2423">
        <v>0.14572817499999999</v>
      </c>
      <c r="W2423">
        <v>-0.29912625399999998</v>
      </c>
      <c r="X2423">
        <v>-4.6553089999999998E-3</v>
      </c>
      <c r="Y2423">
        <v>-0.287457511</v>
      </c>
      <c r="Z2423">
        <v>3.4502489999999999E-3</v>
      </c>
      <c r="AA2423">
        <v>-1.4760736999999999E-2</v>
      </c>
      <c r="AB2423">
        <v>-0.305091734</v>
      </c>
      <c r="AC2423">
        <v>-3.1397267999999999E-2</v>
      </c>
    </row>
    <row r="2424" spans="1:29" x14ac:dyDescent="0.3">
      <c r="A2424">
        <v>24.22</v>
      </c>
      <c r="B2424">
        <v>28.2</v>
      </c>
      <c r="C2424">
        <v>75</v>
      </c>
      <c r="D2424">
        <v>75</v>
      </c>
      <c r="E2424">
        <v>-150</v>
      </c>
      <c r="F2424">
        <v>56.61538462</v>
      </c>
      <c r="G2424">
        <v>54</v>
      </c>
      <c r="H2424">
        <v>-115</v>
      </c>
      <c r="I2424">
        <v>64</v>
      </c>
      <c r="J2424">
        <v>53</v>
      </c>
      <c r="K2424">
        <v>-117</v>
      </c>
      <c r="L2424">
        <v>2.894897077</v>
      </c>
      <c r="M2424">
        <v>2.761165418</v>
      </c>
      <c r="N2424">
        <v>-5.8802596869999997</v>
      </c>
      <c r="O2424">
        <v>3.272492347</v>
      </c>
      <c r="P2424">
        <v>2.710032725</v>
      </c>
      <c r="Q2424">
        <v>-5.9825250729999997</v>
      </c>
      <c r="R2424">
        <v>0.14474485400000001</v>
      </c>
      <c r="S2424">
        <v>0.13805827100000001</v>
      </c>
      <c r="T2424">
        <v>-0.29401298399999998</v>
      </c>
      <c r="U2424">
        <v>0.163624617</v>
      </c>
      <c r="V2424">
        <v>0.13550163600000001</v>
      </c>
      <c r="W2424">
        <v>-0.29912625399999998</v>
      </c>
      <c r="X2424">
        <v>-3.8605000000000002E-3</v>
      </c>
      <c r="Y2424">
        <v>-0.29027636400000001</v>
      </c>
      <c r="Z2424">
        <v>1.966642E-2</v>
      </c>
      <c r="AA2424">
        <v>-1.6236811E-2</v>
      </c>
      <c r="AB2424">
        <v>-0.29912625399999998</v>
      </c>
      <c r="AC2424">
        <v>0</v>
      </c>
    </row>
    <row r="2425" spans="1:29" x14ac:dyDescent="0.3">
      <c r="A2425">
        <v>24.23</v>
      </c>
      <c r="B2425">
        <v>28.2</v>
      </c>
      <c r="C2425">
        <v>75</v>
      </c>
      <c r="D2425">
        <v>75</v>
      </c>
      <c r="E2425">
        <v>-150</v>
      </c>
      <c r="F2425">
        <v>55.53846154</v>
      </c>
      <c r="G2425">
        <v>53.61538462</v>
      </c>
      <c r="H2425">
        <v>-114.1538462</v>
      </c>
      <c r="I2425">
        <v>61</v>
      </c>
      <c r="J2425">
        <v>54</v>
      </c>
      <c r="K2425">
        <v>-93</v>
      </c>
      <c r="L2425">
        <v>2.8398311000000001</v>
      </c>
      <c r="M2425">
        <v>2.741498998</v>
      </c>
      <c r="N2425">
        <v>-5.836993562</v>
      </c>
      <c r="O2425">
        <v>3.1190942690000001</v>
      </c>
      <c r="P2425">
        <v>2.761165418</v>
      </c>
      <c r="Q2425">
        <v>-4.7553404419999996</v>
      </c>
      <c r="R2425">
        <v>0.14199155499999999</v>
      </c>
      <c r="S2425">
        <v>0.13707495</v>
      </c>
      <c r="T2425">
        <v>-0.291849678</v>
      </c>
      <c r="U2425">
        <v>0.15595471299999999</v>
      </c>
      <c r="V2425">
        <v>0.13805827100000001</v>
      </c>
      <c r="W2425">
        <v>-0.23776702199999999</v>
      </c>
      <c r="X2425">
        <v>-2.8386029999999999E-3</v>
      </c>
      <c r="Y2425">
        <v>-0.28758862000000002</v>
      </c>
      <c r="Z2425">
        <v>2.2426620000000001E-2</v>
      </c>
      <c r="AA2425">
        <v>-1.0332516E-2</v>
      </c>
      <c r="AB2425">
        <v>-0.25651567600000003</v>
      </c>
      <c r="AC2425">
        <v>-9.8677127000000003E-2</v>
      </c>
    </row>
    <row r="2426" spans="1:29" x14ac:dyDescent="0.3">
      <c r="A2426">
        <v>24.24</v>
      </c>
      <c r="B2426">
        <v>28.2</v>
      </c>
      <c r="C2426">
        <v>75</v>
      </c>
      <c r="D2426">
        <v>75</v>
      </c>
      <c r="E2426">
        <v>-150</v>
      </c>
      <c r="F2426">
        <v>54.61538462</v>
      </c>
      <c r="G2426">
        <v>53.30769231</v>
      </c>
      <c r="H2426">
        <v>-113.2307692</v>
      </c>
      <c r="I2426">
        <v>56</v>
      </c>
      <c r="J2426">
        <v>46</v>
      </c>
      <c r="K2426">
        <v>-118</v>
      </c>
      <c r="L2426">
        <v>2.792631691</v>
      </c>
      <c r="M2426">
        <v>2.7257658619999998</v>
      </c>
      <c r="N2426">
        <v>-5.7897941529999999</v>
      </c>
      <c r="O2426">
        <v>2.8634308040000001</v>
      </c>
      <c r="P2426">
        <v>2.3521038750000001</v>
      </c>
      <c r="Q2426">
        <v>-6.0336577660000001</v>
      </c>
      <c r="R2426">
        <v>0.139631585</v>
      </c>
      <c r="S2426">
        <v>0.136288293</v>
      </c>
      <c r="T2426">
        <v>-0.28948970800000001</v>
      </c>
      <c r="U2426">
        <v>0.14317154000000001</v>
      </c>
      <c r="V2426">
        <v>0.117605194</v>
      </c>
      <c r="W2426">
        <v>-0.30168288799999998</v>
      </c>
      <c r="X2426">
        <v>-1.9302500000000001E-3</v>
      </c>
      <c r="Y2426">
        <v>-0.28496643100000002</v>
      </c>
      <c r="Z2426">
        <v>2.3806719E-2</v>
      </c>
      <c r="AA2426">
        <v>-1.4760736999999999E-2</v>
      </c>
      <c r="AB2426">
        <v>-0.28804750400000001</v>
      </c>
      <c r="AC2426">
        <v>7.1765182999999996E-2</v>
      </c>
    </row>
    <row r="2427" spans="1:29" x14ac:dyDescent="0.3">
      <c r="A2427">
        <v>24.25</v>
      </c>
      <c r="B2427">
        <v>28.2</v>
      </c>
      <c r="C2427">
        <v>75</v>
      </c>
      <c r="D2427">
        <v>75</v>
      </c>
      <c r="E2427">
        <v>-150</v>
      </c>
      <c r="F2427">
        <v>54.38461538</v>
      </c>
      <c r="G2427">
        <v>53.07692308</v>
      </c>
      <c r="H2427">
        <v>-114.1538462</v>
      </c>
      <c r="I2427">
        <v>56</v>
      </c>
      <c r="J2427">
        <v>54</v>
      </c>
      <c r="K2427">
        <v>-121</v>
      </c>
      <c r="L2427">
        <v>2.7808318390000002</v>
      </c>
      <c r="M2427">
        <v>2.713966009</v>
      </c>
      <c r="N2427">
        <v>-5.836993562</v>
      </c>
      <c r="O2427">
        <v>2.8634308040000001</v>
      </c>
      <c r="P2427">
        <v>2.761165418</v>
      </c>
      <c r="Q2427">
        <v>-6.1870558439999996</v>
      </c>
      <c r="R2427">
        <v>0.13904159199999999</v>
      </c>
      <c r="S2427">
        <v>0.13569829999999999</v>
      </c>
      <c r="T2427">
        <v>-0.291849678</v>
      </c>
      <c r="U2427">
        <v>0.14317154000000001</v>
      </c>
      <c r="V2427">
        <v>0.13805827100000001</v>
      </c>
      <c r="W2427">
        <v>-0.30935279199999999</v>
      </c>
      <c r="X2427">
        <v>-1.9302500000000001E-3</v>
      </c>
      <c r="Y2427">
        <v>-0.28614641600000001</v>
      </c>
      <c r="Z2427">
        <v>3.0017168E-2</v>
      </c>
      <c r="AA2427">
        <v>-2.952147E-3</v>
      </c>
      <c r="AB2427">
        <v>-0.29997846500000003</v>
      </c>
      <c r="AC2427">
        <v>4.9338563000000002E-2</v>
      </c>
    </row>
    <row r="2428" spans="1:29" x14ac:dyDescent="0.3">
      <c r="A2428">
        <v>24.26</v>
      </c>
      <c r="B2428">
        <v>28.2</v>
      </c>
      <c r="C2428">
        <v>75</v>
      </c>
      <c r="D2428">
        <v>75</v>
      </c>
      <c r="E2428">
        <v>-150</v>
      </c>
      <c r="F2428">
        <v>54.15384615</v>
      </c>
      <c r="G2428">
        <v>53.07692308</v>
      </c>
      <c r="H2428">
        <v>-113.3846154</v>
      </c>
      <c r="I2428">
        <v>45</v>
      </c>
      <c r="J2428">
        <v>55</v>
      </c>
      <c r="K2428">
        <v>-126</v>
      </c>
      <c r="L2428">
        <v>2.7690319859999999</v>
      </c>
      <c r="M2428">
        <v>2.713966009</v>
      </c>
      <c r="N2428">
        <v>-5.7976607209999997</v>
      </c>
      <c r="O2428">
        <v>2.3009711820000001</v>
      </c>
      <c r="P2428">
        <v>2.812298111</v>
      </c>
      <c r="Q2428">
        <v>-6.4427193090000001</v>
      </c>
      <c r="R2428">
        <v>0.13845159900000001</v>
      </c>
      <c r="S2428">
        <v>0.13569829999999999</v>
      </c>
      <c r="T2428">
        <v>-0.28988303599999998</v>
      </c>
      <c r="U2428">
        <v>0.11504855899999999</v>
      </c>
      <c r="V2428">
        <v>0.14061490600000001</v>
      </c>
      <c r="W2428">
        <v>-0.32213596500000002</v>
      </c>
      <c r="X2428">
        <v>-1.5896180000000001E-3</v>
      </c>
      <c r="Y2428">
        <v>-0.28463865700000002</v>
      </c>
      <c r="Z2428">
        <v>2.7601992999999998E-2</v>
      </c>
      <c r="AA2428">
        <v>1.4760736999999999E-2</v>
      </c>
      <c r="AB2428">
        <v>-0.29997846500000003</v>
      </c>
      <c r="AC2428">
        <v>0.116618422</v>
      </c>
    </row>
    <row r="2429" spans="1:29" x14ac:dyDescent="0.3">
      <c r="A2429">
        <v>24.27</v>
      </c>
      <c r="B2429">
        <v>28.2</v>
      </c>
      <c r="C2429">
        <v>75</v>
      </c>
      <c r="D2429">
        <v>75</v>
      </c>
      <c r="E2429">
        <v>-150</v>
      </c>
      <c r="F2429">
        <v>54.46153846</v>
      </c>
      <c r="G2429">
        <v>52.46153846</v>
      </c>
      <c r="H2429">
        <v>-112.4615385</v>
      </c>
      <c r="I2429">
        <v>104</v>
      </c>
      <c r="J2429">
        <v>54</v>
      </c>
      <c r="K2429">
        <v>-127</v>
      </c>
      <c r="L2429">
        <v>2.7847651230000001</v>
      </c>
      <c r="M2429">
        <v>2.6824997370000001</v>
      </c>
      <c r="N2429">
        <v>-5.7504613129999997</v>
      </c>
      <c r="O2429">
        <v>5.3178000650000001</v>
      </c>
      <c r="P2429">
        <v>2.761165418</v>
      </c>
      <c r="Q2429">
        <v>-6.4938520019999997</v>
      </c>
      <c r="R2429">
        <v>0.139238256</v>
      </c>
      <c r="S2429">
        <v>0.134124987</v>
      </c>
      <c r="T2429">
        <v>-0.28752306599999999</v>
      </c>
      <c r="U2429">
        <v>0.26589000299999999</v>
      </c>
      <c r="V2429">
        <v>0.13805827100000001</v>
      </c>
      <c r="W2429">
        <v>-0.3246926</v>
      </c>
      <c r="X2429">
        <v>-2.952147E-3</v>
      </c>
      <c r="Y2429">
        <v>-0.28280312499999999</v>
      </c>
      <c r="Z2429">
        <v>2.4841794E-2</v>
      </c>
      <c r="AA2429">
        <v>-7.3803684999999994E-2</v>
      </c>
      <c r="AB2429">
        <v>-0.35111115799999998</v>
      </c>
      <c r="AC2429">
        <v>-0.13904504200000001</v>
      </c>
    </row>
    <row r="2430" spans="1:29" x14ac:dyDescent="0.3">
      <c r="A2430">
        <v>24.28</v>
      </c>
      <c r="B2430">
        <v>28.2</v>
      </c>
      <c r="C2430">
        <v>75</v>
      </c>
      <c r="D2430">
        <v>75</v>
      </c>
      <c r="E2430">
        <v>-150</v>
      </c>
      <c r="F2430">
        <v>53.46153846</v>
      </c>
      <c r="G2430">
        <v>51</v>
      </c>
      <c r="H2430">
        <v>-111.3846154</v>
      </c>
      <c r="I2430">
        <v>0</v>
      </c>
      <c r="J2430">
        <v>53</v>
      </c>
      <c r="K2430">
        <v>-128</v>
      </c>
      <c r="L2430">
        <v>2.7336324300000001</v>
      </c>
      <c r="M2430">
        <v>2.607767339</v>
      </c>
      <c r="N2430">
        <v>-5.6953953359999998</v>
      </c>
      <c r="O2430">
        <v>0</v>
      </c>
      <c r="P2430">
        <v>2.710032725</v>
      </c>
      <c r="Q2430">
        <v>-6.5449846950000001</v>
      </c>
      <c r="R2430">
        <v>0.136681621</v>
      </c>
      <c r="S2430">
        <v>0.13038836700000001</v>
      </c>
      <c r="T2430">
        <v>-0.28476976700000001</v>
      </c>
      <c r="U2430">
        <v>0</v>
      </c>
      <c r="V2430">
        <v>0.13550163600000001</v>
      </c>
      <c r="W2430">
        <v>-0.32724923500000003</v>
      </c>
      <c r="X2430">
        <v>-3.6334119999999999E-3</v>
      </c>
      <c r="Y2430">
        <v>-0.27886984100000001</v>
      </c>
      <c r="Z2430">
        <v>3.1052243E-2</v>
      </c>
      <c r="AA2430">
        <v>7.8231906000000004E-2</v>
      </c>
      <c r="AB2430">
        <v>-0.26333336899999998</v>
      </c>
      <c r="AC2430">
        <v>0.33639929600000001</v>
      </c>
    </row>
    <row r="2431" spans="1:29" x14ac:dyDescent="0.3">
      <c r="A2431">
        <v>24.29</v>
      </c>
      <c r="B2431">
        <v>28.2</v>
      </c>
      <c r="C2431">
        <v>75</v>
      </c>
      <c r="D2431">
        <v>75</v>
      </c>
      <c r="E2431">
        <v>-150</v>
      </c>
      <c r="F2431">
        <v>52.38461538</v>
      </c>
      <c r="G2431">
        <v>50.84615385</v>
      </c>
      <c r="H2431">
        <v>-111.5384615</v>
      </c>
      <c r="I2431">
        <v>96</v>
      </c>
      <c r="J2431">
        <v>55</v>
      </c>
      <c r="K2431">
        <v>-103</v>
      </c>
      <c r="L2431">
        <v>2.6785664530000002</v>
      </c>
      <c r="M2431">
        <v>2.5999007710000002</v>
      </c>
      <c r="N2431">
        <v>-5.7032619039999997</v>
      </c>
      <c r="O2431">
        <v>4.9087385210000001</v>
      </c>
      <c r="P2431">
        <v>2.812298111</v>
      </c>
      <c r="Q2431">
        <v>-5.2666673719999997</v>
      </c>
      <c r="R2431">
        <v>0.13392832299999999</v>
      </c>
      <c r="S2431">
        <v>0.12999503900000001</v>
      </c>
      <c r="T2431">
        <v>-0.28516309499999998</v>
      </c>
      <c r="U2431">
        <v>0.245436926</v>
      </c>
      <c r="V2431">
        <v>0.14061490600000001</v>
      </c>
      <c r="W2431">
        <v>-0.26333336899999998</v>
      </c>
      <c r="X2431">
        <v>-2.270883E-3</v>
      </c>
      <c r="Y2431">
        <v>-0.27808318399999998</v>
      </c>
      <c r="Z2431">
        <v>3.7262691000000001E-2</v>
      </c>
      <c r="AA2431">
        <v>-6.0519021999999999E-2</v>
      </c>
      <c r="AB2431">
        <v>-0.30423952300000001</v>
      </c>
      <c r="AC2431">
        <v>-0.215295549</v>
      </c>
    </row>
    <row r="2432" spans="1:29" x14ac:dyDescent="0.3">
      <c r="A2432">
        <v>24.3</v>
      </c>
      <c r="B2432">
        <v>28.2</v>
      </c>
      <c r="C2432">
        <v>75</v>
      </c>
      <c r="D2432">
        <v>75</v>
      </c>
      <c r="E2432">
        <v>-150</v>
      </c>
      <c r="F2432">
        <v>51</v>
      </c>
      <c r="G2432">
        <v>50.92307692</v>
      </c>
      <c r="H2432">
        <v>-113.4615385</v>
      </c>
      <c r="I2432">
        <v>44</v>
      </c>
      <c r="J2432">
        <v>97</v>
      </c>
      <c r="K2432">
        <v>-242</v>
      </c>
      <c r="L2432">
        <v>2.607767339</v>
      </c>
      <c r="M2432">
        <v>2.6038340550000001</v>
      </c>
      <c r="N2432">
        <v>-5.8015940050000001</v>
      </c>
      <c r="O2432">
        <v>2.2498384890000001</v>
      </c>
      <c r="P2432">
        <v>4.9598712139999996</v>
      </c>
      <c r="Q2432">
        <v>-12.374111689999999</v>
      </c>
      <c r="R2432">
        <v>0.13038836700000001</v>
      </c>
      <c r="S2432">
        <v>0.13019170299999999</v>
      </c>
      <c r="T2432">
        <v>-0.2900797</v>
      </c>
      <c r="U2432">
        <v>0.11249192399999999</v>
      </c>
      <c r="V2432">
        <v>0.247993561</v>
      </c>
      <c r="W2432">
        <v>-0.61870558399999998</v>
      </c>
      <c r="X2432">
        <v>-1.13544E-4</v>
      </c>
      <c r="Y2432">
        <v>-0.28024649000000001</v>
      </c>
      <c r="Z2432">
        <v>5.1753738000000001E-2</v>
      </c>
      <c r="AA2432">
        <v>7.8231906000000004E-2</v>
      </c>
      <c r="AB2432">
        <v>-0.53263221800000005</v>
      </c>
      <c r="AC2432">
        <v>0.45301771800000001</v>
      </c>
    </row>
    <row r="2433" spans="1:29" x14ac:dyDescent="0.3">
      <c r="A2433">
        <v>24.31</v>
      </c>
      <c r="B2433">
        <v>28.2</v>
      </c>
      <c r="C2433">
        <v>75</v>
      </c>
      <c r="D2433">
        <v>75</v>
      </c>
      <c r="E2433">
        <v>-150</v>
      </c>
      <c r="F2433">
        <v>50.92307692</v>
      </c>
      <c r="G2433">
        <v>51.53846154</v>
      </c>
      <c r="H2433">
        <v>-114.0769231</v>
      </c>
      <c r="I2433">
        <v>58</v>
      </c>
      <c r="J2433">
        <v>49</v>
      </c>
      <c r="K2433">
        <v>0</v>
      </c>
      <c r="L2433">
        <v>2.6038340550000001</v>
      </c>
      <c r="M2433">
        <v>2.635300328</v>
      </c>
      <c r="N2433">
        <v>-5.8330602779999996</v>
      </c>
      <c r="O2433">
        <v>2.9656961900000001</v>
      </c>
      <c r="P2433">
        <v>2.5055019540000001</v>
      </c>
      <c r="Q2433">
        <v>0</v>
      </c>
      <c r="R2433">
        <v>0.13019170299999999</v>
      </c>
      <c r="S2433">
        <v>0.13176501600000001</v>
      </c>
      <c r="T2433">
        <v>-0.29165301399999999</v>
      </c>
      <c r="U2433">
        <v>0.14828480899999999</v>
      </c>
      <c r="V2433">
        <v>0.125275098</v>
      </c>
      <c r="W2433">
        <v>0</v>
      </c>
      <c r="X2433">
        <v>9.0835299999999998E-4</v>
      </c>
      <c r="Y2433">
        <v>-0.28175424900000001</v>
      </c>
      <c r="Z2433">
        <v>5.2098762999999999E-2</v>
      </c>
      <c r="AA2433">
        <v>-1.3284663E-2</v>
      </c>
      <c r="AB2433">
        <v>-9.1186636000000001E-2</v>
      </c>
      <c r="AC2433">
        <v>-0.47992966199999998</v>
      </c>
    </row>
    <row r="2434" spans="1:29" x14ac:dyDescent="0.3">
      <c r="A2434">
        <v>24.32</v>
      </c>
      <c r="B2434">
        <v>28.2</v>
      </c>
      <c r="C2434">
        <v>75</v>
      </c>
      <c r="D2434">
        <v>75</v>
      </c>
      <c r="E2434">
        <v>-150</v>
      </c>
      <c r="F2434">
        <v>51.23076923</v>
      </c>
      <c r="G2434">
        <v>51.23076923</v>
      </c>
      <c r="H2434">
        <v>-112.6923077</v>
      </c>
      <c r="I2434">
        <v>62</v>
      </c>
      <c r="J2434">
        <v>45</v>
      </c>
      <c r="K2434">
        <v>-246</v>
      </c>
      <c r="L2434">
        <v>2.6195671919999999</v>
      </c>
      <c r="M2434">
        <v>2.6195671919999999</v>
      </c>
      <c r="N2434">
        <v>-5.762261165</v>
      </c>
      <c r="O2434">
        <v>3.1702269620000001</v>
      </c>
      <c r="P2434">
        <v>2.3009711820000001</v>
      </c>
      <c r="Q2434">
        <v>-12.578642459999999</v>
      </c>
      <c r="R2434">
        <v>0.13097835999999999</v>
      </c>
      <c r="S2434">
        <v>0.13097835999999999</v>
      </c>
      <c r="T2434">
        <v>-0.28811305799999998</v>
      </c>
      <c r="U2434">
        <v>0.158511348</v>
      </c>
      <c r="V2434">
        <v>0.11504855899999999</v>
      </c>
      <c r="W2434">
        <v>-0.62893212300000001</v>
      </c>
      <c r="X2434">
        <v>0</v>
      </c>
      <c r="Y2434">
        <v>-0.27939427900000002</v>
      </c>
      <c r="Z2434">
        <v>4.5888313999999999E-2</v>
      </c>
      <c r="AA2434">
        <v>-2.5093252999999999E-2</v>
      </c>
      <c r="AB2434">
        <v>-0.51047471799999999</v>
      </c>
      <c r="AC2434">
        <v>0.623460028</v>
      </c>
    </row>
    <row r="2435" spans="1:29" x14ac:dyDescent="0.3">
      <c r="A2435">
        <v>24.33</v>
      </c>
      <c r="B2435">
        <v>28.2</v>
      </c>
      <c r="C2435">
        <v>75</v>
      </c>
      <c r="D2435">
        <v>75</v>
      </c>
      <c r="E2435">
        <v>-150</v>
      </c>
      <c r="F2435">
        <v>52.30769231</v>
      </c>
      <c r="G2435">
        <v>51.07692308</v>
      </c>
      <c r="H2435">
        <v>-113</v>
      </c>
      <c r="I2435">
        <v>59</v>
      </c>
      <c r="J2435">
        <v>46</v>
      </c>
      <c r="K2435">
        <v>-98</v>
      </c>
      <c r="L2435">
        <v>2.6746331689999998</v>
      </c>
      <c r="M2435">
        <v>2.6117006229999999</v>
      </c>
      <c r="N2435">
        <v>-5.7779943009999997</v>
      </c>
      <c r="O2435">
        <v>3.0168288830000001</v>
      </c>
      <c r="P2435">
        <v>2.3521038750000001</v>
      </c>
      <c r="Q2435">
        <v>-5.0110039070000001</v>
      </c>
      <c r="R2435">
        <v>0.133731658</v>
      </c>
      <c r="S2435">
        <v>0.13058503099999999</v>
      </c>
      <c r="T2435">
        <v>-0.288899715</v>
      </c>
      <c r="U2435">
        <v>0.15084144399999999</v>
      </c>
      <c r="V2435">
        <v>0.117605194</v>
      </c>
      <c r="W2435">
        <v>-0.25055019499999998</v>
      </c>
      <c r="X2435">
        <v>-1.816706E-3</v>
      </c>
      <c r="Y2435">
        <v>-0.28070537299999998</v>
      </c>
      <c r="Z2435">
        <v>4.3128115000000002E-2</v>
      </c>
      <c r="AA2435">
        <v>-1.9188957999999999E-2</v>
      </c>
      <c r="AB2435">
        <v>-0.25651567600000003</v>
      </c>
      <c r="AC2435">
        <v>-3.1397267999999999E-2</v>
      </c>
    </row>
    <row r="2436" spans="1:29" x14ac:dyDescent="0.3">
      <c r="A2436">
        <v>24.34</v>
      </c>
      <c r="B2436">
        <v>28.2</v>
      </c>
      <c r="C2436">
        <v>75</v>
      </c>
      <c r="D2436">
        <v>75</v>
      </c>
      <c r="E2436">
        <v>-150</v>
      </c>
      <c r="F2436">
        <v>53.23076923</v>
      </c>
      <c r="G2436">
        <v>50.38461538</v>
      </c>
      <c r="H2436">
        <v>-113.3846154</v>
      </c>
      <c r="I2436">
        <v>54</v>
      </c>
      <c r="J2436">
        <v>38</v>
      </c>
      <c r="K2436">
        <v>-122</v>
      </c>
      <c r="L2436">
        <v>2.7218325769999998</v>
      </c>
      <c r="M2436">
        <v>2.5763010670000002</v>
      </c>
      <c r="N2436">
        <v>-5.7976607209999997</v>
      </c>
      <c r="O2436">
        <v>2.761165418</v>
      </c>
      <c r="P2436">
        <v>1.943042331</v>
      </c>
      <c r="Q2436">
        <v>-6.2381885370000001</v>
      </c>
      <c r="R2436">
        <v>0.13609162899999999</v>
      </c>
      <c r="S2436">
        <v>0.12881505300000001</v>
      </c>
      <c r="T2436">
        <v>-0.28988303599999998</v>
      </c>
      <c r="U2436">
        <v>0.13805827100000001</v>
      </c>
      <c r="V2436">
        <v>9.7152116999999996E-2</v>
      </c>
      <c r="W2436">
        <v>-0.31190942700000002</v>
      </c>
      <c r="X2436">
        <v>-4.2011330000000001E-3</v>
      </c>
      <c r="Y2436">
        <v>-0.281557585</v>
      </c>
      <c r="Z2436">
        <v>4.3818164999999999E-2</v>
      </c>
      <c r="AA2436">
        <v>-2.3617178999999999E-2</v>
      </c>
      <c r="AB2436">
        <v>-0.28634308000000003</v>
      </c>
      <c r="AC2436">
        <v>0.13455971799999999</v>
      </c>
    </row>
    <row r="2437" spans="1:29" x14ac:dyDescent="0.3">
      <c r="A2437">
        <v>24.35</v>
      </c>
      <c r="B2437">
        <v>28.2</v>
      </c>
      <c r="C2437">
        <v>75</v>
      </c>
      <c r="D2437">
        <v>75</v>
      </c>
      <c r="E2437">
        <v>-150</v>
      </c>
      <c r="F2437">
        <v>53.07692308</v>
      </c>
      <c r="G2437">
        <v>50.84615385</v>
      </c>
      <c r="H2437">
        <v>-113.3076923</v>
      </c>
      <c r="I2437">
        <v>50</v>
      </c>
      <c r="J2437">
        <v>51</v>
      </c>
      <c r="K2437">
        <v>-119</v>
      </c>
      <c r="L2437">
        <v>2.713966009</v>
      </c>
      <c r="M2437">
        <v>2.5999007710000002</v>
      </c>
      <c r="N2437">
        <v>-5.7937274370000003</v>
      </c>
      <c r="O2437">
        <v>2.556634646</v>
      </c>
      <c r="P2437">
        <v>2.607767339</v>
      </c>
      <c r="Q2437">
        <v>-6.0847904589999997</v>
      </c>
      <c r="R2437">
        <v>0.13569829999999999</v>
      </c>
      <c r="S2437">
        <v>0.12999503900000001</v>
      </c>
      <c r="T2437">
        <v>-0.28968637200000003</v>
      </c>
      <c r="U2437">
        <v>0.127831732</v>
      </c>
      <c r="V2437">
        <v>0.13038836700000001</v>
      </c>
      <c r="W2437">
        <v>-0.30423952300000001</v>
      </c>
      <c r="X2437">
        <v>-3.2927799999999999E-3</v>
      </c>
      <c r="Y2437">
        <v>-0.28168869400000002</v>
      </c>
      <c r="Z2437">
        <v>4.2093039999999998E-2</v>
      </c>
      <c r="AA2437">
        <v>1.476074E-3</v>
      </c>
      <c r="AB2437">
        <v>-0.288899715</v>
      </c>
      <c r="AC2437">
        <v>8.0735830999999994E-2</v>
      </c>
    </row>
    <row r="2438" spans="1:29" x14ac:dyDescent="0.3">
      <c r="A2438">
        <v>24.36</v>
      </c>
      <c r="B2438">
        <v>28.2</v>
      </c>
      <c r="C2438">
        <v>75</v>
      </c>
      <c r="D2438">
        <v>75</v>
      </c>
      <c r="E2438">
        <v>-150</v>
      </c>
      <c r="F2438">
        <v>53.84615385</v>
      </c>
      <c r="G2438">
        <v>51.53846154</v>
      </c>
      <c r="H2438">
        <v>-114.3846154</v>
      </c>
      <c r="I2438">
        <v>43</v>
      </c>
      <c r="J2438">
        <v>55</v>
      </c>
      <c r="K2438">
        <v>-118</v>
      </c>
      <c r="L2438">
        <v>2.7532988500000002</v>
      </c>
      <c r="M2438">
        <v>2.635300328</v>
      </c>
      <c r="N2438">
        <v>-5.8487934140000002</v>
      </c>
      <c r="O2438">
        <v>2.198705796</v>
      </c>
      <c r="P2438">
        <v>2.812298111</v>
      </c>
      <c r="Q2438">
        <v>-6.0336577660000001</v>
      </c>
      <c r="R2438">
        <v>0.13766494300000001</v>
      </c>
      <c r="S2438">
        <v>0.13176501600000001</v>
      </c>
      <c r="T2438">
        <v>-0.29243967100000001</v>
      </c>
      <c r="U2438">
        <v>0.10993529</v>
      </c>
      <c r="V2438">
        <v>0.14061490600000001</v>
      </c>
      <c r="W2438">
        <v>-0.30168288799999998</v>
      </c>
      <c r="X2438">
        <v>-3.4063240000000001E-3</v>
      </c>
      <c r="Y2438">
        <v>-0.28476976700000001</v>
      </c>
      <c r="Z2438">
        <v>4.0367914999999997E-2</v>
      </c>
      <c r="AA2438">
        <v>1.7712884000000002E-2</v>
      </c>
      <c r="AB2438">
        <v>-0.28463865700000002</v>
      </c>
      <c r="AC2438">
        <v>8.9706479000000006E-2</v>
      </c>
    </row>
    <row r="2439" spans="1:29" x14ac:dyDescent="0.3">
      <c r="A2439">
        <v>24.37</v>
      </c>
      <c r="B2439">
        <v>28.2</v>
      </c>
      <c r="C2439">
        <v>75</v>
      </c>
      <c r="D2439">
        <v>75</v>
      </c>
      <c r="E2439">
        <v>-150</v>
      </c>
      <c r="F2439">
        <v>55</v>
      </c>
      <c r="G2439">
        <v>52.23076923</v>
      </c>
      <c r="H2439">
        <v>-115.7692308</v>
      </c>
      <c r="I2439">
        <v>55</v>
      </c>
      <c r="J2439">
        <v>54</v>
      </c>
      <c r="K2439">
        <v>-126</v>
      </c>
      <c r="L2439">
        <v>2.812298111</v>
      </c>
      <c r="M2439">
        <v>2.6706998849999999</v>
      </c>
      <c r="N2439">
        <v>-5.9195925279999999</v>
      </c>
      <c r="O2439">
        <v>2.812298111</v>
      </c>
      <c r="P2439">
        <v>2.761165418</v>
      </c>
      <c r="Q2439">
        <v>-6.4427193090000001</v>
      </c>
      <c r="R2439">
        <v>0.14061490600000001</v>
      </c>
      <c r="S2439">
        <v>0.13353499399999999</v>
      </c>
      <c r="T2439">
        <v>-0.295979626</v>
      </c>
      <c r="U2439">
        <v>0.14061490600000001</v>
      </c>
      <c r="V2439">
        <v>0.13805827100000001</v>
      </c>
      <c r="W2439">
        <v>-0.32213596500000002</v>
      </c>
      <c r="X2439">
        <v>-4.087589E-3</v>
      </c>
      <c r="Y2439">
        <v>-0.28870305099999999</v>
      </c>
      <c r="Z2439">
        <v>3.8297765999999997E-2</v>
      </c>
      <c r="AA2439">
        <v>-1.476074E-3</v>
      </c>
      <c r="AB2439">
        <v>-0.30764836899999998</v>
      </c>
      <c r="AC2439">
        <v>7.6250506999999995E-2</v>
      </c>
    </row>
    <row r="2440" spans="1:29" x14ac:dyDescent="0.3">
      <c r="A2440">
        <v>24.38</v>
      </c>
      <c r="B2440">
        <v>28.2</v>
      </c>
      <c r="C2440">
        <v>75</v>
      </c>
      <c r="D2440">
        <v>75</v>
      </c>
      <c r="E2440">
        <v>-150</v>
      </c>
      <c r="F2440">
        <v>55.61538462</v>
      </c>
      <c r="G2440">
        <v>52.76923077</v>
      </c>
      <c r="H2440">
        <v>-115.3076923</v>
      </c>
      <c r="I2440">
        <v>60</v>
      </c>
      <c r="J2440">
        <v>50</v>
      </c>
      <c r="K2440">
        <v>-103</v>
      </c>
      <c r="L2440">
        <v>2.843764384</v>
      </c>
      <c r="M2440">
        <v>2.6982328729999998</v>
      </c>
      <c r="N2440">
        <v>-5.8959928230000003</v>
      </c>
      <c r="O2440">
        <v>3.0679615760000001</v>
      </c>
      <c r="P2440">
        <v>2.556634646</v>
      </c>
      <c r="Q2440">
        <v>-5.2666673719999997</v>
      </c>
      <c r="R2440">
        <v>0.142188219</v>
      </c>
      <c r="S2440">
        <v>0.134911644</v>
      </c>
      <c r="T2440">
        <v>-0.294799641</v>
      </c>
      <c r="U2440">
        <v>0.15339807899999999</v>
      </c>
      <c r="V2440">
        <v>0.127831732</v>
      </c>
      <c r="W2440">
        <v>-0.26333336899999998</v>
      </c>
      <c r="X2440">
        <v>-4.2011330000000001E-3</v>
      </c>
      <c r="Y2440">
        <v>-0.288899715</v>
      </c>
      <c r="Z2440">
        <v>3.1052243E-2</v>
      </c>
      <c r="AA2440">
        <v>-1.4760736999999999E-2</v>
      </c>
      <c r="AB2440">
        <v>-0.26929884900000001</v>
      </c>
      <c r="AC2440">
        <v>-3.1397267999999999E-2</v>
      </c>
    </row>
    <row r="2441" spans="1:29" x14ac:dyDescent="0.3">
      <c r="A2441">
        <v>24.39</v>
      </c>
      <c r="B2441">
        <v>28.2</v>
      </c>
      <c r="C2441">
        <v>75</v>
      </c>
      <c r="D2441">
        <v>75</v>
      </c>
      <c r="E2441">
        <v>-150</v>
      </c>
      <c r="F2441">
        <v>56.30769231</v>
      </c>
      <c r="G2441">
        <v>52.84615385</v>
      </c>
      <c r="H2441">
        <v>-116.6923077</v>
      </c>
      <c r="I2441">
        <v>59</v>
      </c>
      <c r="J2441">
        <v>53</v>
      </c>
      <c r="K2441">
        <v>-130</v>
      </c>
      <c r="L2441">
        <v>2.8791639400000002</v>
      </c>
      <c r="M2441">
        <v>2.7021661570000002</v>
      </c>
      <c r="N2441">
        <v>-5.9667919359999999</v>
      </c>
      <c r="O2441">
        <v>3.0168288830000001</v>
      </c>
      <c r="P2441">
        <v>2.710032725</v>
      </c>
      <c r="Q2441">
        <v>-6.6472500810000001</v>
      </c>
      <c r="R2441">
        <v>0.14395819700000001</v>
      </c>
      <c r="S2441">
        <v>0.13510830800000001</v>
      </c>
      <c r="T2441">
        <v>-0.29833959700000001</v>
      </c>
      <c r="U2441">
        <v>0.15084144399999999</v>
      </c>
      <c r="V2441">
        <v>0.13550163600000001</v>
      </c>
      <c r="W2441">
        <v>-0.332362504</v>
      </c>
      <c r="X2441">
        <v>-5.1094859999999999E-3</v>
      </c>
      <c r="Y2441">
        <v>-0.291915233</v>
      </c>
      <c r="Z2441">
        <v>3.3812441999999998E-2</v>
      </c>
      <c r="AA2441">
        <v>-8.8564420000000008E-3</v>
      </c>
      <c r="AB2441">
        <v>-0.31702269599999999</v>
      </c>
      <c r="AC2441">
        <v>8.0735830999999994E-2</v>
      </c>
    </row>
    <row r="2442" spans="1:29" x14ac:dyDescent="0.3">
      <c r="A2442">
        <v>24.4</v>
      </c>
      <c r="B2442">
        <v>28.2</v>
      </c>
      <c r="C2442">
        <v>75</v>
      </c>
      <c r="D2442">
        <v>75</v>
      </c>
      <c r="E2442">
        <v>-150</v>
      </c>
      <c r="F2442">
        <v>56</v>
      </c>
      <c r="G2442">
        <v>53.53846154</v>
      </c>
      <c r="H2442">
        <v>-118</v>
      </c>
      <c r="I2442">
        <v>57</v>
      </c>
      <c r="J2442">
        <v>45</v>
      </c>
      <c r="K2442">
        <v>-132</v>
      </c>
      <c r="L2442">
        <v>2.8634308040000001</v>
      </c>
      <c r="M2442">
        <v>2.737565714</v>
      </c>
      <c r="N2442">
        <v>-6.0336577660000001</v>
      </c>
      <c r="O2442">
        <v>2.9145634970000001</v>
      </c>
      <c r="P2442">
        <v>2.3009711820000001</v>
      </c>
      <c r="Q2442">
        <v>-6.7495154670000002</v>
      </c>
      <c r="R2442">
        <v>0.14317154000000001</v>
      </c>
      <c r="S2442">
        <v>0.13687828599999999</v>
      </c>
      <c r="T2442">
        <v>-0.30168288799999998</v>
      </c>
      <c r="U2442">
        <v>0.14572817499999999</v>
      </c>
      <c r="V2442">
        <v>0.11504855899999999</v>
      </c>
      <c r="W2442">
        <v>-0.33747577299999998</v>
      </c>
      <c r="X2442">
        <v>-3.6334119999999999E-3</v>
      </c>
      <c r="Y2442">
        <v>-0.294471867</v>
      </c>
      <c r="Z2442">
        <v>3.7952740999999998E-2</v>
      </c>
      <c r="AA2442">
        <v>-1.7712884000000002E-2</v>
      </c>
      <c r="AB2442">
        <v>-0.31190942700000002</v>
      </c>
      <c r="AC2442">
        <v>0.13455971799999999</v>
      </c>
    </row>
    <row r="2443" spans="1:29" x14ac:dyDescent="0.3">
      <c r="A2443">
        <v>24.41</v>
      </c>
      <c r="B2443">
        <v>28.2</v>
      </c>
      <c r="C2443">
        <v>75</v>
      </c>
      <c r="D2443">
        <v>75</v>
      </c>
      <c r="E2443">
        <v>-150</v>
      </c>
      <c r="F2443">
        <v>56.38461538</v>
      </c>
      <c r="G2443">
        <v>55.15384615</v>
      </c>
      <c r="H2443">
        <v>-119.3846154</v>
      </c>
      <c r="I2443">
        <v>43</v>
      </c>
      <c r="J2443">
        <v>59</v>
      </c>
      <c r="K2443">
        <v>-127</v>
      </c>
      <c r="L2443">
        <v>2.8830972240000001</v>
      </c>
      <c r="M2443">
        <v>2.8201646789999999</v>
      </c>
      <c r="N2443">
        <v>-6.1044568789999998</v>
      </c>
      <c r="O2443">
        <v>2.198705796</v>
      </c>
      <c r="P2443">
        <v>3.0168288830000001</v>
      </c>
      <c r="Q2443">
        <v>-6.4938520019999997</v>
      </c>
      <c r="R2443">
        <v>0.144154861</v>
      </c>
      <c r="S2443">
        <v>0.14100823400000001</v>
      </c>
      <c r="T2443">
        <v>-0.30522284399999999</v>
      </c>
      <c r="U2443">
        <v>0.10993529</v>
      </c>
      <c r="V2443">
        <v>0.15084144399999999</v>
      </c>
      <c r="W2443">
        <v>-0.3246926</v>
      </c>
      <c r="X2443">
        <v>-1.816706E-3</v>
      </c>
      <c r="Y2443">
        <v>-0.29853626100000002</v>
      </c>
      <c r="Z2443">
        <v>3.5192542E-2</v>
      </c>
      <c r="AA2443">
        <v>2.3617178999999999E-2</v>
      </c>
      <c r="AB2443">
        <v>-0.30338731099999999</v>
      </c>
      <c r="AC2443">
        <v>0.112133099</v>
      </c>
    </row>
    <row r="2444" spans="1:29" x14ac:dyDescent="0.3">
      <c r="A2444">
        <v>24.42</v>
      </c>
      <c r="B2444">
        <v>28.2</v>
      </c>
      <c r="C2444">
        <v>75</v>
      </c>
      <c r="D2444">
        <v>75</v>
      </c>
      <c r="E2444">
        <v>-150</v>
      </c>
      <c r="F2444">
        <v>56.92307692</v>
      </c>
      <c r="G2444">
        <v>55.84615385</v>
      </c>
      <c r="H2444">
        <v>-119.5384615</v>
      </c>
      <c r="I2444">
        <v>55</v>
      </c>
      <c r="J2444">
        <v>64</v>
      </c>
      <c r="K2444">
        <v>-117</v>
      </c>
      <c r="L2444">
        <v>2.9106302130000001</v>
      </c>
      <c r="M2444">
        <v>2.8555642360000002</v>
      </c>
      <c r="N2444">
        <v>-6.1123234469999996</v>
      </c>
      <c r="O2444">
        <v>2.812298111</v>
      </c>
      <c r="P2444">
        <v>3.272492347</v>
      </c>
      <c r="Q2444">
        <v>-5.9825250729999997</v>
      </c>
      <c r="R2444">
        <v>0.145531511</v>
      </c>
      <c r="S2444">
        <v>0.14277821199999999</v>
      </c>
      <c r="T2444">
        <v>-0.30561617200000002</v>
      </c>
      <c r="U2444">
        <v>0.14061490600000001</v>
      </c>
      <c r="V2444">
        <v>0.163624617</v>
      </c>
      <c r="W2444">
        <v>-0.29912625399999998</v>
      </c>
      <c r="X2444">
        <v>-1.5896180000000001E-3</v>
      </c>
      <c r="Y2444">
        <v>-0.29984735600000001</v>
      </c>
      <c r="Z2444">
        <v>3.0362192999999999E-2</v>
      </c>
      <c r="AA2444">
        <v>1.3284663E-2</v>
      </c>
      <c r="AB2444">
        <v>-0.30083067699999999</v>
      </c>
      <c r="AC2444">
        <v>-8.9706479999999995E-3</v>
      </c>
    </row>
    <row r="2445" spans="1:29" x14ac:dyDescent="0.3">
      <c r="A2445">
        <v>24.43</v>
      </c>
      <c r="B2445">
        <v>28.2</v>
      </c>
      <c r="C2445">
        <v>75</v>
      </c>
      <c r="D2445">
        <v>75</v>
      </c>
      <c r="E2445">
        <v>-150</v>
      </c>
      <c r="F2445">
        <v>57.61538462</v>
      </c>
      <c r="G2445">
        <v>56.30769231</v>
      </c>
      <c r="H2445">
        <v>-117.8461538</v>
      </c>
      <c r="I2445">
        <v>60</v>
      </c>
      <c r="J2445">
        <v>64</v>
      </c>
      <c r="K2445">
        <v>-121</v>
      </c>
      <c r="L2445">
        <v>2.94602977</v>
      </c>
      <c r="M2445">
        <v>2.8791639400000002</v>
      </c>
      <c r="N2445">
        <v>-6.0257911980000003</v>
      </c>
      <c r="O2445">
        <v>3.0679615760000001</v>
      </c>
      <c r="P2445">
        <v>3.272492347</v>
      </c>
      <c r="Q2445">
        <v>-6.1870558439999996</v>
      </c>
      <c r="R2445">
        <v>0.14730148800000001</v>
      </c>
      <c r="S2445">
        <v>0.14395819700000001</v>
      </c>
      <c r="T2445">
        <v>-0.30128956000000001</v>
      </c>
      <c r="U2445">
        <v>0.15339807899999999</v>
      </c>
      <c r="V2445">
        <v>0.163624617</v>
      </c>
      <c r="W2445">
        <v>-0.30935279199999999</v>
      </c>
      <c r="X2445">
        <v>-1.9302500000000001E-3</v>
      </c>
      <c r="Y2445">
        <v>-0.29794626800000001</v>
      </c>
      <c r="Z2445">
        <v>1.7596271E-2</v>
      </c>
      <c r="AA2445">
        <v>5.9042950000000004E-3</v>
      </c>
      <c r="AB2445">
        <v>-0.31190942700000002</v>
      </c>
      <c r="AC2445">
        <v>-1.3455972E-2</v>
      </c>
    </row>
    <row r="2446" spans="1:29" x14ac:dyDescent="0.3">
      <c r="A2446">
        <v>24.44</v>
      </c>
      <c r="B2446">
        <v>28.2</v>
      </c>
      <c r="C2446">
        <v>75</v>
      </c>
      <c r="D2446">
        <v>75</v>
      </c>
      <c r="E2446">
        <v>-150</v>
      </c>
      <c r="F2446">
        <v>57.53846154</v>
      </c>
      <c r="G2446">
        <v>55.61538462</v>
      </c>
      <c r="H2446">
        <v>-117.3846154</v>
      </c>
      <c r="I2446">
        <v>66</v>
      </c>
      <c r="J2446">
        <v>62</v>
      </c>
      <c r="K2446">
        <v>-97</v>
      </c>
      <c r="L2446">
        <v>2.942096485</v>
      </c>
      <c r="M2446">
        <v>2.843764384</v>
      </c>
      <c r="N2446">
        <v>-6.0021914929999998</v>
      </c>
      <c r="O2446">
        <v>3.374757733</v>
      </c>
      <c r="P2446">
        <v>3.1702269620000001</v>
      </c>
      <c r="Q2446">
        <v>-4.9598712139999996</v>
      </c>
      <c r="R2446">
        <v>0.147104824</v>
      </c>
      <c r="S2446">
        <v>0.142188219</v>
      </c>
      <c r="T2446">
        <v>-0.30010957500000002</v>
      </c>
      <c r="U2446">
        <v>0.168737887</v>
      </c>
      <c r="V2446">
        <v>0.158511348</v>
      </c>
      <c r="W2446">
        <v>-0.247993561</v>
      </c>
      <c r="X2446">
        <v>-2.8386029999999999E-3</v>
      </c>
      <c r="Y2446">
        <v>-0.29650406400000001</v>
      </c>
      <c r="Z2446">
        <v>1.8976370999999999E-2</v>
      </c>
      <c r="AA2446">
        <v>-5.9042950000000004E-3</v>
      </c>
      <c r="AB2446">
        <v>-0.27441211900000001</v>
      </c>
      <c r="AC2446">
        <v>-0.13904504200000001</v>
      </c>
    </row>
    <row r="2447" spans="1:29" x14ac:dyDescent="0.3">
      <c r="A2447">
        <v>24.45</v>
      </c>
      <c r="B2447">
        <v>28.2</v>
      </c>
      <c r="C2447">
        <v>75</v>
      </c>
      <c r="D2447">
        <v>75</v>
      </c>
      <c r="E2447">
        <v>-150</v>
      </c>
      <c r="F2447">
        <v>57.30769231</v>
      </c>
      <c r="G2447">
        <v>55.92307692</v>
      </c>
      <c r="H2447">
        <v>-119.6153846</v>
      </c>
      <c r="I2447">
        <v>71</v>
      </c>
      <c r="J2447">
        <v>46</v>
      </c>
      <c r="K2447">
        <v>-121</v>
      </c>
      <c r="L2447">
        <v>2.9302966330000002</v>
      </c>
      <c r="M2447">
        <v>2.8594975200000001</v>
      </c>
      <c r="N2447">
        <v>-6.116256731</v>
      </c>
      <c r="O2447">
        <v>3.6304211980000001</v>
      </c>
      <c r="P2447">
        <v>2.3521038750000001</v>
      </c>
      <c r="Q2447">
        <v>-6.1870558439999996</v>
      </c>
      <c r="R2447">
        <v>0.14651483200000001</v>
      </c>
      <c r="S2447">
        <v>0.142974876</v>
      </c>
      <c r="T2447">
        <v>-0.305812837</v>
      </c>
      <c r="U2447">
        <v>0.18152106000000001</v>
      </c>
      <c r="V2447">
        <v>0.117605194</v>
      </c>
      <c r="W2447">
        <v>-0.30935279199999999</v>
      </c>
      <c r="X2447">
        <v>-2.0437939999999998E-3</v>
      </c>
      <c r="Y2447">
        <v>-0.30037179400000003</v>
      </c>
      <c r="Z2447">
        <v>2.8637068000000002E-2</v>
      </c>
      <c r="AA2447">
        <v>-3.6901842999999997E-2</v>
      </c>
      <c r="AB2447">
        <v>-0.30594394600000002</v>
      </c>
      <c r="AC2447">
        <v>1.7941295999999999E-2</v>
      </c>
    </row>
    <row r="2448" spans="1:29" x14ac:dyDescent="0.3">
      <c r="A2448">
        <v>24.46</v>
      </c>
      <c r="B2448">
        <v>28.2</v>
      </c>
      <c r="C2448">
        <v>75</v>
      </c>
      <c r="D2448">
        <v>75</v>
      </c>
      <c r="E2448">
        <v>-150</v>
      </c>
      <c r="F2448">
        <v>57.15384615</v>
      </c>
      <c r="G2448">
        <v>56</v>
      </c>
      <c r="H2448">
        <v>-119.7692308</v>
      </c>
      <c r="I2448">
        <v>55</v>
      </c>
      <c r="J2448">
        <v>55</v>
      </c>
      <c r="K2448">
        <v>-120</v>
      </c>
      <c r="L2448">
        <v>2.9224300649999999</v>
      </c>
      <c r="M2448">
        <v>2.8634308040000001</v>
      </c>
      <c r="N2448">
        <v>-6.1241232989999999</v>
      </c>
      <c r="O2448">
        <v>2.812298111</v>
      </c>
      <c r="P2448">
        <v>2.812298111</v>
      </c>
      <c r="Q2448">
        <v>-6.1359231520000002</v>
      </c>
      <c r="R2448">
        <v>0.14612150300000001</v>
      </c>
      <c r="S2448">
        <v>0.14317154000000001</v>
      </c>
      <c r="T2448">
        <v>-0.30620616499999997</v>
      </c>
      <c r="U2448">
        <v>0.14061490600000001</v>
      </c>
      <c r="V2448">
        <v>0.14061490600000001</v>
      </c>
      <c r="W2448">
        <v>-0.30679615799999999</v>
      </c>
      <c r="X2448">
        <v>-1.703162E-3</v>
      </c>
      <c r="Y2448">
        <v>-0.30056845799999998</v>
      </c>
      <c r="Z2448">
        <v>2.9672143000000002E-2</v>
      </c>
      <c r="AA2448">
        <v>0</v>
      </c>
      <c r="AB2448">
        <v>-0.29827404200000002</v>
      </c>
      <c r="AC2448">
        <v>4.4853239000000003E-2</v>
      </c>
    </row>
    <row r="2449" spans="1:29" x14ac:dyDescent="0.3">
      <c r="A2449">
        <v>24.47</v>
      </c>
      <c r="B2449">
        <v>28.2</v>
      </c>
      <c r="C2449">
        <v>75</v>
      </c>
      <c r="D2449">
        <v>75</v>
      </c>
      <c r="E2449">
        <v>-150</v>
      </c>
      <c r="F2449">
        <v>57.15384615</v>
      </c>
      <c r="G2449">
        <v>56.69230769</v>
      </c>
      <c r="H2449">
        <v>-119.7692308</v>
      </c>
      <c r="I2449">
        <v>59</v>
      </c>
      <c r="J2449">
        <v>59</v>
      </c>
      <c r="K2449">
        <v>-121</v>
      </c>
      <c r="L2449">
        <v>2.9224300649999999</v>
      </c>
      <c r="M2449">
        <v>2.8988303609999999</v>
      </c>
      <c r="N2449">
        <v>-6.1241232989999999</v>
      </c>
      <c r="O2449">
        <v>3.0168288830000001</v>
      </c>
      <c r="P2449">
        <v>3.0168288830000001</v>
      </c>
      <c r="Q2449">
        <v>-6.1870558439999996</v>
      </c>
      <c r="R2449">
        <v>0.14612150300000001</v>
      </c>
      <c r="S2449">
        <v>0.14494151799999999</v>
      </c>
      <c r="T2449">
        <v>-0.30620616499999997</v>
      </c>
      <c r="U2449">
        <v>0.15084144399999999</v>
      </c>
      <c r="V2449">
        <v>0.15084144399999999</v>
      </c>
      <c r="W2449">
        <v>-0.30935279199999999</v>
      </c>
      <c r="X2449">
        <v>-6.8126500000000002E-4</v>
      </c>
      <c r="Y2449">
        <v>-0.30115845000000002</v>
      </c>
      <c r="Z2449">
        <v>2.6566919000000001E-2</v>
      </c>
      <c r="AA2449">
        <v>0</v>
      </c>
      <c r="AB2449">
        <v>-0.30679615799999999</v>
      </c>
      <c r="AC2449">
        <v>1.3455972E-2</v>
      </c>
    </row>
    <row r="2450" spans="1:29" x14ac:dyDescent="0.3">
      <c r="A2450">
        <v>24.48</v>
      </c>
      <c r="B2450">
        <v>28.2</v>
      </c>
      <c r="C2450">
        <v>75</v>
      </c>
      <c r="D2450">
        <v>75</v>
      </c>
      <c r="E2450">
        <v>-150</v>
      </c>
      <c r="F2450">
        <v>57.53846154</v>
      </c>
      <c r="G2450">
        <v>56.30769231</v>
      </c>
      <c r="H2450">
        <v>-120.1538462</v>
      </c>
      <c r="I2450">
        <v>57</v>
      </c>
      <c r="J2450">
        <v>60</v>
      </c>
      <c r="K2450">
        <v>-121</v>
      </c>
      <c r="L2450">
        <v>2.942096485</v>
      </c>
      <c r="M2450">
        <v>2.8791639400000002</v>
      </c>
      <c r="N2450">
        <v>-6.14378972</v>
      </c>
      <c r="O2450">
        <v>2.9145634970000001</v>
      </c>
      <c r="P2450">
        <v>3.0679615760000001</v>
      </c>
      <c r="Q2450">
        <v>-6.1870558439999996</v>
      </c>
      <c r="R2450">
        <v>0.147104824</v>
      </c>
      <c r="S2450">
        <v>0.14395819700000001</v>
      </c>
      <c r="T2450">
        <v>-0.30718948600000001</v>
      </c>
      <c r="U2450">
        <v>0.14572817499999999</v>
      </c>
      <c r="V2450">
        <v>0.15339807899999999</v>
      </c>
      <c r="W2450">
        <v>-0.30935279199999999</v>
      </c>
      <c r="X2450">
        <v>-1.816706E-3</v>
      </c>
      <c r="Y2450">
        <v>-0.30181399799999997</v>
      </c>
      <c r="Z2450">
        <v>2.8292042999999999E-2</v>
      </c>
      <c r="AA2450">
        <v>4.4282210000000004E-3</v>
      </c>
      <c r="AB2450">
        <v>-0.30594394600000002</v>
      </c>
      <c r="AC2450">
        <v>1.7941295999999999E-2</v>
      </c>
    </row>
    <row r="2451" spans="1:29" x14ac:dyDescent="0.3">
      <c r="A2451">
        <v>24.49</v>
      </c>
      <c r="B2451">
        <v>28.2</v>
      </c>
      <c r="C2451">
        <v>75</v>
      </c>
      <c r="D2451">
        <v>75</v>
      </c>
      <c r="E2451">
        <v>-150</v>
      </c>
      <c r="F2451">
        <v>57</v>
      </c>
      <c r="G2451">
        <v>54.69230769</v>
      </c>
      <c r="H2451">
        <v>-120.8461538</v>
      </c>
      <c r="I2451">
        <v>52</v>
      </c>
      <c r="J2451">
        <v>61</v>
      </c>
      <c r="K2451">
        <v>-96</v>
      </c>
      <c r="L2451">
        <v>2.9145634970000001</v>
      </c>
      <c r="M2451">
        <v>2.7965649749999999</v>
      </c>
      <c r="N2451">
        <v>-6.1791892759999998</v>
      </c>
      <c r="O2451">
        <v>2.658900032</v>
      </c>
      <c r="P2451">
        <v>3.1190942690000001</v>
      </c>
      <c r="Q2451">
        <v>-4.9087385210000001</v>
      </c>
      <c r="R2451">
        <v>0.14572817499999999</v>
      </c>
      <c r="S2451">
        <v>0.13982824899999999</v>
      </c>
      <c r="T2451">
        <v>-0.30895946400000002</v>
      </c>
      <c r="U2451">
        <v>0.13294500200000001</v>
      </c>
      <c r="V2451">
        <v>0.15595471299999999</v>
      </c>
      <c r="W2451">
        <v>-0.245436926</v>
      </c>
      <c r="X2451">
        <v>-3.4063240000000001E-3</v>
      </c>
      <c r="Y2451">
        <v>-0.30115845000000002</v>
      </c>
      <c r="Z2451">
        <v>4.1057965000000002E-2</v>
      </c>
      <c r="AA2451">
        <v>1.3284663E-2</v>
      </c>
      <c r="AB2451">
        <v>-0.25992452199999999</v>
      </c>
      <c r="AC2451">
        <v>-7.6250506999999995E-2</v>
      </c>
    </row>
    <row r="2452" spans="1:29" x14ac:dyDescent="0.3">
      <c r="A2452">
        <v>24.5</v>
      </c>
      <c r="B2452">
        <v>28.2</v>
      </c>
      <c r="C2452">
        <v>75</v>
      </c>
      <c r="D2452">
        <v>75</v>
      </c>
      <c r="E2452">
        <v>-150</v>
      </c>
      <c r="F2452">
        <v>55.76923077</v>
      </c>
      <c r="G2452">
        <v>53.76923077</v>
      </c>
      <c r="H2452">
        <v>-121.3846154</v>
      </c>
      <c r="I2452">
        <v>54</v>
      </c>
      <c r="J2452">
        <v>45</v>
      </c>
      <c r="K2452">
        <v>-120</v>
      </c>
      <c r="L2452">
        <v>2.8516309519999998</v>
      </c>
      <c r="M2452">
        <v>2.7493655659999998</v>
      </c>
      <c r="N2452">
        <v>-6.2067222649999998</v>
      </c>
      <c r="O2452">
        <v>2.761165418</v>
      </c>
      <c r="P2452">
        <v>2.3009711820000001</v>
      </c>
      <c r="Q2452">
        <v>-6.1359231520000002</v>
      </c>
      <c r="R2452">
        <v>0.142581548</v>
      </c>
      <c r="S2452">
        <v>0.137468278</v>
      </c>
      <c r="T2452">
        <v>-0.31033611300000002</v>
      </c>
      <c r="U2452">
        <v>0.13805827100000001</v>
      </c>
      <c r="V2452">
        <v>0.11504855899999999</v>
      </c>
      <c r="W2452">
        <v>-0.30679615799999999</v>
      </c>
      <c r="X2452">
        <v>-2.952147E-3</v>
      </c>
      <c r="Y2452">
        <v>-0.30024068399999998</v>
      </c>
      <c r="Z2452">
        <v>5.3133837000000003E-2</v>
      </c>
      <c r="AA2452">
        <v>-1.3284663E-2</v>
      </c>
      <c r="AB2452">
        <v>-0.288899715</v>
      </c>
      <c r="AC2452">
        <v>9.4191803000000004E-2</v>
      </c>
    </row>
    <row r="2453" spans="1:29" x14ac:dyDescent="0.3">
      <c r="A2453">
        <v>24.51</v>
      </c>
      <c r="B2453">
        <v>28.2</v>
      </c>
      <c r="C2453">
        <v>75</v>
      </c>
      <c r="D2453">
        <v>75</v>
      </c>
      <c r="E2453">
        <v>-150</v>
      </c>
      <c r="F2453">
        <v>55.07692308</v>
      </c>
      <c r="G2453">
        <v>52.69230769</v>
      </c>
      <c r="H2453">
        <v>-123.6153846</v>
      </c>
      <c r="I2453">
        <v>57</v>
      </c>
      <c r="J2453">
        <v>54</v>
      </c>
      <c r="K2453">
        <v>-132</v>
      </c>
      <c r="L2453">
        <v>2.816231395</v>
      </c>
      <c r="M2453">
        <v>2.6942995889999999</v>
      </c>
      <c r="N2453">
        <v>-6.320787503</v>
      </c>
      <c r="O2453">
        <v>2.9145634970000001</v>
      </c>
      <c r="P2453">
        <v>2.761165418</v>
      </c>
      <c r="Q2453">
        <v>-6.7495154670000002</v>
      </c>
      <c r="R2453">
        <v>0.14081157</v>
      </c>
      <c r="S2453">
        <v>0.13471497900000001</v>
      </c>
      <c r="T2453">
        <v>-0.31603937500000001</v>
      </c>
      <c r="U2453">
        <v>0.14572817499999999</v>
      </c>
      <c r="V2453">
        <v>0.13805827100000001</v>
      </c>
      <c r="W2453">
        <v>-0.33747577299999998</v>
      </c>
      <c r="X2453">
        <v>-3.5198680000000002E-3</v>
      </c>
      <c r="Y2453">
        <v>-0.3025351</v>
      </c>
      <c r="Z2453">
        <v>7.1075132999999999E-2</v>
      </c>
      <c r="AA2453">
        <v>-4.4282210000000004E-3</v>
      </c>
      <c r="AB2453">
        <v>-0.31957933100000002</v>
      </c>
      <c r="AC2453">
        <v>9.4191803000000004E-2</v>
      </c>
    </row>
    <row r="2454" spans="1:29" x14ac:dyDescent="0.3">
      <c r="A2454">
        <v>24.52</v>
      </c>
      <c r="B2454">
        <v>28.2</v>
      </c>
      <c r="C2454">
        <v>75</v>
      </c>
      <c r="D2454">
        <v>75</v>
      </c>
      <c r="E2454">
        <v>-150</v>
      </c>
      <c r="F2454">
        <v>54.15384615</v>
      </c>
      <c r="G2454">
        <v>52.76923077</v>
      </c>
      <c r="H2454">
        <v>-124.1538462</v>
      </c>
      <c r="I2454">
        <v>101</v>
      </c>
      <c r="J2454">
        <v>99</v>
      </c>
      <c r="K2454">
        <v>-263</v>
      </c>
      <c r="L2454">
        <v>2.7690319859999999</v>
      </c>
      <c r="M2454">
        <v>2.6982328729999998</v>
      </c>
      <c r="N2454">
        <v>-6.348320491</v>
      </c>
      <c r="O2454">
        <v>5.1644019859999997</v>
      </c>
      <c r="P2454">
        <v>5.0621365999999997</v>
      </c>
      <c r="Q2454">
        <v>-13.447898240000001</v>
      </c>
      <c r="R2454">
        <v>0.13845159900000001</v>
      </c>
      <c r="S2454">
        <v>0.134911644</v>
      </c>
      <c r="T2454">
        <v>-0.31741602499999999</v>
      </c>
      <c r="U2454">
        <v>0.25822009899999998</v>
      </c>
      <c r="V2454">
        <v>0.25310683</v>
      </c>
      <c r="W2454">
        <v>-0.67239491200000001</v>
      </c>
      <c r="X2454">
        <v>-2.0437939999999998E-3</v>
      </c>
      <c r="Y2454">
        <v>-0.30273176400000001</v>
      </c>
      <c r="Z2454">
        <v>7.7285582000000005E-2</v>
      </c>
      <c r="AA2454">
        <v>-2.952147E-3</v>
      </c>
      <c r="AB2454">
        <v>-0.61870558399999998</v>
      </c>
      <c r="AC2454">
        <v>0.28257540799999997</v>
      </c>
    </row>
    <row r="2455" spans="1:29" x14ac:dyDescent="0.3">
      <c r="A2455">
        <v>24.53</v>
      </c>
      <c r="B2455">
        <v>28.2</v>
      </c>
      <c r="C2455">
        <v>75</v>
      </c>
      <c r="D2455">
        <v>75</v>
      </c>
      <c r="E2455">
        <v>-150</v>
      </c>
      <c r="F2455">
        <v>54.15384615</v>
      </c>
      <c r="G2455">
        <v>52.23076923</v>
      </c>
      <c r="H2455">
        <v>-122.6153846</v>
      </c>
      <c r="I2455">
        <v>50</v>
      </c>
      <c r="J2455">
        <v>52</v>
      </c>
      <c r="K2455">
        <v>-111</v>
      </c>
      <c r="L2455">
        <v>2.7690319859999999</v>
      </c>
      <c r="M2455">
        <v>2.6706998849999999</v>
      </c>
      <c r="N2455">
        <v>-6.2696548099999996</v>
      </c>
      <c r="O2455">
        <v>2.556634646</v>
      </c>
      <c r="P2455">
        <v>2.658900032</v>
      </c>
      <c r="Q2455">
        <v>-5.6757289149999997</v>
      </c>
      <c r="R2455">
        <v>0.13845159900000001</v>
      </c>
      <c r="S2455">
        <v>0.13353499399999999</v>
      </c>
      <c r="T2455">
        <v>-0.31348273999999998</v>
      </c>
      <c r="U2455">
        <v>0.127831732</v>
      </c>
      <c r="V2455">
        <v>0.13294500200000001</v>
      </c>
      <c r="W2455">
        <v>-0.28378644600000003</v>
      </c>
      <c r="X2455">
        <v>-2.8386029999999999E-3</v>
      </c>
      <c r="Y2455">
        <v>-0.299650692</v>
      </c>
      <c r="Z2455">
        <v>7.2800258000000007E-2</v>
      </c>
      <c r="AA2455">
        <v>2.952147E-3</v>
      </c>
      <c r="AB2455">
        <v>-0.27611654200000002</v>
      </c>
      <c r="AC2455">
        <v>4.0367914999999997E-2</v>
      </c>
    </row>
    <row r="2456" spans="1:29" x14ac:dyDescent="0.3">
      <c r="A2456">
        <v>24.54</v>
      </c>
      <c r="B2456">
        <v>28.2</v>
      </c>
      <c r="C2456">
        <v>75</v>
      </c>
      <c r="D2456">
        <v>75</v>
      </c>
      <c r="E2456">
        <v>-150</v>
      </c>
      <c r="F2456">
        <v>53.76923077</v>
      </c>
      <c r="G2456">
        <v>50.76923077</v>
      </c>
      <c r="H2456">
        <v>-122.8461538</v>
      </c>
      <c r="I2456">
        <v>48</v>
      </c>
      <c r="J2456">
        <v>54</v>
      </c>
      <c r="K2456">
        <v>-130</v>
      </c>
      <c r="L2456">
        <v>2.7493655659999998</v>
      </c>
      <c r="M2456">
        <v>2.5959674869999998</v>
      </c>
      <c r="N2456">
        <v>-6.2814546619999998</v>
      </c>
      <c r="O2456">
        <v>2.4543692610000001</v>
      </c>
      <c r="P2456">
        <v>2.761165418</v>
      </c>
      <c r="Q2456">
        <v>-6.6472500810000001</v>
      </c>
      <c r="R2456">
        <v>0.137468278</v>
      </c>
      <c r="S2456">
        <v>0.12979837399999999</v>
      </c>
      <c r="T2456">
        <v>-0.31407273299999999</v>
      </c>
      <c r="U2456">
        <v>0.122718463</v>
      </c>
      <c r="V2456">
        <v>0.13805827100000001</v>
      </c>
      <c r="W2456">
        <v>-0.332362504</v>
      </c>
      <c r="X2456">
        <v>-4.4282210000000004E-3</v>
      </c>
      <c r="Y2456">
        <v>-0.29847070599999997</v>
      </c>
      <c r="Z2456">
        <v>8.2115931000000003E-2</v>
      </c>
      <c r="AA2456">
        <v>8.8564420000000008E-3</v>
      </c>
      <c r="AB2456">
        <v>-0.308500581</v>
      </c>
      <c r="AC2456">
        <v>0.12558907</v>
      </c>
    </row>
    <row r="2457" spans="1:29" x14ac:dyDescent="0.3">
      <c r="A2457">
        <v>24.55</v>
      </c>
      <c r="B2457">
        <v>28.2</v>
      </c>
      <c r="C2457">
        <v>75</v>
      </c>
      <c r="D2457">
        <v>75</v>
      </c>
      <c r="E2457">
        <v>-150</v>
      </c>
      <c r="F2457">
        <v>52.46153846</v>
      </c>
      <c r="G2457">
        <v>50.38461538</v>
      </c>
      <c r="H2457">
        <v>-122.9230769</v>
      </c>
      <c r="I2457">
        <v>48</v>
      </c>
      <c r="J2457">
        <v>43</v>
      </c>
      <c r="K2457">
        <v>-126</v>
      </c>
      <c r="L2457">
        <v>2.6824997370000001</v>
      </c>
      <c r="M2457">
        <v>2.5763010670000002</v>
      </c>
      <c r="N2457">
        <v>-6.2853879460000002</v>
      </c>
      <c r="O2457">
        <v>2.4543692610000001</v>
      </c>
      <c r="P2457">
        <v>2.198705796</v>
      </c>
      <c r="Q2457">
        <v>-6.4427193090000001</v>
      </c>
      <c r="R2457">
        <v>0.134124987</v>
      </c>
      <c r="S2457">
        <v>0.12881505300000001</v>
      </c>
      <c r="T2457">
        <v>-0.31426939700000001</v>
      </c>
      <c r="U2457">
        <v>0.122718463</v>
      </c>
      <c r="V2457">
        <v>0.10993529</v>
      </c>
      <c r="W2457">
        <v>-0.32213596500000002</v>
      </c>
      <c r="X2457">
        <v>-3.0656920000000001E-3</v>
      </c>
      <c r="Y2457">
        <v>-0.29715961200000002</v>
      </c>
      <c r="Z2457">
        <v>9.0051504000000004E-2</v>
      </c>
      <c r="AA2457">
        <v>-7.3803690000000003E-3</v>
      </c>
      <c r="AB2457">
        <v>-0.29230856100000002</v>
      </c>
      <c r="AC2457">
        <v>0.156986338</v>
      </c>
    </row>
    <row r="2458" spans="1:29" x14ac:dyDescent="0.3">
      <c r="A2458">
        <v>24.56</v>
      </c>
      <c r="B2458">
        <v>28.2</v>
      </c>
      <c r="C2458">
        <v>75</v>
      </c>
      <c r="D2458">
        <v>75</v>
      </c>
      <c r="E2458">
        <v>-150</v>
      </c>
      <c r="F2458">
        <v>52.46153846</v>
      </c>
      <c r="G2458">
        <v>49.69230769</v>
      </c>
      <c r="H2458">
        <v>-125.2307692</v>
      </c>
      <c r="I2458">
        <v>44</v>
      </c>
      <c r="J2458">
        <v>52</v>
      </c>
      <c r="K2458">
        <v>-128</v>
      </c>
      <c r="L2458">
        <v>2.6824997370000001</v>
      </c>
      <c r="M2458">
        <v>2.5409015099999999</v>
      </c>
      <c r="N2458">
        <v>-6.4033864679999999</v>
      </c>
      <c r="O2458">
        <v>2.2498384890000001</v>
      </c>
      <c r="P2458">
        <v>2.658900032</v>
      </c>
      <c r="Q2458">
        <v>-6.5449846950000001</v>
      </c>
      <c r="R2458">
        <v>0.134124987</v>
      </c>
      <c r="S2458">
        <v>0.12704507600000001</v>
      </c>
      <c r="T2458">
        <v>-0.32016932300000001</v>
      </c>
      <c r="U2458">
        <v>0.11249192399999999</v>
      </c>
      <c r="V2458">
        <v>0.13294500200000001</v>
      </c>
      <c r="W2458">
        <v>-0.32724923500000003</v>
      </c>
      <c r="X2458">
        <v>-4.087589E-3</v>
      </c>
      <c r="Y2458">
        <v>-0.30050290299999999</v>
      </c>
      <c r="Z2458">
        <v>0.103507476</v>
      </c>
      <c r="AA2458">
        <v>1.1808590000000001E-2</v>
      </c>
      <c r="AB2458">
        <v>-0.29997846500000003</v>
      </c>
      <c r="AC2458">
        <v>0.14353036599999999</v>
      </c>
    </row>
    <row r="2459" spans="1:29" x14ac:dyDescent="0.3">
      <c r="A2459">
        <v>24.57</v>
      </c>
      <c r="B2459">
        <v>28.2</v>
      </c>
      <c r="C2459">
        <v>75</v>
      </c>
      <c r="D2459">
        <v>75</v>
      </c>
      <c r="E2459">
        <v>-150</v>
      </c>
      <c r="F2459">
        <v>52.30769231</v>
      </c>
      <c r="G2459">
        <v>50.07692308</v>
      </c>
      <c r="H2459">
        <v>-125.7692308</v>
      </c>
      <c r="I2459">
        <v>57</v>
      </c>
      <c r="J2459">
        <v>48</v>
      </c>
      <c r="K2459">
        <v>-126</v>
      </c>
      <c r="L2459">
        <v>2.6746331689999998</v>
      </c>
      <c r="M2459">
        <v>2.560567931</v>
      </c>
      <c r="N2459">
        <v>-6.4309194569999999</v>
      </c>
      <c r="O2459">
        <v>2.9145634970000001</v>
      </c>
      <c r="P2459">
        <v>2.4543692610000001</v>
      </c>
      <c r="Q2459">
        <v>-6.4427193090000001</v>
      </c>
      <c r="R2459">
        <v>0.133731658</v>
      </c>
      <c r="S2459">
        <v>0.12802839699999999</v>
      </c>
      <c r="T2459">
        <v>-0.32154597299999998</v>
      </c>
      <c r="U2459">
        <v>0.14572817499999999</v>
      </c>
      <c r="V2459">
        <v>0.122718463</v>
      </c>
      <c r="W2459">
        <v>-0.32213596500000002</v>
      </c>
      <c r="X2459">
        <v>-3.2927799999999999E-3</v>
      </c>
      <c r="Y2459">
        <v>-0.30161733400000001</v>
      </c>
      <c r="Z2459">
        <v>0.104887575</v>
      </c>
      <c r="AA2459">
        <v>-1.3284663E-2</v>
      </c>
      <c r="AB2459">
        <v>-0.30423952300000001</v>
      </c>
      <c r="AC2459">
        <v>9.4191803000000004E-2</v>
      </c>
    </row>
    <row r="2460" spans="1:29" x14ac:dyDescent="0.3">
      <c r="A2460">
        <v>24.58</v>
      </c>
      <c r="B2460">
        <v>28.2</v>
      </c>
      <c r="C2460">
        <v>75</v>
      </c>
      <c r="D2460">
        <v>75</v>
      </c>
      <c r="E2460">
        <v>-150</v>
      </c>
      <c r="F2460">
        <v>51.92307692</v>
      </c>
      <c r="G2460">
        <v>49.84615385</v>
      </c>
      <c r="H2460">
        <v>-123.5384615</v>
      </c>
      <c r="I2460">
        <v>59</v>
      </c>
      <c r="J2460">
        <v>47</v>
      </c>
      <c r="K2460">
        <v>-128</v>
      </c>
      <c r="L2460">
        <v>2.6549667480000001</v>
      </c>
      <c r="M2460">
        <v>2.5487680780000002</v>
      </c>
      <c r="N2460">
        <v>-6.3168542189999997</v>
      </c>
      <c r="O2460">
        <v>3.0168288830000001</v>
      </c>
      <c r="P2460">
        <v>2.4032365680000001</v>
      </c>
      <c r="Q2460">
        <v>-6.5449846950000001</v>
      </c>
      <c r="R2460">
        <v>0.13274833699999999</v>
      </c>
      <c r="S2460">
        <v>0.12743840400000001</v>
      </c>
      <c r="T2460">
        <v>-0.315842711</v>
      </c>
      <c r="U2460">
        <v>0.15084144399999999</v>
      </c>
      <c r="V2460">
        <v>0.120161828</v>
      </c>
      <c r="W2460">
        <v>-0.32724923500000003</v>
      </c>
      <c r="X2460">
        <v>-3.0656920000000001E-3</v>
      </c>
      <c r="Y2460">
        <v>-0.29729072099999998</v>
      </c>
      <c r="Z2460">
        <v>9.7642051999999993E-2</v>
      </c>
      <c r="AA2460">
        <v>-1.7712884000000002E-2</v>
      </c>
      <c r="AB2460">
        <v>-0.308500581</v>
      </c>
      <c r="AC2460">
        <v>9.8677127000000003E-2</v>
      </c>
    </row>
    <row r="2461" spans="1:29" x14ac:dyDescent="0.3">
      <c r="A2461">
        <v>24.59</v>
      </c>
      <c r="B2461">
        <v>28.2</v>
      </c>
      <c r="C2461">
        <v>75</v>
      </c>
      <c r="D2461">
        <v>75</v>
      </c>
      <c r="E2461">
        <v>-150</v>
      </c>
      <c r="F2461">
        <v>51.53846154</v>
      </c>
      <c r="G2461">
        <v>49.61538462</v>
      </c>
      <c r="H2461">
        <v>-123.2307692</v>
      </c>
      <c r="I2461">
        <v>55</v>
      </c>
      <c r="J2461">
        <v>48</v>
      </c>
      <c r="K2461">
        <v>-100</v>
      </c>
      <c r="L2461">
        <v>2.635300328</v>
      </c>
      <c r="M2461">
        <v>2.5369682259999999</v>
      </c>
      <c r="N2461">
        <v>-6.301121083</v>
      </c>
      <c r="O2461">
        <v>2.812298111</v>
      </c>
      <c r="P2461">
        <v>2.4543692610000001</v>
      </c>
      <c r="Q2461">
        <v>-5.1132692930000001</v>
      </c>
      <c r="R2461">
        <v>0.13176501600000001</v>
      </c>
      <c r="S2461">
        <v>0.12684841099999999</v>
      </c>
      <c r="T2461">
        <v>-0.31505605399999997</v>
      </c>
      <c r="U2461">
        <v>0.14061490600000001</v>
      </c>
      <c r="V2461">
        <v>0.122718463</v>
      </c>
      <c r="W2461">
        <v>-0.25566346499999998</v>
      </c>
      <c r="X2461">
        <v>-2.8386029999999999E-3</v>
      </c>
      <c r="Y2461">
        <v>-0.296241845</v>
      </c>
      <c r="Z2461">
        <v>9.9022152000000002E-2</v>
      </c>
      <c r="AA2461">
        <v>-1.0332516E-2</v>
      </c>
      <c r="AB2461">
        <v>-0.25822009899999998</v>
      </c>
      <c r="AC2461">
        <v>-1.3455972E-2</v>
      </c>
    </row>
    <row r="2462" spans="1:29" x14ac:dyDescent="0.3">
      <c r="A2462">
        <v>24.6</v>
      </c>
      <c r="B2462">
        <v>28.2</v>
      </c>
      <c r="C2462">
        <v>75</v>
      </c>
      <c r="D2462">
        <v>75</v>
      </c>
      <c r="E2462">
        <v>-150</v>
      </c>
      <c r="F2462">
        <v>51.15384615</v>
      </c>
      <c r="G2462">
        <v>49.38461538</v>
      </c>
      <c r="H2462">
        <v>-122.9230769</v>
      </c>
      <c r="I2462">
        <v>54</v>
      </c>
      <c r="J2462">
        <v>40</v>
      </c>
      <c r="K2462">
        <v>-124</v>
      </c>
      <c r="L2462">
        <v>2.615633908</v>
      </c>
      <c r="M2462">
        <v>2.5251683740000002</v>
      </c>
      <c r="N2462">
        <v>-6.2853879460000002</v>
      </c>
      <c r="O2462">
        <v>2.761165418</v>
      </c>
      <c r="P2462">
        <v>2.045307717</v>
      </c>
      <c r="Q2462">
        <v>-6.3404539230000001</v>
      </c>
      <c r="R2462">
        <v>0.130781695</v>
      </c>
      <c r="S2462">
        <v>0.12625841900000001</v>
      </c>
      <c r="T2462">
        <v>-0.31426939700000001</v>
      </c>
      <c r="U2462">
        <v>0.13805827100000001</v>
      </c>
      <c r="V2462">
        <v>0.102265386</v>
      </c>
      <c r="W2462">
        <v>-0.31702269599999999</v>
      </c>
      <c r="X2462">
        <v>-2.611515E-3</v>
      </c>
      <c r="Y2462">
        <v>-0.29519297</v>
      </c>
      <c r="Z2462">
        <v>0.100402251</v>
      </c>
      <c r="AA2462">
        <v>-2.0665032E-2</v>
      </c>
      <c r="AB2462">
        <v>-0.29145634999999998</v>
      </c>
      <c r="AC2462">
        <v>0.13455971799999999</v>
      </c>
    </row>
    <row r="2463" spans="1:29" x14ac:dyDescent="0.3">
      <c r="A2463">
        <v>24.61</v>
      </c>
      <c r="B2463">
        <v>28.2</v>
      </c>
      <c r="C2463">
        <v>75</v>
      </c>
      <c r="D2463">
        <v>75</v>
      </c>
      <c r="E2463">
        <v>-150</v>
      </c>
      <c r="F2463">
        <v>51.46153846</v>
      </c>
      <c r="G2463">
        <v>49.69230769</v>
      </c>
      <c r="H2463">
        <v>-122.6153846</v>
      </c>
      <c r="I2463">
        <v>40</v>
      </c>
      <c r="J2463">
        <v>55</v>
      </c>
      <c r="K2463">
        <v>-122</v>
      </c>
      <c r="L2463">
        <v>2.6313670440000001</v>
      </c>
      <c r="M2463">
        <v>2.5409015099999999</v>
      </c>
      <c r="N2463">
        <v>-6.2696548099999996</v>
      </c>
      <c r="O2463">
        <v>2.045307717</v>
      </c>
      <c r="P2463">
        <v>2.812298111</v>
      </c>
      <c r="Q2463">
        <v>-6.2381885370000001</v>
      </c>
      <c r="R2463">
        <v>0.131568352</v>
      </c>
      <c r="S2463">
        <v>0.12704507600000001</v>
      </c>
      <c r="T2463">
        <v>-0.31348273999999998</v>
      </c>
      <c r="U2463">
        <v>0.102265386</v>
      </c>
      <c r="V2463">
        <v>0.14061490600000001</v>
      </c>
      <c r="W2463">
        <v>-0.31190942700000002</v>
      </c>
      <c r="X2463">
        <v>-2.611515E-3</v>
      </c>
      <c r="Y2463">
        <v>-0.29519297</v>
      </c>
      <c r="Z2463">
        <v>9.6261951999999998E-2</v>
      </c>
      <c r="AA2463">
        <v>2.2141106000000001E-2</v>
      </c>
      <c r="AB2463">
        <v>-0.288899715</v>
      </c>
      <c r="AC2463">
        <v>0.121103746</v>
      </c>
    </row>
    <row r="2464" spans="1:29" x14ac:dyDescent="0.3">
      <c r="A2464">
        <v>24.62</v>
      </c>
      <c r="B2464">
        <v>28.2</v>
      </c>
      <c r="C2464">
        <v>75</v>
      </c>
      <c r="D2464">
        <v>75</v>
      </c>
      <c r="E2464">
        <v>-150</v>
      </c>
      <c r="F2464">
        <v>52.07692308</v>
      </c>
      <c r="G2464">
        <v>50.92307692</v>
      </c>
      <c r="H2464">
        <v>-122.7692308</v>
      </c>
      <c r="I2464">
        <v>52</v>
      </c>
      <c r="J2464">
        <v>52</v>
      </c>
      <c r="K2464">
        <v>-126</v>
      </c>
      <c r="L2464">
        <v>2.662833316</v>
      </c>
      <c r="M2464">
        <v>2.6038340550000001</v>
      </c>
      <c r="N2464">
        <v>-6.2775213780000003</v>
      </c>
      <c r="O2464">
        <v>2.658900032</v>
      </c>
      <c r="P2464">
        <v>2.658900032</v>
      </c>
      <c r="Q2464">
        <v>-6.4427193090000001</v>
      </c>
      <c r="R2464">
        <v>0.13314166599999999</v>
      </c>
      <c r="S2464">
        <v>0.13019170299999999</v>
      </c>
      <c r="T2464">
        <v>-0.31387606899999998</v>
      </c>
      <c r="U2464">
        <v>0.13294500200000001</v>
      </c>
      <c r="V2464">
        <v>0.13294500200000001</v>
      </c>
      <c r="W2464">
        <v>-0.32213596500000002</v>
      </c>
      <c r="X2464">
        <v>-1.703162E-3</v>
      </c>
      <c r="Y2464">
        <v>-0.29702850200000003</v>
      </c>
      <c r="Z2464">
        <v>8.8671403999999995E-2</v>
      </c>
      <c r="AA2464">
        <v>0</v>
      </c>
      <c r="AB2464">
        <v>-0.30338731099999999</v>
      </c>
      <c r="AC2464">
        <v>9.8677127000000003E-2</v>
      </c>
    </row>
    <row r="2465" spans="1:29" x14ac:dyDescent="0.3">
      <c r="A2465">
        <v>24.63</v>
      </c>
      <c r="B2465">
        <v>28.2</v>
      </c>
      <c r="C2465">
        <v>75</v>
      </c>
      <c r="D2465">
        <v>75</v>
      </c>
      <c r="E2465">
        <v>-150</v>
      </c>
      <c r="F2465">
        <v>53.38461538</v>
      </c>
      <c r="G2465">
        <v>51.38461538</v>
      </c>
      <c r="H2465">
        <v>-122.7692308</v>
      </c>
      <c r="I2465">
        <v>112</v>
      </c>
      <c r="J2465">
        <v>50</v>
      </c>
      <c r="K2465">
        <v>-127</v>
      </c>
      <c r="L2465">
        <v>2.7296991460000002</v>
      </c>
      <c r="M2465">
        <v>2.6274337600000002</v>
      </c>
      <c r="N2465">
        <v>-6.2775213780000003</v>
      </c>
      <c r="O2465">
        <v>5.7268616080000001</v>
      </c>
      <c r="P2465">
        <v>2.556634646</v>
      </c>
      <c r="Q2465">
        <v>-6.4938520019999997</v>
      </c>
      <c r="R2465">
        <v>0.13648495699999999</v>
      </c>
      <c r="S2465">
        <v>0.13137168799999999</v>
      </c>
      <c r="T2465">
        <v>-0.31387606899999998</v>
      </c>
      <c r="U2465">
        <v>0.28634308000000003</v>
      </c>
      <c r="V2465">
        <v>0.127831732</v>
      </c>
      <c r="W2465">
        <v>-0.3246926</v>
      </c>
      <c r="X2465">
        <v>-2.952147E-3</v>
      </c>
      <c r="Y2465">
        <v>-0.29853626100000002</v>
      </c>
      <c r="Z2465">
        <v>8.0735830999999994E-2</v>
      </c>
      <c r="AA2465">
        <v>-9.1516569000000006E-2</v>
      </c>
      <c r="AB2465">
        <v>-0.354520004</v>
      </c>
      <c r="AC2465">
        <v>-0.156986338</v>
      </c>
    </row>
    <row r="2466" spans="1:29" x14ac:dyDescent="0.3">
      <c r="A2466">
        <v>24.64</v>
      </c>
      <c r="B2466">
        <v>28.2</v>
      </c>
      <c r="C2466">
        <v>75</v>
      </c>
      <c r="D2466">
        <v>75</v>
      </c>
      <c r="E2466">
        <v>-150</v>
      </c>
      <c r="F2466">
        <v>53.53846154</v>
      </c>
      <c r="G2466">
        <v>51.30769231</v>
      </c>
      <c r="H2466">
        <v>-122.9230769</v>
      </c>
      <c r="I2466">
        <v>0</v>
      </c>
      <c r="J2466">
        <v>51</v>
      </c>
      <c r="K2466">
        <v>-103</v>
      </c>
      <c r="L2466">
        <v>2.737565714</v>
      </c>
      <c r="M2466">
        <v>2.6235004759999998</v>
      </c>
      <c r="N2466">
        <v>-6.2853879460000002</v>
      </c>
      <c r="O2466">
        <v>0</v>
      </c>
      <c r="P2466">
        <v>2.607767339</v>
      </c>
      <c r="Q2466">
        <v>-5.2666673719999997</v>
      </c>
      <c r="R2466">
        <v>0.13687828599999999</v>
      </c>
      <c r="S2466">
        <v>0.131175024</v>
      </c>
      <c r="T2466">
        <v>-0.31426939700000001</v>
      </c>
      <c r="U2466">
        <v>0</v>
      </c>
      <c r="V2466">
        <v>0.13038836700000001</v>
      </c>
      <c r="W2466">
        <v>-0.26333336899999998</v>
      </c>
      <c r="X2466">
        <v>-3.2927799999999999E-3</v>
      </c>
      <c r="Y2466">
        <v>-0.29886403499999997</v>
      </c>
      <c r="Z2466">
        <v>8.1080856000000007E-2</v>
      </c>
      <c r="AA2466">
        <v>7.5279759000000002E-2</v>
      </c>
      <c r="AB2466">
        <v>-0.21901836799999999</v>
      </c>
      <c r="AC2466">
        <v>0.233236845</v>
      </c>
    </row>
    <row r="2467" spans="1:29" x14ac:dyDescent="0.3">
      <c r="A2467">
        <v>24.65</v>
      </c>
      <c r="B2467">
        <v>28.2</v>
      </c>
      <c r="C2467">
        <v>75</v>
      </c>
      <c r="D2467">
        <v>75</v>
      </c>
      <c r="E2467">
        <v>-150</v>
      </c>
      <c r="F2467">
        <v>52.46153846</v>
      </c>
      <c r="G2467">
        <v>52.61538462</v>
      </c>
      <c r="H2467">
        <v>-122.7692308</v>
      </c>
      <c r="I2467">
        <v>105</v>
      </c>
      <c r="J2467">
        <v>94</v>
      </c>
      <c r="K2467">
        <v>-128</v>
      </c>
      <c r="L2467">
        <v>2.6824997370000001</v>
      </c>
      <c r="M2467">
        <v>2.690366305</v>
      </c>
      <c r="N2467">
        <v>-6.2775213780000003</v>
      </c>
      <c r="O2467">
        <v>5.3689327579999997</v>
      </c>
      <c r="P2467">
        <v>4.8064731350000001</v>
      </c>
      <c r="Q2467">
        <v>-6.5449846950000001</v>
      </c>
      <c r="R2467">
        <v>0.134124987</v>
      </c>
      <c r="S2467">
        <v>0.134518315</v>
      </c>
      <c r="T2467">
        <v>-0.31387606899999998</v>
      </c>
      <c r="U2467">
        <v>0.26844663800000002</v>
      </c>
      <c r="V2467">
        <v>0.240323657</v>
      </c>
      <c r="W2467">
        <v>-0.32724923500000003</v>
      </c>
      <c r="X2467">
        <v>2.2708799999999999E-4</v>
      </c>
      <c r="Y2467">
        <v>-0.29879847999999998</v>
      </c>
      <c r="Z2467">
        <v>7.9355730999999999E-2</v>
      </c>
      <c r="AA2467">
        <v>-1.6236811E-2</v>
      </c>
      <c r="AB2467">
        <v>-0.38775625499999999</v>
      </c>
      <c r="AC2467">
        <v>-0.31845800000000002</v>
      </c>
    </row>
    <row r="2468" spans="1:29" x14ac:dyDescent="0.3">
      <c r="A2468">
        <v>24.66</v>
      </c>
      <c r="B2468">
        <v>28.2</v>
      </c>
      <c r="C2468">
        <v>75</v>
      </c>
      <c r="D2468">
        <v>75</v>
      </c>
      <c r="E2468">
        <v>-150</v>
      </c>
      <c r="F2468">
        <v>52.61538462</v>
      </c>
      <c r="G2468">
        <v>54</v>
      </c>
      <c r="H2468">
        <v>-124.6153846</v>
      </c>
      <c r="I2468">
        <v>44</v>
      </c>
      <c r="J2468">
        <v>56</v>
      </c>
      <c r="K2468">
        <v>-252</v>
      </c>
      <c r="L2468">
        <v>2.690366305</v>
      </c>
      <c r="M2468">
        <v>2.761165418</v>
      </c>
      <c r="N2468">
        <v>-6.3719201959999996</v>
      </c>
      <c r="O2468">
        <v>2.2498384890000001</v>
      </c>
      <c r="P2468">
        <v>2.8634308040000001</v>
      </c>
      <c r="Q2468">
        <v>-12.88543862</v>
      </c>
      <c r="R2468">
        <v>0.134518315</v>
      </c>
      <c r="S2468">
        <v>0.13805827100000001</v>
      </c>
      <c r="T2468">
        <v>-0.31859600999999999</v>
      </c>
      <c r="U2468">
        <v>0.11249192399999999</v>
      </c>
      <c r="V2468">
        <v>0.14317154000000001</v>
      </c>
      <c r="W2468">
        <v>-0.64427193100000002</v>
      </c>
      <c r="X2468">
        <v>2.0437939999999998E-3</v>
      </c>
      <c r="Y2468">
        <v>-0.30325620199999997</v>
      </c>
      <c r="Z2468">
        <v>8.0735830999999994E-2</v>
      </c>
      <c r="AA2468">
        <v>1.7712884000000002E-2</v>
      </c>
      <c r="AB2468">
        <v>-0.51473577500000001</v>
      </c>
      <c r="AC2468">
        <v>0.68176923899999997</v>
      </c>
    </row>
    <row r="2469" spans="1:29" x14ac:dyDescent="0.3">
      <c r="A2469">
        <v>24.67</v>
      </c>
      <c r="B2469">
        <v>28.2</v>
      </c>
      <c r="C2469">
        <v>75</v>
      </c>
      <c r="D2469">
        <v>75</v>
      </c>
      <c r="E2469">
        <v>-150</v>
      </c>
      <c r="F2469">
        <v>52.76923077</v>
      </c>
      <c r="G2469">
        <v>55.69230769</v>
      </c>
      <c r="H2469">
        <v>-124.2307692</v>
      </c>
      <c r="I2469">
        <v>52</v>
      </c>
      <c r="J2469">
        <v>58</v>
      </c>
      <c r="K2469">
        <v>0</v>
      </c>
      <c r="L2469">
        <v>2.6982328729999998</v>
      </c>
      <c r="M2469">
        <v>2.8476976679999999</v>
      </c>
      <c r="N2469">
        <v>-6.3522537750000003</v>
      </c>
      <c r="O2469">
        <v>2.658900032</v>
      </c>
      <c r="P2469">
        <v>2.9656961900000001</v>
      </c>
      <c r="Q2469">
        <v>0</v>
      </c>
      <c r="R2469">
        <v>0.134911644</v>
      </c>
      <c r="S2469">
        <v>0.14238488299999999</v>
      </c>
      <c r="T2469">
        <v>-0.317612689</v>
      </c>
      <c r="U2469">
        <v>0.13294500200000001</v>
      </c>
      <c r="V2469">
        <v>0.14828480899999999</v>
      </c>
      <c r="W2469">
        <v>0</v>
      </c>
      <c r="X2469">
        <v>4.3146770000000003E-3</v>
      </c>
      <c r="Y2469">
        <v>-0.30417396800000002</v>
      </c>
      <c r="Z2469">
        <v>7.0730108E-2</v>
      </c>
      <c r="AA2469">
        <v>8.8564420000000008E-3</v>
      </c>
      <c r="AB2469">
        <v>-9.3743270000000004E-2</v>
      </c>
      <c r="AC2469">
        <v>-0.49338563400000002</v>
      </c>
    </row>
    <row r="2470" spans="1:29" x14ac:dyDescent="0.3">
      <c r="A2470">
        <v>24.68</v>
      </c>
      <c r="B2470">
        <v>28.2</v>
      </c>
      <c r="C2470">
        <v>75</v>
      </c>
      <c r="D2470">
        <v>75</v>
      </c>
      <c r="E2470">
        <v>-150</v>
      </c>
      <c r="F2470">
        <v>54</v>
      </c>
      <c r="G2470">
        <v>56.07692308</v>
      </c>
      <c r="H2470">
        <v>-122.3076923</v>
      </c>
      <c r="I2470">
        <v>56</v>
      </c>
      <c r="J2470">
        <v>59</v>
      </c>
      <c r="K2470">
        <v>-227</v>
      </c>
      <c r="L2470">
        <v>2.761165418</v>
      </c>
      <c r="M2470">
        <v>2.867364088</v>
      </c>
      <c r="N2470">
        <v>-6.2539216739999999</v>
      </c>
      <c r="O2470">
        <v>2.8634308040000001</v>
      </c>
      <c r="P2470">
        <v>3.0168288830000001</v>
      </c>
      <c r="Q2470">
        <v>-11.607121299999999</v>
      </c>
      <c r="R2470">
        <v>0.13805827100000001</v>
      </c>
      <c r="S2470">
        <v>0.143368204</v>
      </c>
      <c r="T2470">
        <v>-0.31269608399999999</v>
      </c>
      <c r="U2470">
        <v>0.14317154000000001</v>
      </c>
      <c r="V2470">
        <v>0.15084144399999999</v>
      </c>
      <c r="W2470">
        <v>-0.58035606500000003</v>
      </c>
      <c r="X2470">
        <v>3.0656920000000001E-3</v>
      </c>
      <c r="Y2470">
        <v>-0.30227288099999999</v>
      </c>
      <c r="Z2470">
        <v>5.4858961999999997E-2</v>
      </c>
      <c r="AA2470">
        <v>4.4282210000000004E-3</v>
      </c>
      <c r="AB2470">
        <v>-0.484908371</v>
      </c>
      <c r="AC2470">
        <v>0.50235628099999996</v>
      </c>
    </row>
    <row r="2471" spans="1:29" x14ac:dyDescent="0.3">
      <c r="A2471">
        <v>24.69</v>
      </c>
      <c r="B2471">
        <v>28.2</v>
      </c>
      <c r="C2471">
        <v>75</v>
      </c>
      <c r="D2471">
        <v>75</v>
      </c>
      <c r="E2471">
        <v>-150</v>
      </c>
      <c r="F2471">
        <v>54.07692308</v>
      </c>
      <c r="G2471">
        <v>55.76923077</v>
      </c>
      <c r="H2471">
        <v>-122.1538462</v>
      </c>
      <c r="I2471">
        <v>61</v>
      </c>
      <c r="J2471">
        <v>58</v>
      </c>
      <c r="K2471">
        <v>-129</v>
      </c>
      <c r="L2471">
        <v>2.765098702</v>
      </c>
      <c r="M2471">
        <v>2.8516309519999998</v>
      </c>
      <c r="N2471">
        <v>-6.246055106</v>
      </c>
      <c r="O2471">
        <v>3.1190942690000001</v>
      </c>
      <c r="P2471">
        <v>2.9656961900000001</v>
      </c>
      <c r="Q2471">
        <v>-6.5961173879999997</v>
      </c>
      <c r="R2471">
        <v>0.138254935</v>
      </c>
      <c r="S2471">
        <v>0.142581548</v>
      </c>
      <c r="T2471">
        <v>-0.31230275499999999</v>
      </c>
      <c r="U2471">
        <v>0.15595471299999999</v>
      </c>
      <c r="V2471">
        <v>0.14828480899999999</v>
      </c>
      <c r="W2471">
        <v>-0.32980586899999997</v>
      </c>
      <c r="X2471">
        <v>2.4979709999999999E-3</v>
      </c>
      <c r="Y2471">
        <v>-0.30181399799999997</v>
      </c>
      <c r="Z2471">
        <v>5.5203987000000003E-2</v>
      </c>
      <c r="AA2471">
        <v>-4.4282210000000004E-3</v>
      </c>
      <c r="AB2471">
        <v>-0.32128375399999998</v>
      </c>
      <c r="AC2471">
        <v>4.4853239000000003E-2</v>
      </c>
    </row>
    <row r="2472" spans="1:29" x14ac:dyDescent="0.3">
      <c r="A2472">
        <v>24.7</v>
      </c>
      <c r="B2472">
        <v>28.2</v>
      </c>
      <c r="C2472">
        <v>75</v>
      </c>
      <c r="D2472">
        <v>75</v>
      </c>
      <c r="E2472">
        <v>-150</v>
      </c>
      <c r="F2472">
        <v>53.38461538</v>
      </c>
      <c r="G2472">
        <v>56</v>
      </c>
      <c r="H2472">
        <v>-122.0769231</v>
      </c>
      <c r="I2472">
        <v>59</v>
      </c>
      <c r="J2472">
        <v>47</v>
      </c>
      <c r="K2472">
        <v>-128</v>
      </c>
      <c r="L2472">
        <v>2.7296991460000002</v>
      </c>
      <c r="M2472">
        <v>2.8634308040000001</v>
      </c>
      <c r="N2472">
        <v>-6.2421218209999996</v>
      </c>
      <c r="O2472">
        <v>3.0168288830000001</v>
      </c>
      <c r="P2472">
        <v>2.4032365680000001</v>
      </c>
      <c r="Q2472">
        <v>-6.5449846950000001</v>
      </c>
      <c r="R2472">
        <v>0.13648495699999999</v>
      </c>
      <c r="S2472">
        <v>0.14317154000000001</v>
      </c>
      <c r="T2472">
        <v>-0.31210609099999997</v>
      </c>
      <c r="U2472">
        <v>0.15084144399999999</v>
      </c>
      <c r="V2472">
        <v>0.120161828</v>
      </c>
      <c r="W2472">
        <v>-0.32724923500000003</v>
      </c>
      <c r="X2472">
        <v>3.8605000000000002E-3</v>
      </c>
      <c r="Y2472">
        <v>-0.30128956000000001</v>
      </c>
      <c r="Z2472">
        <v>5.6929111999999997E-2</v>
      </c>
      <c r="AA2472">
        <v>-1.7712884000000002E-2</v>
      </c>
      <c r="AB2472">
        <v>-0.308500581</v>
      </c>
      <c r="AC2472">
        <v>9.8677127000000003E-2</v>
      </c>
    </row>
    <row r="2473" spans="1:29" x14ac:dyDescent="0.3">
      <c r="A2473">
        <v>24.71</v>
      </c>
      <c r="B2473">
        <v>28.2</v>
      </c>
      <c r="C2473">
        <v>75</v>
      </c>
      <c r="D2473">
        <v>75</v>
      </c>
      <c r="E2473">
        <v>-150</v>
      </c>
      <c r="F2473">
        <v>53.30769231</v>
      </c>
      <c r="G2473">
        <v>56.07692308</v>
      </c>
      <c r="H2473">
        <v>-123.6153846</v>
      </c>
      <c r="I2473">
        <v>45</v>
      </c>
      <c r="J2473">
        <v>64</v>
      </c>
      <c r="K2473">
        <v>-126</v>
      </c>
      <c r="L2473">
        <v>2.7257658619999998</v>
      </c>
      <c r="M2473">
        <v>2.867364088</v>
      </c>
      <c r="N2473">
        <v>-6.320787503</v>
      </c>
      <c r="O2473">
        <v>2.3009711820000001</v>
      </c>
      <c r="P2473">
        <v>3.272492347</v>
      </c>
      <c r="Q2473">
        <v>-6.4427193090000001</v>
      </c>
      <c r="R2473">
        <v>0.136288293</v>
      </c>
      <c r="S2473">
        <v>0.143368204</v>
      </c>
      <c r="T2473">
        <v>-0.31603937500000001</v>
      </c>
      <c r="U2473">
        <v>0.11504855899999999</v>
      </c>
      <c r="V2473">
        <v>0.163624617</v>
      </c>
      <c r="W2473">
        <v>-0.32213596500000002</v>
      </c>
      <c r="X2473">
        <v>4.087589E-3</v>
      </c>
      <c r="Y2473">
        <v>-0.30391174900000001</v>
      </c>
      <c r="Z2473">
        <v>6.3829609999999995E-2</v>
      </c>
      <c r="AA2473">
        <v>2.8045400000000002E-2</v>
      </c>
      <c r="AB2473">
        <v>-0.30764836899999998</v>
      </c>
      <c r="AC2473">
        <v>7.6250506999999995E-2</v>
      </c>
    </row>
    <row r="2474" spans="1:29" x14ac:dyDescent="0.3">
      <c r="A2474">
        <v>24.72</v>
      </c>
      <c r="B2474">
        <v>28.2</v>
      </c>
      <c r="C2474">
        <v>75</v>
      </c>
      <c r="D2474">
        <v>75</v>
      </c>
      <c r="E2474">
        <v>-150</v>
      </c>
      <c r="F2474">
        <v>53.15384615</v>
      </c>
      <c r="G2474">
        <v>56.15384615</v>
      </c>
      <c r="H2474">
        <v>-123.4615385</v>
      </c>
      <c r="I2474">
        <v>57</v>
      </c>
      <c r="J2474">
        <v>66</v>
      </c>
      <c r="K2474">
        <v>-124</v>
      </c>
      <c r="L2474">
        <v>2.7178992929999999</v>
      </c>
      <c r="M2474">
        <v>2.8712973719999999</v>
      </c>
      <c r="N2474">
        <v>-6.3129209350000002</v>
      </c>
      <c r="O2474">
        <v>2.9145634970000001</v>
      </c>
      <c r="P2474">
        <v>3.374757733</v>
      </c>
      <c r="Q2474">
        <v>-6.3404539230000001</v>
      </c>
      <c r="R2474">
        <v>0.13589496500000001</v>
      </c>
      <c r="S2474">
        <v>0.14356486900000001</v>
      </c>
      <c r="T2474">
        <v>-0.31564604699999999</v>
      </c>
      <c r="U2474">
        <v>0.14572817499999999</v>
      </c>
      <c r="V2474">
        <v>0.168737887</v>
      </c>
      <c r="W2474">
        <v>-0.31702269599999999</v>
      </c>
      <c r="X2474">
        <v>4.4282210000000004E-3</v>
      </c>
      <c r="Y2474">
        <v>-0.30358397599999998</v>
      </c>
      <c r="Z2474">
        <v>6.3484584999999996E-2</v>
      </c>
      <c r="AA2474">
        <v>1.3284663E-2</v>
      </c>
      <c r="AB2474">
        <v>-0.316170485</v>
      </c>
      <c r="AC2474">
        <v>4.4853239999999997E-3</v>
      </c>
    </row>
    <row r="2475" spans="1:29" x14ac:dyDescent="0.3">
      <c r="A2475">
        <v>24.73</v>
      </c>
      <c r="B2475">
        <v>28.2</v>
      </c>
      <c r="C2475">
        <v>75</v>
      </c>
      <c r="D2475">
        <v>75</v>
      </c>
      <c r="E2475">
        <v>-150</v>
      </c>
      <c r="F2475">
        <v>52.92307692</v>
      </c>
      <c r="G2475">
        <v>56.30769231</v>
      </c>
      <c r="H2475">
        <v>-121.3076923</v>
      </c>
      <c r="I2475">
        <v>56</v>
      </c>
      <c r="J2475">
        <v>62</v>
      </c>
      <c r="K2475">
        <v>-119</v>
      </c>
      <c r="L2475">
        <v>2.7060994410000001</v>
      </c>
      <c r="M2475">
        <v>2.8791639400000002</v>
      </c>
      <c r="N2475">
        <v>-6.2027889810000003</v>
      </c>
      <c r="O2475">
        <v>2.8634308040000001</v>
      </c>
      <c r="P2475">
        <v>3.1702269620000001</v>
      </c>
      <c r="Q2475">
        <v>-6.0847904589999997</v>
      </c>
      <c r="R2475">
        <v>0.135304972</v>
      </c>
      <c r="S2475">
        <v>0.14395819700000001</v>
      </c>
      <c r="T2475">
        <v>-0.31013944900000001</v>
      </c>
      <c r="U2475">
        <v>0.14317154000000001</v>
      </c>
      <c r="V2475">
        <v>0.158511348</v>
      </c>
      <c r="W2475">
        <v>-0.30423952300000001</v>
      </c>
      <c r="X2475">
        <v>4.9959419999999997E-3</v>
      </c>
      <c r="Y2475">
        <v>-0.29984735600000001</v>
      </c>
      <c r="Z2475">
        <v>5.4168912E-2</v>
      </c>
      <c r="AA2475">
        <v>8.8564420000000008E-3</v>
      </c>
      <c r="AB2475">
        <v>-0.30338731099999999</v>
      </c>
      <c r="AC2475">
        <v>4.4853239999999997E-3</v>
      </c>
    </row>
    <row r="2476" spans="1:29" x14ac:dyDescent="0.3">
      <c r="A2476">
        <v>24.74</v>
      </c>
      <c r="B2476">
        <v>28.2</v>
      </c>
      <c r="C2476">
        <v>75</v>
      </c>
      <c r="D2476">
        <v>75</v>
      </c>
      <c r="E2476">
        <v>-150</v>
      </c>
      <c r="F2476">
        <v>52.92307692</v>
      </c>
      <c r="G2476">
        <v>55</v>
      </c>
      <c r="H2476">
        <v>-121.0769231</v>
      </c>
      <c r="I2476">
        <v>56</v>
      </c>
      <c r="J2476">
        <v>60</v>
      </c>
      <c r="K2476">
        <v>-97</v>
      </c>
      <c r="L2476">
        <v>2.7060994410000001</v>
      </c>
      <c r="M2476">
        <v>2.812298111</v>
      </c>
      <c r="N2476">
        <v>-6.1909891290000001</v>
      </c>
      <c r="O2476">
        <v>2.8634308040000001</v>
      </c>
      <c r="P2476">
        <v>3.0679615760000001</v>
      </c>
      <c r="Q2476">
        <v>-4.9598712139999996</v>
      </c>
      <c r="R2476">
        <v>0.135304972</v>
      </c>
      <c r="S2476">
        <v>0.14061490600000001</v>
      </c>
      <c r="T2476">
        <v>-0.309549456</v>
      </c>
      <c r="U2476">
        <v>0.14317154000000001</v>
      </c>
      <c r="V2476">
        <v>0.15339807899999999</v>
      </c>
      <c r="W2476">
        <v>-0.247993561</v>
      </c>
      <c r="X2476">
        <v>3.0656920000000001E-3</v>
      </c>
      <c r="Y2476">
        <v>-0.29833959700000001</v>
      </c>
      <c r="Z2476">
        <v>5.8999260999999997E-2</v>
      </c>
      <c r="AA2476">
        <v>5.9042950000000004E-3</v>
      </c>
      <c r="AB2476">
        <v>-0.26418557999999998</v>
      </c>
      <c r="AC2476">
        <v>-8.5221155000000007E-2</v>
      </c>
    </row>
    <row r="2477" spans="1:29" x14ac:dyDescent="0.3">
      <c r="A2477">
        <v>24.75</v>
      </c>
      <c r="B2477">
        <v>28.2</v>
      </c>
      <c r="C2477">
        <v>75</v>
      </c>
      <c r="D2477">
        <v>75</v>
      </c>
      <c r="E2477">
        <v>-150</v>
      </c>
      <c r="F2477">
        <v>52.84615385</v>
      </c>
      <c r="G2477">
        <v>54.23076923</v>
      </c>
      <c r="H2477">
        <v>-120.8461538</v>
      </c>
      <c r="I2477">
        <v>53</v>
      </c>
      <c r="J2477">
        <v>48</v>
      </c>
      <c r="K2477">
        <v>-124</v>
      </c>
      <c r="L2477">
        <v>2.7021661570000002</v>
      </c>
      <c r="M2477">
        <v>2.7729652699999998</v>
      </c>
      <c r="N2477">
        <v>-6.1791892759999998</v>
      </c>
      <c r="O2477">
        <v>2.710032725</v>
      </c>
      <c r="P2477">
        <v>2.4543692610000001</v>
      </c>
      <c r="Q2477">
        <v>-6.3404539230000001</v>
      </c>
      <c r="R2477">
        <v>0.13510830800000001</v>
      </c>
      <c r="S2477">
        <v>0.13864826399999999</v>
      </c>
      <c r="T2477">
        <v>-0.30895946400000002</v>
      </c>
      <c r="U2477">
        <v>0.13550163600000001</v>
      </c>
      <c r="V2477">
        <v>0.122718463</v>
      </c>
      <c r="W2477">
        <v>-0.31702269599999999</v>
      </c>
      <c r="X2477">
        <v>2.0437939999999998E-3</v>
      </c>
      <c r="Y2477">
        <v>-0.29722516599999999</v>
      </c>
      <c r="Z2477">
        <v>6.1759460000000002E-2</v>
      </c>
      <c r="AA2477">
        <v>-7.3803690000000003E-3</v>
      </c>
      <c r="AB2477">
        <v>-0.29742183100000003</v>
      </c>
      <c r="AC2477">
        <v>0.103162451</v>
      </c>
    </row>
    <row r="2478" spans="1:29" x14ac:dyDescent="0.3">
      <c r="A2478">
        <v>24.76</v>
      </c>
      <c r="B2478">
        <v>28.2</v>
      </c>
      <c r="C2478">
        <v>75</v>
      </c>
      <c r="D2478">
        <v>75</v>
      </c>
      <c r="E2478">
        <v>-150</v>
      </c>
      <c r="F2478">
        <v>51.46153846</v>
      </c>
      <c r="G2478">
        <v>53.46153846</v>
      </c>
      <c r="H2478">
        <v>-120.8461538</v>
      </c>
      <c r="I2478">
        <v>43</v>
      </c>
      <c r="J2478">
        <v>53</v>
      </c>
      <c r="K2478">
        <v>-126</v>
      </c>
      <c r="L2478">
        <v>2.6313670440000001</v>
      </c>
      <c r="M2478">
        <v>2.7336324300000001</v>
      </c>
      <c r="N2478">
        <v>-6.1791892759999998</v>
      </c>
      <c r="O2478">
        <v>2.198705796</v>
      </c>
      <c r="P2478">
        <v>2.710032725</v>
      </c>
      <c r="Q2478">
        <v>-6.4427193090000001</v>
      </c>
      <c r="R2478">
        <v>0.131568352</v>
      </c>
      <c r="S2478">
        <v>0.136681621</v>
      </c>
      <c r="T2478">
        <v>-0.30895946400000002</v>
      </c>
      <c r="U2478">
        <v>0.10993529</v>
      </c>
      <c r="V2478">
        <v>0.13550163600000001</v>
      </c>
      <c r="W2478">
        <v>-0.32213596500000002</v>
      </c>
      <c r="X2478">
        <v>2.952147E-3</v>
      </c>
      <c r="Y2478">
        <v>-0.29538963400000001</v>
      </c>
      <c r="Z2478">
        <v>7.1420157999999997E-2</v>
      </c>
      <c r="AA2478">
        <v>1.4760736999999999E-2</v>
      </c>
      <c r="AB2478">
        <v>-0.29656961900000001</v>
      </c>
      <c r="AC2478">
        <v>0.13455971799999999</v>
      </c>
    </row>
    <row r="2479" spans="1:29" x14ac:dyDescent="0.3">
      <c r="A2479">
        <v>24.77</v>
      </c>
      <c r="B2479">
        <v>28.2</v>
      </c>
      <c r="C2479">
        <v>75</v>
      </c>
      <c r="D2479">
        <v>75</v>
      </c>
      <c r="E2479">
        <v>-150</v>
      </c>
      <c r="F2479">
        <v>50.92307692</v>
      </c>
      <c r="G2479">
        <v>53.69230769</v>
      </c>
      <c r="H2479">
        <v>-120.6153846</v>
      </c>
      <c r="I2479">
        <v>51</v>
      </c>
      <c r="J2479">
        <v>52</v>
      </c>
      <c r="K2479">
        <v>-123</v>
      </c>
      <c r="L2479">
        <v>2.6038340550000001</v>
      </c>
      <c r="M2479">
        <v>2.7454322819999999</v>
      </c>
      <c r="N2479">
        <v>-6.1673894239999996</v>
      </c>
      <c r="O2479">
        <v>2.607767339</v>
      </c>
      <c r="P2479">
        <v>2.658900032</v>
      </c>
      <c r="Q2479">
        <v>-6.2893212299999997</v>
      </c>
      <c r="R2479">
        <v>0.13019170299999999</v>
      </c>
      <c r="S2479">
        <v>0.13727161399999999</v>
      </c>
      <c r="T2479">
        <v>-0.30836947100000001</v>
      </c>
      <c r="U2479">
        <v>0.13038836700000001</v>
      </c>
      <c r="V2479">
        <v>0.13294500200000001</v>
      </c>
      <c r="W2479">
        <v>-0.31446606199999999</v>
      </c>
      <c r="X2479">
        <v>4.087589E-3</v>
      </c>
      <c r="Y2479">
        <v>-0.29473408600000001</v>
      </c>
      <c r="Z2479">
        <v>7.1765182999999996E-2</v>
      </c>
      <c r="AA2479">
        <v>1.476074E-3</v>
      </c>
      <c r="AB2479">
        <v>-0.29742183100000003</v>
      </c>
      <c r="AC2479">
        <v>8.9706479000000006E-2</v>
      </c>
    </row>
    <row r="2480" spans="1:29" x14ac:dyDescent="0.3">
      <c r="A2480">
        <v>24.78</v>
      </c>
      <c r="B2480">
        <v>28.2</v>
      </c>
      <c r="C2480">
        <v>75</v>
      </c>
      <c r="D2480">
        <v>75</v>
      </c>
      <c r="E2480">
        <v>-150</v>
      </c>
      <c r="F2480">
        <v>51.23076923</v>
      </c>
      <c r="G2480">
        <v>53</v>
      </c>
      <c r="H2480">
        <v>-118.7692308</v>
      </c>
      <c r="I2480">
        <v>50</v>
      </c>
      <c r="J2480">
        <v>52</v>
      </c>
      <c r="K2480">
        <v>-126</v>
      </c>
      <c r="L2480">
        <v>2.6195671919999999</v>
      </c>
      <c r="M2480">
        <v>2.710032725</v>
      </c>
      <c r="N2480">
        <v>-6.0729906060000003</v>
      </c>
      <c r="O2480">
        <v>2.556634646</v>
      </c>
      <c r="P2480">
        <v>2.658900032</v>
      </c>
      <c r="Q2480">
        <v>-6.4427193090000001</v>
      </c>
      <c r="R2480">
        <v>0.13097835999999999</v>
      </c>
      <c r="S2480">
        <v>0.13550163600000001</v>
      </c>
      <c r="T2480">
        <v>-0.30364953</v>
      </c>
      <c r="U2480">
        <v>0.127831732</v>
      </c>
      <c r="V2480">
        <v>0.13294500200000001</v>
      </c>
      <c r="W2480">
        <v>-0.32213596500000002</v>
      </c>
      <c r="X2480">
        <v>2.611515E-3</v>
      </c>
      <c r="Y2480">
        <v>-0.29125968499999999</v>
      </c>
      <c r="Z2480">
        <v>6.5209710000000004E-2</v>
      </c>
      <c r="AA2480">
        <v>2.952147E-3</v>
      </c>
      <c r="AB2480">
        <v>-0.30168288799999998</v>
      </c>
      <c r="AC2480">
        <v>0.107647775</v>
      </c>
    </row>
    <row r="2481" spans="1:29" x14ac:dyDescent="0.3">
      <c r="A2481">
        <v>24.79</v>
      </c>
      <c r="B2481">
        <v>28.2</v>
      </c>
      <c r="C2481">
        <v>75</v>
      </c>
      <c r="D2481">
        <v>75</v>
      </c>
      <c r="E2481">
        <v>-150</v>
      </c>
      <c r="F2481">
        <v>50.38461538</v>
      </c>
      <c r="G2481">
        <v>52.30769231</v>
      </c>
      <c r="H2481">
        <v>-118.6923077</v>
      </c>
      <c r="I2481">
        <v>49</v>
      </c>
      <c r="J2481">
        <v>53</v>
      </c>
      <c r="K2481">
        <v>-100</v>
      </c>
      <c r="L2481">
        <v>2.5763010670000002</v>
      </c>
      <c r="M2481">
        <v>2.6746331689999998</v>
      </c>
      <c r="N2481">
        <v>-6.0690573219999999</v>
      </c>
      <c r="O2481">
        <v>2.5055019540000001</v>
      </c>
      <c r="P2481">
        <v>2.710032725</v>
      </c>
      <c r="Q2481">
        <v>-5.1132692930000001</v>
      </c>
      <c r="R2481">
        <v>0.12881505300000001</v>
      </c>
      <c r="S2481">
        <v>0.133731658</v>
      </c>
      <c r="T2481">
        <v>-0.30345286599999999</v>
      </c>
      <c r="U2481">
        <v>0.125275098</v>
      </c>
      <c r="V2481">
        <v>0.13550163600000001</v>
      </c>
      <c r="W2481">
        <v>-0.25566346499999998</v>
      </c>
      <c r="X2481">
        <v>2.8386029999999999E-3</v>
      </c>
      <c r="Y2481">
        <v>-0.28981748099999999</v>
      </c>
      <c r="Z2481">
        <v>7.1765182999999996E-2</v>
      </c>
      <c r="AA2481">
        <v>5.9042950000000004E-3</v>
      </c>
      <c r="AB2481">
        <v>-0.25736788799999999</v>
      </c>
      <c r="AC2481">
        <v>-8.9706479999999995E-3</v>
      </c>
    </row>
    <row r="2482" spans="1:29" x14ac:dyDescent="0.3">
      <c r="A2482">
        <v>24.8</v>
      </c>
      <c r="B2482">
        <v>28.2</v>
      </c>
      <c r="C2482">
        <v>75</v>
      </c>
      <c r="D2482">
        <v>75</v>
      </c>
      <c r="E2482">
        <v>-150</v>
      </c>
      <c r="F2482">
        <v>49.61538462</v>
      </c>
      <c r="G2482">
        <v>51.92307692</v>
      </c>
      <c r="H2482">
        <v>-119</v>
      </c>
      <c r="I2482">
        <v>52</v>
      </c>
      <c r="J2482">
        <v>41</v>
      </c>
      <c r="K2482">
        <v>-125</v>
      </c>
      <c r="L2482">
        <v>2.5369682259999999</v>
      </c>
      <c r="M2482">
        <v>2.6549667480000001</v>
      </c>
      <c r="N2482">
        <v>-6.0847904589999997</v>
      </c>
      <c r="O2482">
        <v>2.658900032</v>
      </c>
      <c r="P2482">
        <v>2.09644041</v>
      </c>
      <c r="Q2482">
        <v>-6.3915866159999997</v>
      </c>
      <c r="R2482">
        <v>0.12684841099999999</v>
      </c>
      <c r="S2482">
        <v>0.13274833699999999</v>
      </c>
      <c r="T2482">
        <v>-0.30423952300000001</v>
      </c>
      <c r="U2482">
        <v>0.13294500200000001</v>
      </c>
      <c r="V2482">
        <v>0.104822021</v>
      </c>
      <c r="W2482">
        <v>-0.31957933100000002</v>
      </c>
      <c r="X2482">
        <v>3.4063240000000001E-3</v>
      </c>
      <c r="Y2482">
        <v>-0.28935859800000002</v>
      </c>
      <c r="Z2482">
        <v>7.8320657000000002E-2</v>
      </c>
      <c r="AA2482">
        <v>-1.6236811E-2</v>
      </c>
      <c r="AB2482">
        <v>-0.29230856100000002</v>
      </c>
      <c r="AC2482">
        <v>0.14353036599999999</v>
      </c>
    </row>
    <row r="2483" spans="1:29" x14ac:dyDescent="0.3">
      <c r="A2483">
        <v>24.81</v>
      </c>
      <c r="B2483">
        <v>28.2</v>
      </c>
      <c r="C2483">
        <v>75</v>
      </c>
      <c r="D2483">
        <v>75</v>
      </c>
      <c r="E2483">
        <v>-150</v>
      </c>
      <c r="F2483">
        <v>48.84615385</v>
      </c>
      <c r="G2483">
        <v>51.69230769</v>
      </c>
      <c r="H2483">
        <v>-121</v>
      </c>
      <c r="I2483">
        <v>55</v>
      </c>
      <c r="J2483">
        <v>49</v>
      </c>
      <c r="K2483">
        <v>-125</v>
      </c>
      <c r="L2483">
        <v>2.4976353850000002</v>
      </c>
      <c r="M2483">
        <v>2.6431668959999999</v>
      </c>
      <c r="N2483">
        <v>-6.1870558439999996</v>
      </c>
      <c r="O2483">
        <v>2.812298111</v>
      </c>
      <c r="P2483">
        <v>2.5055019540000001</v>
      </c>
      <c r="Q2483">
        <v>-6.3915866159999997</v>
      </c>
      <c r="R2483">
        <v>0.124881769</v>
      </c>
      <c r="S2483">
        <v>0.13215834500000001</v>
      </c>
      <c r="T2483">
        <v>-0.30935279199999999</v>
      </c>
      <c r="U2483">
        <v>0.14061490600000001</v>
      </c>
      <c r="V2483">
        <v>0.125275098</v>
      </c>
      <c r="W2483">
        <v>-0.31957933100000002</v>
      </c>
      <c r="X2483">
        <v>4.2011330000000001E-3</v>
      </c>
      <c r="Y2483">
        <v>-0.291915233</v>
      </c>
      <c r="Z2483">
        <v>9.1776627999999999E-2</v>
      </c>
      <c r="AA2483">
        <v>-8.8564420000000008E-3</v>
      </c>
      <c r="AB2483">
        <v>-0.30168288799999998</v>
      </c>
      <c r="AC2483">
        <v>9.4191803000000004E-2</v>
      </c>
    </row>
    <row r="2484" spans="1:29" x14ac:dyDescent="0.3">
      <c r="A2484">
        <v>24.82</v>
      </c>
      <c r="B2484">
        <v>28.2</v>
      </c>
      <c r="C2484">
        <v>75</v>
      </c>
      <c r="D2484">
        <v>75</v>
      </c>
      <c r="E2484">
        <v>-150</v>
      </c>
      <c r="F2484">
        <v>49.15384615</v>
      </c>
      <c r="G2484">
        <v>52.38461538</v>
      </c>
      <c r="H2484">
        <v>-120.9230769</v>
      </c>
      <c r="I2484">
        <v>43</v>
      </c>
      <c r="J2484">
        <v>48</v>
      </c>
      <c r="K2484">
        <v>-128</v>
      </c>
      <c r="L2484">
        <v>2.5133685219999999</v>
      </c>
      <c r="M2484">
        <v>2.6785664530000002</v>
      </c>
      <c r="N2484">
        <v>-6.1831225600000002</v>
      </c>
      <c r="O2484">
        <v>2.198705796</v>
      </c>
      <c r="P2484">
        <v>2.4543692610000001</v>
      </c>
      <c r="Q2484">
        <v>-6.5449846950000001</v>
      </c>
      <c r="R2484">
        <v>0.125668426</v>
      </c>
      <c r="S2484">
        <v>0.13392832299999999</v>
      </c>
      <c r="T2484">
        <v>-0.30915612799999997</v>
      </c>
      <c r="U2484">
        <v>0.10993529</v>
      </c>
      <c r="V2484">
        <v>0.122718463</v>
      </c>
      <c r="W2484">
        <v>-0.32724923500000003</v>
      </c>
      <c r="X2484">
        <v>4.768853E-3</v>
      </c>
      <c r="Y2484">
        <v>-0.29263633500000003</v>
      </c>
      <c r="Z2484">
        <v>8.6946279000000001E-2</v>
      </c>
      <c r="AA2484">
        <v>7.3803690000000003E-3</v>
      </c>
      <c r="AB2484">
        <v>-0.29571740699999999</v>
      </c>
      <c r="AC2484">
        <v>0.165956986</v>
      </c>
    </row>
    <row r="2485" spans="1:29" x14ac:dyDescent="0.3">
      <c r="A2485">
        <v>24.83</v>
      </c>
      <c r="B2485">
        <v>28.2</v>
      </c>
      <c r="C2485">
        <v>75</v>
      </c>
      <c r="D2485">
        <v>75</v>
      </c>
      <c r="E2485">
        <v>-150</v>
      </c>
      <c r="F2485">
        <v>49.92307692</v>
      </c>
      <c r="G2485">
        <v>52.69230769</v>
      </c>
      <c r="H2485">
        <v>-120.6923077</v>
      </c>
      <c r="I2485">
        <v>52</v>
      </c>
      <c r="J2485">
        <v>50</v>
      </c>
      <c r="K2485">
        <v>-125</v>
      </c>
      <c r="L2485">
        <v>2.5527013620000001</v>
      </c>
      <c r="M2485">
        <v>2.6942995889999999</v>
      </c>
      <c r="N2485">
        <v>-6.1713227079999999</v>
      </c>
      <c r="O2485">
        <v>2.658900032</v>
      </c>
      <c r="P2485">
        <v>2.556634646</v>
      </c>
      <c r="Q2485">
        <v>-6.3915866159999997</v>
      </c>
      <c r="R2485">
        <v>0.12763506799999999</v>
      </c>
      <c r="S2485">
        <v>0.13471497900000001</v>
      </c>
      <c r="T2485">
        <v>-0.30856613500000002</v>
      </c>
      <c r="U2485">
        <v>0.13294500200000001</v>
      </c>
      <c r="V2485">
        <v>0.127831732</v>
      </c>
      <c r="W2485">
        <v>-0.31957933100000002</v>
      </c>
      <c r="X2485">
        <v>4.087589E-3</v>
      </c>
      <c r="Y2485">
        <v>-0.29316077299999999</v>
      </c>
      <c r="Z2485">
        <v>8.1080856000000007E-2</v>
      </c>
      <c r="AA2485">
        <v>-2.952147E-3</v>
      </c>
      <c r="AB2485">
        <v>-0.29997846500000003</v>
      </c>
      <c r="AC2485">
        <v>0.103162451</v>
      </c>
    </row>
    <row r="2486" spans="1:29" x14ac:dyDescent="0.3">
      <c r="A2486">
        <v>24.84</v>
      </c>
      <c r="B2486">
        <v>28.2</v>
      </c>
      <c r="C2486">
        <v>75</v>
      </c>
      <c r="D2486">
        <v>75</v>
      </c>
      <c r="E2486">
        <v>-150</v>
      </c>
      <c r="F2486">
        <v>50</v>
      </c>
      <c r="G2486">
        <v>53.07692308</v>
      </c>
      <c r="H2486">
        <v>-120.6923077</v>
      </c>
      <c r="I2486">
        <v>49</v>
      </c>
      <c r="J2486">
        <v>55</v>
      </c>
      <c r="K2486">
        <v>-102</v>
      </c>
      <c r="L2486">
        <v>2.556634646</v>
      </c>
      <c r="M2486">
        <v>2.713966009</v>
      </c>
      <c r="N2486">
        <v>-6.1713227079999999</v>
      </c>
      <c r="O2486">
        <v>2.5055019540000001</v>
      </c>
      <c r="P2486">
        <v>2.812298111</v>
      </c>
      <c r="Q2486">
        <v>-5.2155346790000001</v>
      </c>
      <c r="R2486">
        <v>0.127831732</v>
      </c>
      <c r="S2486">
        <v>0.13569829999999999</v>
      </c>
      <c r="T2486">
        <v>-0.30856613500000002</v>
      </c>
      <c r="U2486">
        <v>0.125275098</v>
      </c>
      <c r="V2486">
        <v>0.14061490600000001</v>
      </c>
      <c r="W2486">
        <v>-0.26077673400000001</v>
      </c>
      <c r="X2486">
        <v>4.5417649999999997E-3</v>
      </c>
      <c r="Y2486">
        <v>-0.29355410100000001</v>
      </c>
      <c r="Z2486">
        <v>7.9010706E-2</v>
      </c>
      <c r="AA2486">
        <v>8.8564420000000008E-3</v>
      </c>
      <c r="AB2486">
        <v>-0.26248115700000002</v>
      </c>
      <c r="AC2486">
        <v>-8.9706479999999995E-3</v>
      </c>
    </row>
    <row r="2487" spans="1:29" x14ac:dyDescent="0.3">
      <c r="A2487">
        <v>24.85</v>
      </c>
      <c r="B2487">
        <v>28.2</v>
      </c>
      <c r="C2487">
        <v>75</v>
      </c>
      <c r="D2487">
        <v>75</v>
      </c>
      <c r="E2487">
        <v>-150</v>
      </c>
      <c r="F2487">
        <v>49.38461538</v>
      </c>
      <c r="G2487">
        <v>53.46153846</v>
      </c>
      <c r="H2487">
        <v>-120.4615385</v>
      </c>
      <c r="I2487">
        <v>46</v>
      </c>
      <c r="J2487">
        <v>57</v>
      </c>
      <c r="K2487">
        <v>-123</v>
      </c>
      <c r="L2487">
        <v>2.5251683740000002</v>
      </c>
      <c r="M2487">
        <v>2.7336324300000001</v>
      </c>
      <c r="N2487">
        <v>-6.1595228559999997</v>
      </c>
      <c r="O2487">
        <v>2.3521038750000001</v>
      </c>
      <c r="P2487">
        <v>2.9145634970000001</v>
      </c>
      <c r="Q2487">
        <v>-6.2893212299999997</v>
      </c>
      <c r="R2487">
        <v>0.12625841900000001</v>
      </c>
      <c r="S2487">
        <v>0.136681621</v>
      </c>
      <c r="T2487">
        <v>-0.30797614299999998</v>
      </c>
      <c r="U2487">
        <v>0.117605194</v>
      </c>
      <c r="V2487">
        <v>0.14572817499999999</v>
      </c>
      <c r="W2487">
        <v>-0.31446606199999999</v>
      </c>
      <c r="X2487">
        <v>6.0178389999999997E-3</v>
      </c>
      <c r="Y2487">
        <v>-0.29296410899999997</v>
      </c>
      <c r="Z2487">
        <v>7.9010706E-2</v>
      </c>
      <c r="AA2487">
        <v>1.6236811E-2</v>
      </c>
      <c r="AB2487">
        <v>-0.29742183100000003</v>
      </c>
      <c r="AC2487">
        <v>8.9706479000000006E-2</v>
      </c>
    </row>
    <row r="2488" spans="1:29" x14ac:dyDescent="0.3">
      <c r="A2488">
        <v>24.86</v>
      </c>
      <c r="B2488">
        <v>28.2</v>
      </c>
      <c r="C2488">
        <v>75</v>
      </c>
      <c r="D2488">
        <v>75</v>
      </c>
      <c r="E2488">
        <v>-150</v>
      </c>
      <c r="F2488">
        <v>49.76923077</v>
      </c>
      <c r="G2488">
        <v>53.46153846</v>
      </c>
      <c r="H2488">
        <v>-122.2307692</v>
      </c>
      <c r="I2488">
        <v>91</v>
      </c>
      <c r="J2488">
        <v>98</v>
      </c>
      <c r="K2488">
        <v>-247</v>
      </c>
      <c r="L2488">
        <v>2.5448347939999998</v>
      </c>
      <c r="M2488">
        <v>2.7336324300000001</v>
      </c>
      <c r="N2488">
        <v>-6.2499883900000004</v>
      </c>
      <c r="O2488">
        <v>4.6530750569999997</v>
      </c>
      <c r="P2488">
        <v>5.0110039070000001</v>
      </c>
      <c r="Q2488">
        <v>-12.62977515</v>
      </c>
      <c r="R2488">
        <v>0.12724173999999999</v>
      </c>
      <c r="S2488">
        <v>0.136681621</v>
      </c>
      <c r="T2488">
        <v>-0.312499419</v>
      </c>
      <c r="U2488">
        <v>0.23265375299999999</v>
      </c>
      <c r="V2488">
        <v>0.25055019499999998</v>
      </c>
      <c r="W2488">
        <v>-0.63148875800000004</v>
      </c>
      <c r="X2488">
        <v>5.4501180000000003E-3</v>
      </c>
      <c r="Y2488">
        <v>-0.2963074</v>
      </c>
      <c r="Z2488">
        <v>8.5221155000000007E-2</v>
      </c>
      <c r="AA2488">
        <v>1.0332516E-2</v>
      </c>
      <c r="AB2488">
        <v>-0.58206048799999999</v>
      </c>
      <c r="AC2488">
        <v>0.26014878899999999</v>
      </c>
    </row>
    <row r="2489" spans="1:29" x14ac:dyDescent="0.3">
      <c r="A2489">
        <v>24.87</v>
      </c>
      <c r="B2489">
        <v>28.2</v>
      </c>
      <c r="C2489">
        <v>75</v>
      </c>
      <c r="D2489">
        <v>75</v>
      </c>
      <c r="E2489">
        <v>-150</v>
      </c>
      <c r="F2489">
        <v>50.46153846</v>
      </c>
      <c r="G2489">
        <v>54.30769231</v>
      </c>
      <c r="H2489">
        <v>-122.0769231</v>
      </c>
      <c r="I2489">
        <v>55</v>
      </c>
      <c r="J2489">
        <v>0</v>
      </c>
      <c r="K2489">
        <v>0</v>
      </c>
      <c r="L2489">
        <v>2.5802343510000001</v>
      </c>
      <c r="M2489">
        <v>2.7768985540000002</v>
      </c>
      <c r="N2489">
        <v>-6.2421218209999996</v>
      </c>
      <c r="O2489">
        <v>2.812298111</v>
      </c>
      <c r="P2489">
        <v>0</v>
      </c>
      <c r="Q2489">
        <v>0</v>
      </c>
      <c r="R2489">
        <v>0.129011718</v>
      </c>
      <c r="S2489">
        <v>0.13884492800000001</v>
      </c>
      <c r="T2489">
        <v>-0.31210609099999997</v>
      </c>
      <c r="U2489">
        <v>0.14061490600000001</v>
      </c>
      <c r="V2489">
        <v>0</v>
      </c>
      <c r="W2489">
        <v>0</v>
      </c>
      <c r="X2489">
        <v>5.6772070000000001E-3</v>
      </c>
      <c r="Y2489">
        <v>-0.29735627599999997</v>
      </c>
      <c r="Z2489">
        <v>7.7630607000000004E-2</v>
      </c>
      <c r="AA2489">
        <v>-8.1184054000000005E-2</v>
      </c>
      <c r="AB2489">
        <v>-4.6871635000000002E-2</v>
      </c>
      <c r="AC2489">
        <v>-0.24669281700000001</v>
      </c>
    </row>
    <row r="2490" spans="1:29" x14ac:dyDescent="0.3">
      <c r="A2490">
        <v>24.88</v>
      </c>
      <c r="B2490">
        <v>28.2</v>
      </c>
      <c r="C2490">
        <v>75</v>
      </c>
      <c r="D2490">
        <v>75</v>
      </c>
      <c r="E2490">
        <v>-150</v>
      </c>
      <c r="F2490">
        <v>50.92307692</v>
      </c>
      <c r="G2490">
        <v>54.38461538</v>
      </c>
      <c r="H2490">
        <v>-120.1538462</v>
      </c>
      <c r="I2490">
        <v>57</v>
      </c>
      <c r="J2490">
        <v>99</v>
      </c>
      <c r="K2490">
        <v>-247</v>
      </c>
      <c r="L2490">
        <v>2.6038340550000001</v>
      </c>
      <c r="M2490">
        <v>2.7808318390000002</v>
      </c>
      <c r="N2490">
        <v>-6.14378972</v>
      </c>
      <c r="O2490">
        <v>2.9145634970000001</v>
      </c>
      <c r="P2490">
        <v>5.0621365999999997</v>
      </c>
      <c r="Q2490">
        <v>-12.62977515</v>
      </c>
      <c r="R2490">
        <v>0.13019170299999999</v>
      </c>
      <c r="S2490">
        <v>0.13904159199999999</v>
      </c>
      <c r="T2490">
        <v>-0.30718948600000001</v>
      </c>
      <c r="U2490">
        <v>0.14572817499999999</v>
      </c>
      <c r="V2490">
        <v>0.25310683</v>
      </c>
      <c r="W2490">
        <v>-0.63148875800000004</v>
      </c>
      <c r="X2490">
        <v>5.1094859999999999E-3</v>
      </c>
      <c r="Y2490">
        <v>-0.29453742199999999</v>
      </c>
      <c r="Z2490">
        <v>6.6589809E-2</v>
      </c>
      <c r="AA2490">
        <v>6.1995095E-2</v>
      </c>
      <c r="AB2490">
        <v>-0.553937507</v>
      </c>
      <c r="AC2490">
        <v>0.40816447900000002</v>
      </c>
    </row>
    <row r="2491" spans="1:29" x14ac:dyDescent="0.3">
      <c r="A2491">
        <v>24.89</v>
      </c>
      <c r="B2491">
        <v>28.2</v>
      </c>
      <c r="C2491">
        <v>75</v>
      </c>
      <c r="D2491">
        <v>75</v>
      </c>
      <c r="E2491">
        <v>-150</v>
      </c>
      <c r="F2491">
        <v>52.23076923</v>
      </c>
      <c r="G2491">
        <v>54</v>
      </c>
      <c r="H2491">
        <v>-119.7692308</v>
      </c>
      <c r="I2491">
        <v>53</v>
      </c>
      <c r="J2491">
        <v>0</v>
      </c>
      <c r="K2491">
        <v>0</v>
      </c>
      <c r="L2491">
        <v>2.6706998849999999</v>
      </c>
      <c r="M2491">
        <v>2.761165418</v>
      </c>
      <c r="N2491">
        <v>-6.1241232989999999</v>
      </c>
      <c r="O2491">
        <v>2.710032725</v>
      </c>
      <c r="P2491">
        <v>0</v>
      </c>
      <c r="Q2491">
        <v>0</v>
      </c>
      <c r="R2491">
        <v>0.13353499399999999</v>
      </c>
      <c r="S2491">
        <v>0.13805827100000001</v>
      </c>
      <c r="T2491">
        <v>-0.30620616499999997</v>
      </c>
      <c r="U2491">
        <v>0.13550163600000001</v>
      </c>
      <c r="V2491">
        <v>0</v>
      </c>
      <c r="W2491">
        <v>0</v>
      </c>
      <c r="X2491">
        <v>2.611515E-3</v>
      </c>
      <c r="Y2491">
        <v>-0.29466853199999998</v>
      </c>
      <c r="Z2491">
        <v>6.0724385999999998E-2</v>
      </c>
      <c r="AA2491">
        <v>-7.8231906000000004E-2</v>
      </c>
      <c r="AB2491">
        <v>-4.5167211999999998E-2</v>
      </c>
      <c r="AC2491">
        <v>-0.23772216900000001</v>
      </c>
    </row>
    <row r="2492" spans="1:29" x14ac:dyDescent="0.3">
      <c r="A2492">
        <v>24.9</v>
      </c>
      <c r="B2492">
        <v>28.2</v>
      </c>
      <c r="C2492">
        <v>75</v>
      </c>
      <c r="D2492">
        <v>75</v>
      </c>
      <c r="E2492">
        <v>-150</v>
      </c>
      <c r="F2492">
        <v>52.61538462</v>
      </c>
      <c r="G2492">
        <v>54.53846154</v>
      </c>
      <c r="H2492">
        <v>-119.6923077</v>
      </c>
      <c r="I2492">
        <v>52</v>
      </c>
      <c r="J2492">
        <v>91</v>
      </c>
      <c r="K2492">
        <v>-224</v>
      </c>
      <c r="L2492">
        <v>2.690366305</v>
      </c>
      <c r="M2492">
        <v>2.788698407</v>
      </c>
      <c r="N2492">
        <v>-6.1201900150000004</v>
      </c>
      <c r="O2492">
        <v>2.658900032</v>
      </c>
      <c r="P2492">
        <v>4.6530750569999997</v>
      </c>
      <c r="Q2492">
        <v>-11.453723220000001</v>
      </c>
      <c r="R2492">
        <v>0.134518315</v>
      </c>
      <c r="S2492">
        <v>0.13943491999999999</v>
      </c>
      <c r="T2492">
        <v>-0.30600950100000002</v>
      </c>
      <c r="U2492">
        <v>0.13294500200000001</v>
      </c>
      <c r="V2492">
        <v>0.23265375299999999</v>
      </c>
      <c r="W2492">
        <v>-0.57268616100000003</v>
      </c>
      <c r="X2492">
        <v>2.8386029999999999E-3</v>
      </c>
      <c r="Y2492">
        <v>-0.29532407900000002</v>
      </c>
      <c r="Z2492">
        <v>5.6239061999999999E-2</v>
      </c>
      <c r="AA2492">
        <v>5.7566873999999997E-2</v>
      </c>
      <c r="AB2492">
        <v>-0.50365702499999998</v>
      </c>
      <c r="AC2492">
        <v>0.36331123900000001</v>
      </c>
    </row>
    <row r="2493" spans="1:29" x14ac:dyDescent="0.3">
      <c r="A2493">
        <v>24.91</v>
      </c>
      <c r="B2493">
        <v>28.2</v>
      </c>
      <c r="C2493">
        <v>75</v>
      </c>
      <c r="D2493">
        <v>75</v>
      </c>
      <c r="E2493">
        <v>-150</v>
      </c>
      <c r="F2493">
        <v>52.23076923</v>
      </c>
      <c r="G2493">
        <v>55.07692308</v>
      </c>
      <c r="H2493">
        <v>-121.3076923</v>
      </c>
      <c r="I2493">
        <v>42</v>
      </c>
      <c r="J2493">
        <v>54</v>
      </c>
      <c r="K2493">
        <v>-123</v>
      </c>
      <c r="L2493">
        <v>2.6706998849999999</v>
      </c>
      <c r="M2493">
        <v>2.816231395</v>
      </c>
      <c r="N2493">
        <v>-6.2027889810000003</v>
      </c>
      <c r="O2493">
        <v>2.147573103</v>
      </c>
      <c r="P2493">
        <v>2.761165418</v>
      </c>
      <c r="Q2493">
        <v>-6.2893212299999997</v>
      </c>
      <c r="R2493">
        <v>0.13353499399999999</v>
      </c>
      <c r="S2493">
        <v>0.14081157</v>
      </c>
      <c r="T2493">
        <v>-0.31013944900000001</v>
      </c>
      <c r="U2493">
        <v>0.107378655</v>
      </c>
      <c r="V2493">
        <v>0.13805827100000001</v>
      </c>
      <c r="W2493">
        <v>-0.31446606199999999</v>
      </c>
      <c r="X2493">
        <v>4.2011330000000001E-3</v>
      </c>
      <c r="Y2493">
        <v>-0.29820848700000002</v>
      </c>
      <c r="Z2493">
        <v>6.2794534999999999E-2</v>
      </c>
      <c r="AA2493">
        <v>1.7712884000000002E-2</v>
      </c>
      <c r="AB2493">
        <v>-0.29145634999999998</v>
      </c>
      <c r="AC2493">
        <v>0.121103746</v>
      </c>
    </row>
    <row r="2494" spans="1:29" x14ac:dyDescent="0.3">
      <c r="A2494">
        <v>24.92</v>
      </c>
      <c r="B2494">
        <v>28.2</v>
      </c>
      <c r="C2494">
        <v>75</v>
      </c>
      <c r="D2494">
        <v>75</v>
      </c>
      <c r="E2494">
        <v>-150</v>
      </c>
      <c r="F2494">
        <v>52.69230769</v>
      </c>
      <c r="G2494">
        <v>55.53846154</v>
      </c>
      <c r="H2494">
        <v>-121.1538462</v>
      </c>
      <c r="I2494">
        <v>54</v>
      </c>
      <c r="J2494">
        <v>53</v>
      </c>
      <c r="K2494">
        <v>-123</v>
      </c>
      <c r="L2494">
        <v>2.6942995889999999</v>
      </c>
      <c r="M2494">
        <v>2.8398311000000001</v>
      </c>
      <c r="N2494">
        <v>-6.1949224129999996</v>
      </c>
      <c r="O2494">
        <v>2.761165418</v>
      </c>
      <c r="P2494">
        <v>2.710032725</v>
      </c>
      <c r="Q2494">
        <v>-6.2893212299999997</v>
      </c>
      <c r="R2494">
        <v>0.13471497900000001</v>
      </c>
      <c r="S2494">
        <v>0.14199155499999999</v>
      </c>
      <c r="T2494">
        <v>-0.30974612099999999</v>
      </c>
      <c r="U2494">
        <v>0.13805827100000001</v>
      </c>
      <c r="V2494">
        <v>0.13550163600000001</v>
      </c>
      <c r="W2494">
        <v>-0.31446606199999999</v>
      </c>
      <c r="X2494">
        <v>4.2011330000000001E-3</v>
      </c>
      <c r="Y2494">
        <v>-0.29873292499999998</v>
      </c>
      <c r="Z2494">
        <v>5.7964186000000001E-2</v>
      </c>
      <c r="AA2494">
        <v>-1.476074E-3</v>
      </c>
      <c r="AB2494">
        <v>-0.30083067699999999</v>
      </c>
      <c r="AC2494">
        <v>7.1765182999999996E-2</v>
      </c>
    </row>
    <row r="2495" spans="1:29" x14ac:dyDescent="0.3">
      <c r="A2495">
        <v>24.93</v>
      </c>
      <c r="B2495">
        <v>28.2</v>
      </c>
      <c r="C2495">
        <v>75</v>
      </c>
      <c r="D2495">
        <v>75</v>
      </c>
      <c r="E2495">
        <v>-150</v>
      </c>
      <c r="F2495">
        <v>52.92307692</v>
      </c>
      <c r="G2495">
        <v>55.92307692</v>
      </c>
      <c r="H2495">
        <v>-119.0769231</v>
      </c>
      <c r="I2495">
        <v>61</v>
      </c>
      <c r="J2495">
        <v>52</v>
      </c>
      <c r="K2495">
        <v>-123</v>
      </c>
      <c r="L2495">
        <v>2.7060994410000001</v>
      </c>
      <c r="M2495">
        <v>2.8594975200000001</v>
      </c>
      <c r="N2495">
        <v>-6.0887237430000001</v>
      </c>
      <c r="O2495">
        <v>3.1190942690000001</v>
      </c>
      <c r="P2495">
        <v>2.658900032</v>
      </c>
      <c r="Q2495">
        <v>-6.2893212299999997</v>
      </c>
      <c r="R2495">
        <v>0.135304972</v>
      </c>
      <c r="S2495">
        <v>0.142974876</v>
      </c>
      <c r="T2495">
        <v>-0.30443618700000002</v>
      </c>
      <c r="U2495">
        <v>0.15595471299999999</v>
      </c>
      <c r="V2495">
        <v>0.13294500200000001</v>
      </c>
      <c r="W2495">
        <v>-0.31446606199999999</v>
      </c>
      <c r="X2495">
        <v>4.4282210000000004E-3</v>
      </c>
      <c r="Y2495">
        <v>-0.29571740699999999</v>
      </c>
      <c r="Z2495">
        <v>4.5888313999999999E-2</v>
      </c>
      <c r="AA2495">
        <v>-1.3284663E-2</v>
      </c>
      <c r="AB2495">
        <v>-0.30594394600000002</v>
      </c>
      <c r="AC2495">
        <v>4.4853239000000003E-2</v>
      </c>
    </row>
    <row r="2496" spans="1:29" x14ac:dyDescent="0.3">
      <c r="A2496">
        <v>24.94</v>
      </c>
      <c r="B2496">
        <v>28.2</v>
      </c>
      <c r="C2496">
        <v>75</v>
      </c>
      <c r="D2496">
        <v>75</v>
      </c>
      <c r="E2496">
        <v>-150</v>
      </c>
      <c r="F2496">
        <v>53.53846154</v>
      </c>
      <c r="G2496">
        <v>56.15384615</v>
      </c>
      <c r="H2496">
        <v>-117</v>
      </c>
      <c r="I2496">
        <v>61</v>
      </c>
      <c r="J2496">
        <v>50</v>
      </c>
      <c r="K2496">
        <v>-100</v>
      </c>
      <c r="L2496">
        <v>2.737565714</v>
      </c>
      <c r="M2496">
        <v>2.8712973719999999</v>
      </c>
      <c r="N2496">
        <v>-5.9825250729999997</v>
      </c>
      <c r="O2496">
        <v>3.1190942690000001</v>
      </c>
      <c r="P2496">
        <v>2.556634646</v>
      </c>
      <c r="Q2496">
        <v>-5.1132692930000001</v>
      </c>
      <c r="R2496">
        <v>0.13687828599999999</v>
      </c>
      <c r="S2496">
        <v>0.14356486900000001</v>
      </c>
      <c r="T2496">
        <v>-0.29912625399999998</v>
      </c>
      <c r="U2496">
        <v>0.15595471299999999</v>
      </c>
      <c r="V2496">
        <v>0.127831732</v>
      </c>
      <c r="W2496">
        <v>-0.25566346499999998</v>
      </c>
      <c r="X2496">
        <v>3.8605000000000002E-3</v>
      </c>
      <c r="Y2496">
        <v>-0.29289855399999998</v>
      </c>
      <c r="Z2496">
        <v>3.2777367000000002E-2</v>
      </c>
      <c r="AA2496">
        <v>-1.6236811E-2</v>
      </c>
      <c r="AB2496">
        <v>-0.26503779199999999</v>
      </c>
      <c r="AC2496">
        <v>-4.9338563000000002E-2</v>
      </c>
    </row>
    <row r="2497" spans="1:29" x14ac:dyDescent="0.3">
      <c r="A2497">
        <v>24.95</v>
      </c>
      <c r="B2497">
        <v>28.2</v>
      </c>
      <c r="C2497">
        <v>75</v>
      </c>
      <c r="D2497">
        <v>75</v>
      </c>
      <c r="E2497">
        <v>-150</v>
      </c>
      <c r="F2497">
        <v>53.38461538</v>
      </c>
      <c r="G2497">
        <v>55.15384615</v>
      </c>
      <c r="H2497">
        <v>-117.2307692</v>
      </c>
      <c r="I2497">
        <v>60</v>
      </c>
      <c r="J2497">
        <v>43</v>
      </c>
      <c r="K2497">
        <v>-123</v>
      </c>
      <c r="L2497">
        <v>2.7296991460000002</v>
      </c>
      <c r="M2497">
        <v>2.8201646789999999</v>
      </c>
      <c r="N2497">
        <v>-5.9943249249999999</v>
      </c>
      <c r="O2497">
        <v>3.0679615760000001</v>
      </c>
      <c r="P2497">
        <v>2.198705796</v>
      </c>
      <c r="Q2497">
        <v>-6.2893212299999997</v>
      </c>
      <c r="R2497">
        <v>0.13648495699999999</v>
      </c>
      <c r="S2497">
        <v>0.14100823400000001</v>
      </c>
      <c r="T2497">
        <v>-0.29971624600000002</v>
      </c>
      <c r="U2497">
        <v>0.15339807899999999</v>
      </c>
      <c r="V2497">
        <v>0.10993529</v>
      </c>
      <c r="W2497">
        <v>-0.31446606199999999</v>
      </c>
      <c r="X2497">
        <v>2.611515E-3</v>
      </c>
      <c r="Y2497">
        <v>-0.29230856100000002</v>
      </c>
      <c r="Z2497">
        <v>3.8987816000000002E-2</v>
      </c>
      <c r="AA2497">
        <v>-2.5093252999999999E-2</v>
      </c>
      <c r="AB2497">
        <v>-0.29742183100000003</v>
      </c>
      <c r="AC2497">
        <v>8.9706479000000006E-2</v>
      </c>
    </row>
    <row r="2498" spans="1:29" x14ac:dyDescent="0.3">
      <c r="A2498">
        <v>24.96</v>
      </c>
      <c r="B2498">
        <v>28.2</v>
      </c>
      <c r="C2498">
        <v>75</v>
      </c>
      <c r="D2498">
        <v>75</v>
      </c>
      <c r="E2498">
        <v>-150</v>
      </c>
      <c r="F2498">
        <v>52.69230769</v>
      </c>
      <c r="G2498">
        <v>55.15384615</v>
      </c>
      <c r="H2498">
        <v>-117.4615385</v>
      </c>
      <c r="I2498">
        <v>57</v>
      </c>
      <c r="J2498">
        <v>57</v>
      </c>
      <c r="K2498">
        <v>-124</v>
      </c>
      <c r="L2498">
        <v>2.6942995889999999</v>
      </c>
      <c r="M2498">
        <v>2.8201646789999999</v>
      </c>
      <c r="N2498">
        <v>-6.0061247770000001</v>
      </c>
      <c r="O2498">
        <v>2.9145634970000001</v>
      </c>
      <c r="P2498">
        <v>2.9145634970000001</v>
      </c>
      <c r="Q2498">
        <v>-6.3404539230000001</v>
      </c>
      <c r="R2498">
        <v>0.13471497900000001</v>
      </c>
      <c r="S2498">
        <v>0.14100823400000001</v>
      </c>
      <c r="T2498">
        <v>-0.30030623899999997</v>
      </c>
      <c r="U2498">
        <v>0.14572817499999999</v>
      </c>
      <c r="V2498">
        <v>0.14572817499999999</v>
      </c>
      <c r="W2498">
        <v>-0.31702269599999999</v>
      </c>
      <c r="X2498">
        <v>3.6334119999999999E-3</v>
      </c>
      <c r="Y2498">
        <v>-0.29211189700000001</v>
      </c>
      <c r="Z2498">
        <v>4.3128115000000002E-2</v>
      </c>
      <c r="AA2498">
        <v>0</v>
      </c>
      <c r="AB2498">
        <v>-0.308500581</v>
      </c>
      <c r="AC2498">
        <v>4.4853239000000003E-2</v>
      </c>
    </row>
    <row r="2499" spans="1:29" x14ac:dyDescent="0.3">
      <c r="A2499">
        <v>24.97</v>
      </c>
      <c r="B2499">
        <v>28.2</v>
      </c>
      <c r="C2499">
        <v>75</v>
      </c>
      <c r="D2499">
        <v>75</v>
      </c>
      <c r="E2499">
        <v>-150</v>
      </c>
      <c r="F2499">
        <v>52.69230769</v>
      </c>
      <c r="G2499">
        <v>55.07692308</v>
      </c>
      <c r="H2499">
        <v>-117.7692308</v>
      </c>
      <c r="I2499">
        <v>44</v>
      </c>
      <c r="J2499">
        <v>62</v>
      </c>
      <c r="K2499">
        <v>-123</v>
      </c>
      <c r="L2499">
        <v>2.6942995889999999</v>
      </c>
      <c r="M2499">
        <v>2.816231395</v>
      </c>
      <c r="N2499">
        <v>-6.0218579129999998</v>
      </c>
      <c r="O2499">
        <v>2.2498384890000001</v>
      </c>
      <c r="P2499">
        <v>3.1702269620000001</v>
      </c>
      <c r="Q2499">
        <v>-6.2893212299999997</v>
      </c>
      <c r="R2499">
        <v>0.13471497900000001</v>
      </c>
      <c r="S2499">
        <v>0.14081157</v>
      </c>
      <c r="T2499">
        <v>-0.301092896</v>
      </c>
      <c r="U2499">
        <v>0.11249192399999999</v>
      </c>
      <c r="V2499">
        <v>0.158511348</v>
      </c>
      <c r="W2499">
        <v>-0.31446606199999999</v>
      </c>
      <c r="X2499">
        <v>3.5198680000000002E-3</v>
      </c>
      <c r="Y2499">
        <v>-0.29257077999999997</v>
      </c>
      <c r="Z2499">
        <v>4.4853239000000003E-2</v>
      </c>
      <c r="AA2499">
        <v>2.6569327E-2</v>
      </c>
      <c r="AB2499">
        <v>-0.29997846500000003</v>
      </c>
      <c r="AC2499">
        <v>7.6250506999999995E-2</v>
      </c>
    </row>
    <row r="2500" spans="1:29" x14ac:dyDescent="0.3">
      <c r="A2500">
        <v>24.98</v>
      </c>
      <c r="B2500">
        <v>28.2</v>
      </c>
      <c r="C2500">
        <v>75</v>
      </c>
      <c r="D2500">
        <v>75</v>
      </c>
      <c r="E2500">
        <v>-150</v>
      </c>
      <c r="F2500">
        <v>53.46153846</v>
      </c>
      <c r="G2500">
        <v>55.07692308</v>
      </c>
      <c r="H2500">
        <v>-117.7692308</v>
      </c>
      <c r="I2500">
        <v>52</v>
      </c>
      <c r="J2500">
        <v>63</v>
      </c>
      <c r="K2500">
        <v>-121</v>
      </c>
      <c r="L2500">
        <v>2.7336324300000001</v>
      </c>
      <c r="M2500">
        <v>2.816231395</v>
      </c>
      <c r="N2500">
        <v>-6.0218579129999998</v>
      </c>
      <c r="O2500">
        <v>2.658900032</v>
      </c>
      <c r="P2500">
        <v>3.2213596550000001</v>
      </c>
      <c r="Q2500">
        <v>-6.1870558439999996</v>
      </c>
      <c r="R2500">
        <v>0.136681621</v>
      </c>
      <c r="S2500">
        <v>0.14081157</v>
      </c>
      <c r="T2500">
        <v>-0.301092896</v>
      </c>
      <c r="U2500">
        <v>0.13294500200000001</v>
      </c>
      <c r="V2500">
        <v>0.161067983</v>
      </c>
      <c r="W2500">
        <v>-0.30935279199999999</v>
      </c>
      <c r="X2500">
        <v>2.3844270000000002E-3</v>
      </c>
      <c r="Y2500">
        <v>-0.29322632799999998</v>
      </c>
      <c r="Z2500">
        <v>4.1402990000000001E-2</v>
      </c>
      <c r="AA2500">
        <v>1.6236811E-2</v>
      </c>
      <c r="AB2500">
        <v>-0.30423952300000001</v>
      </c>
      <c r="AC2500">
        <v>2.6911944E-2</v>
      </c>
    </row>
    <row r="2501" spans="1:29" x14ac:dyDescent="0.3">
      <c r="A2501">
        <v>24.99</v>
      </c>
      <c r="B2501">
        <v>28.2</v>
      </c>
      <c r="C2501">
        <v>75</v>
      </c>
      <c r="D2501">
        <v>75</v>
      </c>
      <c r="E2501">
        <v>-150</v>
      </c>
      <c r="F2501">
        <v>53.30769231</v>
      </c>
      <c r="G2501">
        <v>55.30769231</v>
      </c>
      <c r="H2501">
        <v>-115.8461538</v>
      </c>
      <c r="I2501">
        <v>49</v>
      </c>
      <c r="J2501">
        <v>62</v>
      </c>
      <c r="K2501">
        <v>-96</v>
      </c>
      <c r="L2501">
        <v>2.7257658619999998</v>
      </c>
      <c r="M2501">
        <v>2.8280312470000002</v>
      </c>
      <c r="N2501">
        <v>-5.9235258120000003</v>
      </c>
      <c r="O2501">
        <v>2.5055019540000001</v>
      </c>
      <c r="P2501">
        <v>3.1702269620000001</v>
      </c>
      <c r="Q2501">
        <v>-4.9087385210000001</v>
      </c>
      <c r="R2501">
        <v>0.136288293</v>
      </c>
      <c r="S2501">
        <v>0.14140156200000001</v>
      </c>
      <c r="T2501">
        <v>-0.29617629099999998</v>
      </c>
      <c r="U2501">
        <v>0.125275098</v>
      </c>
      <c r="V2501">
        <v>0.158511348</v>
      </c>
      <c r="W2501">
        <v>-0.245436926</v>
      </c>
      <c r="X2501">
        <v>2.952147E-3</v>
      </c>
      <c r="Y2501">
        <v>-0.29001414599999997</v>
      </c>
      <c r="Z2501">
        <v>3.2432342000000003E-2</v>
      </c>
      <c r="AA2501">
        <v>1.9188957999999999E-2</v>
      </c>
      <c r="AB2501">
        <v>-0.25822009899999998</v>
      </c>
      <c r="AC2501">
        <v>-6.7279858999999997E-2</v>
      </c>
    </row>
    <row r="2502" spans="1:29" x14ac:dyDescent="0.3">
      <c r="A2502">
        <v>25</v>
      </c>
      <c r="B2502">
        <v>28.2</v>
      </c>
      <c r="C2502">
        <v>75</v>
      </c>
      <c r="D2502">
        <v>75</v>
      </c>
      <c r="E2502">
        <v>-150</v>
      </c>
      <c r="F2502">
        <v>52.61538462</v>
      </c>
      <c r="G2502">
        <v>54.84615385</v>
      </c>
      <c r="H2502">
        <v>-115.4615385</v>
      </c>
      <c r="I2502">
        <v>54</v>
      </c>
      <c r="J2502">
        <v>60</v>
      </c>
      <c r="K2502">
        <v>-126</v>
      </c>
      <c r="L2502">
        <v>2.690366305</v>
      </c>
      <c r="M2502">
        <v>2.8044315430000002</v>
      </c>
      <c r="N2502">
        <v>-5.9038593910000001</v>
      </c>
      <c r="O2502">
        <v>2.761165418</v>
      </c>
      <c r="P2502">
        <v>3.0679615760000001</v>
      </c>
      <c r="Q2502">
        <v>-6.4427193090000001</v>
      </c>
      <c r="R2502">
        <v>0.134518315</v>
      </c>
      <c r="S2502">
        <v>0.14022157699999999</v>
      </c>
      <c r="T2502">
        <v>-0.29519297</v>
      </c>
      <c r="U2502">
        <v>0.13805827100000001</v>
      </c>
      <c r="V2502">
        <v>0.15339807899999999</v>
      </c>
      <c r="W2502">
        <v>-0.32213596500000002</v>
      </c>
      <c r="X2502">
        <v>3.2927799999999999E-3</v>
      </c>
      <c r="Y2502">
        <v>-0.28837527699999999</v>
      </c>
      <c r="Z2502">
        <v>3.5882591999999998E-2</v>
      </c>
      <c r="AA2502">
        <v>8.8564420000000008E-3</v>
      </c>
      <c r="AB2502">
        <v>-0.31190942700000002</v>
      </c>
      <c r="AC2502">
        <v>5.3823887000000001E-2</v>
      </c>
    </row>
    <row r="2503" spans="1:29" x14ac:dyDescent="0.3">
      <c r="A2503">
        <v>25.01</v>
      </c>
      <c r="B2503">
        <v>28.2</v>
      </c>
      <c r="C2503">
        <v>75</v>
      </c>
      <c r="D2503">
        <v>75</v>
      </c>
      <c r="E2503">
        <v>-150</v>
      </c>
      <c r="F2503">
        <v>51</v>
      </c>
      <c r="G2503">
        <v>55</v>
      </c>
      <c r="H2503">
        <v>-117.3076923</v>
      </c>
      <c r="I2503">
        <v>55</v>
      </c>
      <c r="J2503">
        <v>44</v>
      </c>
      <c r="K2503">
        <v>-126</v>
      </c>
      <c r="L2503">
        <v>2.607767339</v>
      </c>
      <c r="M2503">
        <v>2.812298111</v>
      </c>
      <c r="N2503">
        <v>-5.9982582090000003</v>
      </c>
      <c r="O2503">
        <v>2.812298111</v>
      </c>
      <c r="P2503">
        <v>2.2498384890000001</v>
      </c>
      <c r="Q2503">
        <v>-6.4427193090000001</v>
      </c>
      <c r="R2503">
        <v>0.13038836700000001</v>
      </c>
      <c r="S2503">
        <v>0.14061490600000001</v>
      </c>
      <c r="T2503">
        <v>-0.29991290999999998</v>
      </c>
      <c r="U2503">
        <v>0.14061490600000001</v>
      </c>
      <c r="V2503">
        <v>0.11249192399999999</v>
      </c>
      <c r="W2503">
        <v>-0.32213596500000002</v>
      </c>
      <c r="X2503">
        <v>5.9042950000000004E-3</v>
      </c>
      <c r="Y2503">
        <v>-0.29027636400000001</v>
      </c>
      <c r="Z2503">
        <v>5.0718662999999997E-2</v>
      </c>
      <c r="AA2503">
        <v>-1.6236811E-2</v>
      </c>
      <c r="AB2503">
        <v>-0.29912625399999998</v>
      </c>
      <c r="AC2503">
        <v>0.121103746</v>
      </c>
    </row>
    <row r="2504" spans="1:29" x14ac:dyDescent="0.3">
      <c r="A2504">
        <v>25.02</v>
      </c>
      <c r="B2504">
        <v>28.2</v>
      </c>
      <c r="C2504">
        <v>75</v>
      </c>
      <c r="D2504">
        <v>75</v>
      </c>
      <c r="E2504">
        <v>-150</v>
      </c>
      <c r="F2504">
        <v>49.46153846</v>
      </c>
      <c r="G2504">
        <v>55.69230769</v>
      </c>
      <c r="H2504">
        <v>-117.5384615</v>
      </c>
      <c r="I2504">
        <v>44</v>
      </c>
      <c r="J2504">
        <v>57</v>
      </c>
      <c r="K2504">
        <v>-126</v>
      </c>
      <c r="L2504">
        <v>2.5291016580000001</v>
      </c>
      <c r="M2504">
        <v>2.8476976679999999</v>
      </c>
      <c r="N2504">
        <v>-6.0100580609999996</v>
      </c>
      <c r="O2504">
        <v>2.2498384890000001</v>
      </c>
      <c r="P2504">
        <v>2.9145634970000001</v>
      </c>
      <c r="Q2504">
        <v>-6.4427193090000001</v>
      </c>
      <c r="R2504">
        <v>0.126455083</v>
      </c>
      <c r="S2504">
        <v>0.14238488299999999</v>
      </c>
      <c r="T2504">
        <v>-0.30050290299999999</v>
      </c>
      <c r="U2504">
        <v>0.11249192399999999</v>
      </c>
      <c r="V2504">
        <v>0.14572817499999999</v>
      </c>
      <c r="W2504">
        <v>-0.32213596500000002</v>
      </c>
      <c r="X2504">
        <v>9.1970750000000007E-3</v>
      </c>
      <c r="Y2504">
        <v>-0.28994859099999998</v>
      </c>
      <c r="Z2504">
        <v>5.5549012000000002E-2</v>
      </c>
      <c r="AA2504">
        <v>1.9188957999999999E-2</v>
      </c>
      <c r="AB2504">
        <v>-0.30083067699999999</v>
      </c>
      <c r="AC2504">
        <v>0.112133099</v>
      </c>
    </row>
    <row r="2505" spans="1:29" x14ac:dyDescent="0.3">
      <c r="A2505">
        <v>25.03</v>
      </c>
      <c r="B2505">
        <v>28.2</v>
      </c>
      <c r="C2505">
        <v>75</v>
      </c>
      <c r="D2505">
        <v>75</v>
      </c>
      <c r="E2505">
        <v>-150</v>
      </c>
      <c r="F2505">
        <v>48.15384615</v>
      </c>
      <c r="G2505">
        <v>55.30769231</v>
      </c>
      <c r="H2505">
        <v>-117.6923077</v>
      </c>
      <c r="I2505">
        <v>52</v>
      </c>
      <c r="J2505">
        <v>56</v>
      </c>
      <c r="K2505">
        <v>-127</v>
      </c>
      <c r="L2505">
        <v>2.4622358289999999</v>
      </c>
      <c r="M2505">
        <v>2.8280312470000002</v>
      </c>
      <c r="N2505">
        <v>-6.0179246290000004</v>
      </c>
      <c r="O2505">
        <v>2.658900032</v>
      </c>
      <c r="P2505">
        <v>2.8634308040000001</v>
      </c>
      <c r="Q2505">
        <v>-6.4938520019999997</v>
      </c>
      <c r="R2505">
        <v>0.123111791</v>
      </c>
      <c r="S2505">
        <v>0.14140156200000001</v>
      </c>
      <c r="T2505">
        <v>-0.30089623100000001</v>
      </c>
      <c r="U2505">
        <v>0.13294500200000001</v>
      </c>
      <c r="V2505">
        <v>0.14317154000000001</v>
      </c>
      <c r="W2505">
        <v>-0.3246926</v>
      </c>
      <c r="X2505">
        <v>1.0559604E-2</v>
      </c>
      <c r="Y2505">
        <v>-0.28876860599999998</v>
      </c>
      <c r="Z2505">
        <v>6.3829609999999995E-2</v>
      </c>
      <c r="AA2505">
        <v>5.9042950000000004E-3</v>
      </c>
      <c r="AB2505">
        <v>-0.308500581</v>
      </c>
      <c r="AC2505">
        <v>8.5221155000000007E-2</v>
      </c>
    </row>
    <row r="2506" spans="1:29" x14ac:dyDescent="0.3">
      <c r="A2506">
        <v>25.04</v>
      </c>
      <c r="B2506">
        <v>28.2</v>
      </c>
      <c r="C2506">
        <v>75</v>
      </c>
      <c r="D2506">
        <v>75</v>
      </c>
      <c r="E2506">
        <v>-150</v>
      </c>
      <c r="F2506">
        <v>48.53846154</v>
      </c>
      <c r="G2506">
        <v>53.92307692</v>
      </c>
      <c r="H2506">
        <v>-117.9230769</v>
      </c>
      <c r="I2506">
        <v>97</v>
      </c>
      <c r="J2506">
        <v>57</v>
      </c>
      <c r="K2506">
        <v>-123</v>
      </c>
      <c r="L2506">
        <v>2.481902249</v>
      </c>
      <c r="M2506">
        <v>2.7572321340000001</v>
      </c>
      <c r="N2506">
        <v>-6.0297244819999998</v>
      </c>
      <c r="O2506">
        <v>4.9598712139999996</v>
      </c>
      <c r="P2506">
        <v>2.9145634970000001</v>
      </c>
      <c r="Q2506">
        <v>-6.2893212299999997</v>
      </c>
      <c r="R2506">
        <v>0.12409511199999999</v>
      </c>
      <c r="S2506">
        <v>0.137861607</v>
      </c>
      <c r="T2506">
        <v>-0.30148622400000002</v>
      </c>
      <c r="U2506">
        <v>0.247993561</v>
      </c>
      <c r="V2506">
        <v>0.14572817499999999</v>
      </c>
      <c r="W2506">
        <v>-0.31446606199999999</v>
      </c>
      <c r="X2506">
        <v>7.9480890000000002E-3</v>
      </c>
      <c r="Y2506">
        <v>-0.28830972199999999</v>
      </c>
      <c r="Z2506">
        <v>6.9350009000000004E-2</v>
      </c>
      <c r="AA2506">
        <v>-5.9042947999999998E-2</v>
      </c>
      <c r="AB2506">
        <v>-0.34088462000000003</v>
      </c>
      <c r="AC2506">
        <v>-0.13904504200000001</v>
      </c>
    </row>
    <row r="2507" spans="1:29" x14ac:dyDescent="0.3">
      <c r="A2507">
        <v>25.05</v>
      </c>
      <c r="B2507">
        <v>28.2</v>
      </c>
      <c r="C2507">
        <v>75</v>
      </c>
      <c r="D2507">
        <v>75</v>
      </c>
      <c r="E2507">
        <v>-150</v>
      </c>
      <c r="F2507">
        <v>48.30769231</v>
      </c>
      <c r="G2507">
        <v>53.23076923</v>
      </c>
      <c r="H2507">
        <v>-118.5384615</v>
      </c>
      <c r="I2507">
        <v>0</v>
      </c>
      <c r="J2507">
        <v>56</v>
      </c>
      <c r="K2507">
        <v>-98</v>
      </c>
      <c r="L2507">
        <v>2.4701023969999998</v>
      </c>
      <c r="M2507">
        <v>2.7218325769999998</v>
      </c>
      <c r="N2507">
        <v>-6.0611907540000001</v>
      </c>
      <c r="O2507">
        <v>0</v>
      </c>
      <c r="P2507">
        <v>2.8634308040000001</v>
      </c>
      <c r="Q2507">
        <v>-5.0110039070000001</v>
      </c>
      <c r="R2507">
        <v>0.12350512</v>
      </c>
      <c r="S2507">
        <v>0.13609162899999999</v>
      </c>
      <c r="T2507">
        <v>-0.30305953800000002</v>
      </c>
      <c r="U2507">
        <v>0</v>
      </c>
      <c r="V2507">
        <v>0.14317154000000001</v>
      </c>
      <c r="W2507">
        <v>-0.25055019499999998</v>
      </c>
      <c r="X2507">
        <v>7.2668239999999999E-3</v>
      </c>
      <c r="Y2507">
        <v>-0.288571941</v>
      </c>
      <c r="Z2507">
        <v>7.6250506999999995E-2</v>
      </c>
      <c r="AA2507">
        <v>8.2660127E-2</v>
      </c>
      <c r="AB2507">
        <v>-0.21475731000000001</v>
      </c>
      <c r="AC2507">
        <v>0.18838360600000001</v>
      </c>
    </row>
    <row r="2508" spans="1:29" x14ac:dyDescent="0.3">
      <c r="A2508">
        <v>25.06</v>
      </c>
      <c r="B2508">
        <v>28.2</v>
      </c>
      <c r="C2508">
        <v>75</v>
      </c>
      <c r="D2508">
        <v>75</v>
      </c>
      <c r="E2508">
        <v>-150</v>
      </c>
      <c r="F2508">
        <v>47.69230769</v>
      </c>
      <c r="G2508">
        <v>52.53846154</v>
      </c>
      <c r="H2508">
        <v>-121</v>
      </c>
      <c r="I2508">
        <v>47</v>
      </c>
      <c r="J2508">
        <v>46</v>
      </c>
      <c r="K2508">
        <v>-118</v>
      </c>
      <c r="L2508">
        <v>2.4386361239999998</v>
      </c>
      <c r="M2508">
        <v>2.686433021</v>
      </c>
      <c r="N2508">
        <v>-6.1870558439999996</v>
      </c>
      <c r="O2508">
        <v>2.4032365680000001</v>
      </c>
      <c r="P2508">
        <v>2.3521038750000001</v>
      </c>
      <c r="Q2508">
        <v>-6.0336577660000001</v>
      </c>
      <c r="R2508">
        <v>0.121931806</v>
      </c>
      <c r="S2508">
        <v>0.13432165099999999</v>
      </c>
      <c r="T2508">
        <v>-0.30935279199999999</v>
      </c>
      <c r="U2508">
        <v>0.120161828</v>
      </c>
      <c r="V2508">
        <v>0.117605194</v>
      </c>
      <c r="W2508">
        <v>-0.30168288799999998</v>
      </c>
      <c r="X2508">
        <v>7.1532799999999997E-3</v>
      </c>
      <c r="Y2508">
        <v>-0.29165301399999999</v>
      </c>
      <c r="Z2508">
        <v>9.3156727999999994E-2</v>
      </c>
      <c r="AA2508">
        <v>-1.476074E-3</v>
      </c>
      <c r="AB2508">
        <v>-0.2803776</v>
      </c>
      <c r="AC2508">
        <v>0.112133099</v>
      </c>
    </row>
    <row r="2509" spans="1:29" x14ac:dyDescent="0.3">
      <c r="A2509">
        <v>25.07</v>
      </c>
      <c r="B2509">
        <v>28.2</v>
      </c>
      <c r="C2509">
        <v>75</v>
      </c>
      <c r="D2509">
        <v>75</v>
      </c>
      <c r="E2509">
        <v>-150</v>
      </c>
      <c r="F2509">
        <v>47.76923077</v>
      </c>
      <c r="G2509">
        <v>51.84615385</v>
      </c>
      <c r="H2509">
        <v>-123.0769231</v>
      </c>
      <c r="I2509">
        <v>40</v>
      </c>
      <c r="J2509">
        <v>52</v>
      </c>
      <c r="K2509">
        <v>-124</v>
      </c>
      <c r="L2509">
        <v>2.4425694080000002</v>
      </c>
      <c r="M2509">
        <v>2.6510334640000002</v>
      </c>
      <c r="N2509">
        <v>-6.293254514</v>
      </c>
      <c r="O2509">
        <v>2.045307717</v>
      </c>
      <c r="P2509">
        <v>2.658900032</v>
      </c>
      <c r="Q2509">
        <v>-6.3404539230000001</v>
      </c>
      <c r="R2509">
        <v>0.12212847</v>
      </c>
      <c r="S2509">
        <v>0.13255167300000001</v>
      </c>
      <c r="T2509">
        <v>-0.314662726</v>
      </c>
      <c r="U2509">
        <v>0.102265386</v>
      </c>
      <c r="V2509">
        <v>0.13294500200000001</v>
      </c>
      <c r="W2509">
        <v>-0.31702269599999999</v>
      </c>
      <c r="X2509">
        <v>6.0178389999999997E-3</v>
      </c>
      <c r="Y2509">
        <v>-0.29466853199999998</v>
      </c>
      <c r="Z2509">
        <v>0.1052326</v>
      </c>
      <c r="AA2509">
        <v>1.7712884000000002E-2</v>
      </c>
      <c r="AB2509">
        <v>-0.28975192700000002</v>
      </c>
      <c r="AC2509">
        <v>0.14353036599999999</v>
      </c>
    </row>
    <row r="2510" spans="1:29" x14ac:dyDescent="0.3">
      <c r="A2510">
        <v>25.08</v>
      </c>
      <c r="B2510">
        <v>28.2</v>
      </c>
      <c r="C2510">
        <v>75</v>
      </c>
      <c r="D2510">
        <v>75</v>
      </c>
      <c r="E2510">
        <v>-150</v>
      </c>
      <c r="F2510">
        <v>47.61538462</v>
      </c>
      <c r="G2510">
        <v>52.38461538</v>
      </c>
      <c r="H2510">
        <v>-121.1538462</v>
      </c>
      <c r="I2510">
        <v>102</v>
      </c>
      <c r="J2510">
        <v>100</v>
      </c>
      <c r="K2510">
        <v>-126</v>
      </c>
      <c r="L2510">
        <v>2.4347028399999999</v>
      </c>
      <c r="M2510">
        <v>2.6785664530000002</v>
      </c>
      <c r="N2510">
        <v>-6.1949224129999996</v>
      </c>
      <c r="O2510">
        <v>5.2155346790000001</v>
      </c>
      <c r="P2510">
        <v>5.1132692930000001</v>
      </c>
      <c r="Q2510">
        <v>-6.4427193090000001</v>
      </c>
      <c r="R2510">
        <v>0.121735142</v>
      </c>
      <c r="S2510">
        <v>0.13392832299999999</v>
      </c>
      <c r="T2510">
        <v>-0.30974612099999999</v>
      </c>
      <c r="U2510">
        <v>0.26077673400000001</v>
      </c>
      <c r="V2510">
        <v>0.25566346499999998</v>
      </c>
      <c r="W2510">
        <v>-0.32213596500000002</v>
      </c>
      <c r="X2510">
        <v>7.0397360000000004E-3</v>
      </c>
      <c r="Y2510">
        <v>-0.29171856899999998</v>
      </c>
      <c r="Z2510">
        <v>9.4881853000000002E-2</v>
      </c>
      <c r="AA2510">
        <v>-2.952147E-3</v>
      </c>
      <c r="AB2510">
        <v>-0.38690404299999998</v>
      </c>
      <c r="AC2510">
        <v>-0.34088462000000003</v>
      </c>
    </row>
    <row r="2511" spans="1:29" x14ac:dyDescent="0.3">
      <c r="A2511">
        <v>25.09</v>
      </c>
      <c r="B2511">
        <v>28.2</v>
      </c>
      <c r="C2511">
        <v>75</v>
      </c>
      <c r="D2511">
        <v>75</v>
      </c>
      <c r="E2511">
        <v>-150</v>
      </c>
      <c r="F2511">
        <v>48</v>
      </c>
      <c r="G2511">
        <v>52.07692308</v>
      </c>
      <c r="H2511">
        <v>-121.0769231</v>
      </c>
      <c r="I2511">
        <v>49</v>
      </c>
      <c r="J2511">
        <v>52</v>
      </c>
      <c r="K2511">
        <v>-236</v>
      </c>
      <c r="L2511">
        <v>2.4543692610000001</v>
      </c>
      <c r="M2511">
        <v>2.662833316</v>
      </c>
      <c r="N2511">
        <v>-6.1909891290000001</v>
      </c>
      <c r="O2511">
        <v>2.5055019540000001</v>
      </c>
      <c r="P2511">
        <v>2.658900032</v>
      </c>
      <c r="Q2511">
        <v>-12.06731553</v>
      </c>
      <c r="R2511">
        <v>0.122718463</v>
      </c>
      <c r="S2511">
        <v>0.13314166599999999</v>
      </c>
      <c r="T2511">
        <v>-0.309549456</v>
      </c>
      <c r="U2511">
        <v>0.125275098</v>
      </c>
      <c r="V2511">
        <v>0.13294500200000001</v>
      </c>
      <c r="W2511">
        <v>-0.60336577700000005</v>
      </c>
      <c r="X2511">
        <v>6.0178389999999997E-3</v>
      </c>
      <c r="Y2511">
        <v>-0.29165301399999999</v>
      </c>
      <c r="Z2511">
        <v>9.4191803000000004E-2</v>
      </c>
      <c r="AA2511">
        <v>4.4282210000000004E-3</v>
      </c>
      <c r="AB2511">
        <v>-0.48831721700000003</v>
      </c>
      <c r="AC2511">
        <v>0.60551873199999995</v>
      </c>
    </row>
    <row r="2512" spans="1:29" x14ac:dyDescent="0.3">
      <c r="A2512">
        <v>25.1</v>
      </c>
      <c r="B2512">
        <v>28.2</v>
      </c>
      <c r="C2512">
        <v>75</v>
      </c>
      <c r="D2512">
        <v>75</v>
      </c>
      <c r="E2512">
        <v>-150</v>
      </c>
      <c r="F2512">
        <v>47.76923077</v>
      </c>
      <c r="G2512">
        <v>51.07692308</v>
      </c>
      <c r="H2512">
        <v>-120.7692308</v>
      </c>
      <c r="I2512">
        <v>49</v>
      </c>
      <c r="J2512">
        <v>44</v>
      </c>
      <c r="K2512">
        <v>-130</v>
      </c>
      <c r="L2512">
        <v>2.4425694080000002</v>
      </c>
      <c r="M2512">
        <v>2.6117006229999999</v>
      </c>
      <c r="N2512">
        <v>-6.1752559920000003</v>
      </c>
      <c r="O2512">
        <v>2.5055019540000001</v>
      </c>
      <c r="P2512">
        <v>2.2498384890000001</v>
      </c>
      <c r="Q2512">
        <v>-6.6472500810000001</v>
      </c>
      <c r="R2512">
        <v>0.12212847</v>
      </c>
      <c r="S2512">
        <v>0.13058503099999999</v>
      </c>
      <c r="T2512">
        <v>-0.3087628</v>
      </c>
      <c r="U2512">
        <v>0.125275098</v>
      </c>
      <c r="V2512">
        <v>0.11249192399999999</v>
      </c>
      <c r="W2512">
        <v>-0.332362504</v>
      </c>
      <c r="X2512">
        <v>4.8823979999999996E-3</v>
      </c>
      <c r="Y2512">
        <v>-0.2900797</v>
      </c>
      <c r="Z2512">
        <v>9.8332102000000005E-2</v>
      </c>
      <c r="AA2512">
        <v>-7.3803690000000003E-3</v>
      </c>
      <c r="AB2512">
        <v>-0.30083067699999999</v>
      </c>
      <c r="AC2512">
        <v>0.165956986</v>
      </c>
    </row>
    <row r="2513" spans="1:29" x14ac:dyDescent="0.3">
      <c r="A2513">
        <v>25.11</v>
      </c>
      <c r="B2513">
        <v>28.2</v>
      </c>
      <c r="C2513">
        <v>75</v>
      </c>
      <c r="D2513">
        <v>75</v>
      </c>
      <c r="E2513">
        <v>-150</v>
      </c>
      <c r="F2513">
        <v>46.92307692</v>
      </c>
      <c r="G2513">
        <v>51</v>
      </c>
      <c r="H2513">
        <v>-120.6923077</v>
      </c>
      <c r="I2513">
        <v>49</v>
      </c>
      <c r="J2513">
        <v>54</v>
      </c>
      <c r="K2513">
        <v>-129</v>
      </c>
      <c r="L2513">
        <v>2.3993032840000001</v>
      </c>
      <c r="M2513">
        <v>2.607767339</v>
      </c>
      <c r="N2513">
        <v>-6.1713227079999999</v>
      </c>
      <c r="O2513">
        <v>2.5055019540000001</v>
      </c>
      <c r="P2513">
        <v>2.761165418</v>
      </c>
      <c r="Q2513">
        <v>-6.5961173879999997</v>
      </c>
      <c r="R2513">
        <v>0.119965164</v>
      </c>
      <c r="S2513">
        <v>0.13038836700000001</v>
      </c>
      <c r="T2513">
        <v>-0.30856613500000002</v>
      </c>
      <c r="U2513">
        <v>0.125275098</v>
      </c>
      <c r="V2513">
        <v>0.13805827100000001</v>
      </c>
      <c r="W2513">
        <v>-0.32980586899999997</v>
      </c>
      <c r="X2513">
        <v>6.0178389999999997E-3</v>
      </c>
      <c r="Y2513">
        <v>-0.28916193400000001</v>
      </c>
      <c r="Z2513">
        <v>0.10212737600000001</v>
      </c>
      <c r="AA2513">
        <v>7.3803690000000003E-3</v>
      </c>
      <c r="AB2513">
        <v>-0.30764836899999998</v>
      </c>
      <c r="AC2513">
        <v>0.116618422</v>
      </c>
    </row>
    <row r="2514" spans="1:29" x14ac:dyDescent="0.3">
      <c r="A2514">
        <v>25.12</v>
      </c>
      <c r="B2514">
        <v>28.2</v>
      </c>
      <c r="C2514">
        <v>75</v>
      </c>
      <c r="D2514">
        <v>75</v>
      </c>
      <c r="E2514">
        <v>-150</v>
      </c>
      <c r="F2514">
        <v>47</v>
      </c>
      <c r="G2514">
        <v>50.69230769</v>
      </c>
      <c r="H2514">
        <v>-122.8461538</v>
      </c>
      <c r="I2514">
        <v>41</v>
      </c>
      <c r="J2514">
        <v>53</v>
      </c>
      <c r="K2514">
        <v>-128</v>
      </c>
      <c r="L2514">
        <v>2.4032365680000001</v>
      </c>
      <c r="M2514">
        <v>2.5920342029999999</v>
      </c>
      <c r="N2514">
        <v>-6.2814546619999998</v>
      </c>
      <c r="O2514">
        <v>2.09644041</v>
      </c>
      <c r="P2514">
        <v>2.710032725</v>
      </c>
      <c r="Q2514">
        <v>-6.5449846950000001</v>
      </c>
      <c r="R2514">
        <v>0.120161828</v>
      </c>
      <c r="S2514">
        <v>0.12960171000000001</v>
      </c>
      <c r="T2514">
        <v>-0.31407273299999999</v>
      </c>
      <c r="U2514">
        <v>0.104822021</v>
      </c>
      <c r="V2514">
        <v>0.13550163600000001</v>
      </c>
      <c r="W2514">
        <v>-0.32724923500000003</v>
      </c>
      <c r="X2514">
        <v>5.4501180000000003E-3</v>
      </c>
      <c r="Y2514">
        <v>-0.29263633500000003</v>
      </c>
      <c r="Z2514">
        <v>0.112823148</v>
      </c>
      <c r="AA2514">
        <v>1.7712884000000002E-2</v>
      </c>
      <c r="AB2514">
        <v>-0.29827404200000002</v>
      </c>
      <c r="AC2514">
        <v>0.15250101399999999</v>
      </c>
    </row>
    <row r="2515" spans="1:29" x14ac:dyDescent="0.3">
      <c r="A2515">
        <v>25.13</v>
      </c>
      <c r="B2515">
        <v>28.2</v>
      </c>
      <c r="C2515">
        <v>75</v>
      </c>
      <c r="D2515">
        <v>75</v>
      </c>
      <c r="E2515">
        <v>-150</v>
      </c>
      <c r="F2515">
        <v>47.23076923</v>
      </c>
      <c r="G2515">
        <v>51</v>
      </c>
      <c r="H2515">
        <v>-123.6923077</v>
      </c>
      <c r="I2515">
        <v>55</v>
      </c>
      <c r="J2515">
        <v>51</v>
      </c>
      <c r="K2515">
        <v>-123</v>
      </c>
      <c r="L2515">
        <v>2.4150364199999999</v>
      </c>
      <c r="M2515">
        <v>2.607767339</v>
      </c>
      <c r="N2515">
        <v>-6.3247207870000004</v>
      </c>
      <c r="O2515">
        <v>2.812298111</v>
      </c>
      <c r="P2515">
        <v>2.607767339</v>
      </c>
      <c r="Q2515">
        <v>-6.2893212299999997</v>
      </c>
      <c r="R2515">
        <v>0.120751821</v>
      </c>
      <c r="S2515">
        <v>0.13038836700000001</v>
      </c>
      <c r="T2515">
        <v>-0.31623603900000002</v>
      </c>
      <c r="U2515">
        <v>0.14061490600000001</v>
      </c>
      <c r="V2515">
        <v>0.13038836700000001</v>
      </c>
      <c r="W2515">
        <v>-0.31446606199999999</v>
      </c>
      <c r="X2515">
        <v>5.5636619999999996E-3</v>
      </c>
      <c r="Y2515">
        <v>-0.29453742199999999</v>
      </c>
      <c r="Z2515">
        <v>0.11420324799999999</v>
      </c>
      <c r="AA2515">
        <v>-5.9042950000000004E-3</v>
      </c>
      <c r="AB2515">
        <v>-0.29997846500000003</v>
      </c>
      <c r="AC2515">
        <v>7.6250506999999995E-2</v>
      </c>
    </row>
    <row r="2516" spans="1:29" x14ac:dyDescent="0.3">
      <c r="A2516">
        <v>25.14</v>
      </c>
      <c r="B2516">
        <v>28.2</v>
      </c>
      <c r="C2516">
        <v>75</v>
      </c>
      <c r="D2516">
        <v>75</v>
      </c>
      <c r="E2516">
        <v>-150</v>
      </c>
      <c r="F2516">
        <v>48.76923077</v>
      </c>
      <c r="G2516">
        <v>50.76923077</v>
      </c>
      <c r="H2516">
        <v>-122.2307692</v>
      </c>
      <c r="I2516">
        <v>53</v>
      </c>
      <c r="J2516">
        <v>51</v>
      </c>
      <c r="K2516">
        <v>-101</v>
      </c>
      <c r="L2516">
        <v>2.4937021009999998</v>
      </c>
      <c r="M2516">
        <v>2.5959674869999998</v>
      </c>
      <c r="N2516">
        <v>-6.2499883900000004</v>
      </c>
      <c r="O2516">
        <v>2.710032725</v>
      </c>
      <c r="P2516">
        <v>2.607767339</v>
      </c>
      <c r="Q2516">
        <v>-5.1644019859999997</v>
      </c>
      <c r="R2516">
        <v>0.124685105</v>
      </c>
      <c r="S2516">
        <v>0.12979837399999999</v>
      </c>
      <c r="T2516">
        <v>-0.312499419</v>
      </c>
      <c r="U2516">
        <v>0.13550163600000001</v>
      </c>
      <c r="V2516">
        <v>0.13038836700000001</v>
      </c>
      <c r="W2516">
        <v>-0.25822009899999998</v>
      </c>
      <c r="X2516">
        <v>2.952147E-3</v>
      </c>
      <c r="Y2516">
        <v>-0.29316077299999999</v>
      </c>
      <c r="Z2516">
        <v>0.10178235099999999</v>
      </c>
      <c r="AA2516">
        <v>-2.952147E-3</v>
      </c>
      <c r="AB2516">
        <v>-0.26077673400000001</v>
      </c>
      <c r="AC2516">
        <v>-1.3455972E-2</v>
      </c>
    </row>
    <row r="2517" spans="1:29" x14ac:dyDescent="0.3">
      <c r="A2517">
        <v>25.15</v>
      </c>
      <c r="B2517">
        <v>28.2</v>
      </c>
      <c r="C2517">
        <v>75</v>
      </c>
      <c r="D2517">
        <v>75</v>
      </c>
      <c r="E2517">
        <v>-150</v>
      </c>
      <c r="F2517">
        <v>50.07692308</v>
      </c>
      <c r="G2517">
        <v>49.84615385</v>
      </c>
      <c r="H2517">
        <v>-122.3846154</v>
      </c>
      <c r="I2517">
        <v>49</v>
      </c>
      <c r="J2517">
        <v>53</v>
      </c>
      <c r="K2517">
        <v>-125</v>
      </c>
      <c r="L2517">
        <v>2.560567931</v>
      </c>
      <c r="M2517">
        <v>2.5487680780000002</v>
      </c>
      <c r="N2517">
        <v>-6.2578549580000002</v>
      </c>
      <c r="O2517">
        <v>2.5055019540000001</v>
      </c>
      <c r="P2517">
        <v>2.710032725</v>
      </c>
      <c r="Q2517">
        <v>-6.3915866159999997</v>
      </c>
      <c r="R2517">
        <v>0.12802839699999999</v>
      </c>
      <c r="S2517">
        <v>0.12743840400000001</v>
      </c>
      <c r="T2517">
        <v>-0.312892748</v>
      </c>
      <c r="U2517">
        <v>0.125275098</v>
      </c>
      <c r="V2517">
        <v>0.13550163600000001</v>
      </c>
      <c r="W2517">
        <v>-0.31957933100000002</v>
      </c>
      <c r="X2517">
        <v>-3.40632E-4</v>
      </c>
      <c r="Y2517">
        <v>-0.29375076500000002</v>
      </c>
      <c r="Z2517">
        <v>0.100747276</v>
      </c>
      <c r="AA2517">
        <v>5.9042950000000004E-3</v>
      </c>
      <c r="AB2517">
        <v>-0.29997846500000003</v>
      </c>
      <c r="AC2517">
        <v>0.103162451</v>
      </c>
    </row>
    <row r="2518" spans="1:29" x14ac:dyDescent="0.3">
      <c r="A2518">
        <v>25.16</v>
      </c>
      <c r="B2518">
        <v>28.2</v>
      </c>
      <c r="C2518">
        <v>75</v>
      </c>
      <c r="D2518">
        <v>75</v>
      </c>
      <c r="E2518">
        <v>-150</v>
      </c>
      <c r="F2518">
        <v>50.46153846</v>
      </c>
      <c r="G2518">
        <v>49.46153846</v>
      </c>
      <c r="H2518">
        <v>-122.4615385</v>
      </c>
      <c r="I2518">
        <v>49</v>
      </c>
      <c r="J2518">
        <v>43</v>
      </c>
      <c r="K2518">
        <v>-123</v>
      </c>
      <c r="L2518">
        <v>2.5802343510000001</v>
      </c>
      <c r="M2518">
        <v>2.5291016580000001</v>
      </c>
      <c r="N2518">
        <v>-6.2617882419999997</v>
      </c>
      <c r="O2518">
        <v>2.5055019540000001</v>
      </c>
      <c r="P2518">
        <v>2.198705796</v>
      </c>
      <c r="Q2518">
        <v>-6.2893212299999997</v>
      </c>
      <c r="R2518">
        <v>0.129011718</v>
      </c>
      <c r="S2518">
        <v>0.126455083</v>
      </c>
      <c r="T2518">
        <v>-0.31308941200000001</v>
      </c>
      <c r="U2518">
        <v>0.125275098</v>
      </c>
      <c r="V2518">
        <v>0.10993529</v>
      </c>
      <c r="W2518">
        <v>-0.31446606199999999</v>
      </c>
      <c r="X2518">
        <v>-1.476074E-3</v>
      </c>
      <c r="Y2518">
        <v>-0.29388187500000001</v>
      </c>
      <c r="Z2518">
        <v>0.101092301</v>
      </c>
      <c r="AA2518">
        <v>-8.8564420000000008E-3</v>
      </c>
      <c r="AB2518">
        <v>-0.28804750400000001</v>
      </c>
      <c r="AC2518">
        <v>0.13904504200000001</v>
      </c>
    </row>
    <row r="2519" spans="1:29" x14ac:dyDescent="0.3">
      <c r="A2519">
        <v>25.17</v>
      </c>
      <c r="B2519">
        <v>28.2</v>
      </c>
      <c r="C2519">
        <v>75</v>
      </c>
      <c r="D2519">
        <v>75</v>
      </c>
      <c r="E2519">
        <v>-150</v>
      </c>
      <c r="F2519">
        <v>50.15384615</v>
      </c>
      <c r="G2519">
        <v>50.07692308</v>
      </c>
      <c r="H2519">
        <v>-122.4615385</v>
      </c>
      <c r="I2519">
        <v>41</v>
      </c>
      <c r="J2519">
        <v>56</v>
      </c>
      <c r="K2519">
        <v>-122</v>
      </c>
      <c r="L2519">
        <v>2.5645012149999999</v>
      </c>
      <c r="M2519">
        <v>2.560567931</v>
      </c>
      <c r="N2519">
        <v>-6.2617882419999997</v>
      </c>
      <c r="O2519">
        <v>2.09644041</v>
      </c>
      <c r="P2519">
        <v>2.8634308040000001</v>
      </c>
      <c r="Q2519">
        <v>-6.2381885370000001</v>
      </c>
      <c r="R2519">
        <v>0.128225061</v>
      </c>
      <c r="S2519">
        <v>0.12802839699999999</v>
      </c>
      <c r="T2519">
        <v>-0.31308941200000001</v>
      </c>
      <c r="U2519">
        <v>0.104822021</v>
      </c>
      <c r="V2519">
        <v>0.14317154000000001</v>
      </c>
      <c r="W2519">
        <v>-0.31190942700000002</v>
      </c>
      <c r="X2519">
        <v>-1.13544E-4</v>
      </c>
      <c r="Y2519">
        <v>-0.29414409400000002</v>
      </c>
      <c r="Z2519">
        <v>9.9712201E-2</v>
      </c>
      <c r="AA2519">
        <v>2.2141106000000001E-2</v>
      </c>
      <c r="AB2519">
        <v>-0.29060413800000001</v>
      </c>
      <c r="AC2519">
        <v>0.112133099</v>
      </c>
    </row>
    <row r="2520" spans="1:29" x14ac:dyDescent="0.3">
      <c r="A2520">
        <v>25.18</v>
      </c>
      <c r="B2520">
        <v>28.2</v>
      </c>
      <c r="C2520">
        <v>75</v>
      </c>
      <c r="D2520">
        <v>75</v>
      </c>
      <c r="E2520">
        <v>-150</v>
      </c>
      <c r="F2520">
        <v>49.84615385</v>
      </c>
      <c r="G2520">
        <v>49.76923077</v>
      </c>
      <c r="H2520">
        <v>-122.4615385</v>
      </c>
      <c r="I2520">
        <v>53</v>
      </c>
      <c r="J2520">
        <v>52</v>
      </c>
      <c r="K2520">
        <v>-126</v>
      </c>
      <c r="L2520">
        <v>2.5487680780000002</v>
      </c>
      <c r="M2520">
        <v>2.5448347939999998</v>
      </c>
      <c r="N2520">
        <v>-6.2617882419999997</v>
      </c>
      <c r="O2520">
        <v>2.710032725</v>
      </c>
      <c r="P2520">
        <v>2.658900032</v>
      </c>
      <c r="Q2520">
        <v>-6.4427193090000001</v>
      </c>
      <c r="R2520">
        <v>0.12743840400000001</v>
      </c>
      <c r="S2520">
        <v>0.12724173999999999</v>
      </c>
      <c r="T2520">
        <v>-0.31308941200000001</v>
      </c>
      <c r="U2520">
        <v>0.13550163600000001</v>
      </c>
      <c r="V2520">
        <v>0.13294500200000001</v>
      </c>
      <c r="W2520">
        <v>-0.32213596500000002</v>
      </c>
      <c r="X2520">
        <v>-1.13544E-4</v>
      </c>
      <c r="Y2520">
        <v>-0.29361965600000001</v>
      </c>
      <c r="Z2520">
        <v>0.102472401</v>
      </c>
      <c r="AA2520">
        <v>-1.476074E-3</v>
      </c>
      <c r="AB2520">
        <v>-0.30423952300000001</v>
      </c>
      <c r="AC2520">
        <v>9.4191803000000004E-2</v>
      </c>
    </row>
    <row r="2521" spans="1:29" x14ac:dyDescent="0.3">
      <c r="A2521">
        <v>25.19</v>
      </c>
      <c r="B2521">
        <v>28.2</v>
      </c>
      <c r="C2521">
        <v>75</v>
      </c>
      <c r="D2521">
        <v>75</v>
      </c>
      <c r="E2521">
        <v>-150</v>
      </c>
      <c r="F2521">
        <v>50.15384615</v>
      </c>
      <c r="G2521">
        <v>49.53846154</v>
      </c>
      <c r="H2521">
        <v>-120.7692308</v>
      </c>
      <c r="I2521">
        <v>55</v>
      </c>
      <c r="J2521">
        <v>50</v>
      </c>
      <c r="K2521">
        <v>-129</v>
      </c>
      <c r="L2521">
        <v>2.5645012149999999</v>
      </c>
      <c r="M2521">
        <v>2.533034942</v>
      </c>
      <c r="N2521">
        <v>-6.1752559920000003</v>
      </c>
      <c r="O2521">
        <v>2.812298111</v>
      </c>
      <c r="P2521">
        <v>2.556634646</v>
      </c>
      <c r="Q2521">
        <v>-6.5961173879999997</v>
      </c>
      <c r="R2521">
        <v>0.128225061</v>
      </c>
      <c r="S2521">
        <v>0.12665174700000001</v>
      </c>
      <c r="T2521">
        <v>-0.3087628</v>
      </c>
      <c r="U2521">
        <v>0.14061490600000001</v>
      </c>
      <c r="V2521">
        <v>0.127831732</v>
      </c>
      <c r="W2521">
        <v>-0.32980586899999997</v>
      </c>
      <c r="X2521">
        <v>-9.0835299999999998E-4</v>
      </c>
      <c r="Y2521">
        <v>-0.29080080200000002</v>
      </c>
      <c r="Z2521">
        <v>9.4536828000000003E-2</v>
      </c>
      <c r="AA2521">
        <v>-7.3803690000000003E-3</v>
      </c>
      <c r="AB2521">
        <v>-0.30935279199999999</v>
      </c>
      <c r="AC2521">
        <v>0.107647775</v>
      </c>
    </row>
    <row r="2522" spans="1:29" x14ac:dyDescent="0.3">
      <c r="A2522">
        <v>25.2</v>
      </c>
      <c r="B2522">
        <v>28.2</v>
      </c>
      <c r="C2522">
        <v>75</v>
      </c>
      <c r="D2522">
        <v>75</v>
      </c>
      <c r="E2522">
        <v>-150</v>
      </c>
      <c r="F2522">
        <v>49.38461538</v>
      </c>
      <c r="G2522">
        <v>49.46153846</v>
      </c>
      <c r="H2522">
        <v>-121.3846154</v>
      </c>
      <c r="I2522">
        <v>60</v>
      </c>
      <c r="J2522">
        <v>49</v>
      </c>
      <c r="K2522">
        <v>-105</v>
      </c>
      <c r="L2522">
        <v>2.5251683740000002</v>
      </c>
      <c r="M2522">
        <v>2.5291016580000001</v>
      </c>
      <c r="N2522">
        <v>-6.2067222649999998</v>
      </c>
      <c r="O2522">
        <v>3.0679615760000001</v>
      </c>
      <c r="P2522">
        <v>2.5055019540000001</v>
      </c>
      <c r="Q2522">
        <v>-5.3689327579999997</v>
      </c>
      <c r="R2522">
        <v>0.12625841900000001</v>
      </c>
      <c r="S2522">
        <v>0.126455083</v>
      </c>
      <c r="T2522">
        <v>-0.31033611300000002</v>
      </c>
      <c r="U2522">
        <v>0.15339807899999999</v>
      </c>
      <c r="V2522">
        <v>0.125275098</v>
      </c>
      <c r="W2522">
        <v>-0.26844663800000002</v>
      </c>
      <c r="X2522">
        <v>1.13544E-4</v>
      </c>
      <c r="Y2522">
        <v>-0.29112857599999997</v>
      </c>
      <c r="Z2522">
        <v>0.101092301</v>
      </c>
      <c r="AA2522">
        <v>-1.6236811E-2</v>
      </c>
      <c r="AB2522">
        <v>-0.27185548399999998</v>
      </c>
      <c r="AC2522">
        <v>-1.7941295999999999E-2</v>
      </c>
    </row>
    <row r="2523" spans="1:29" x14ac:dyDescent="0.3">
      <c r="A2523">
        <v>25.21</v>
      </c>
      <c r="B2523">
        <v>28.2</v>
      </c>
      <c r="C2523">
        <v>75</v>
      </c>
      <c r="D2523">
        <v>75</v>
      </c>
      <c r="E2523">
        <v>-150</v>
      </c>
      <c r="F2523">
        <v>48.76923077</v>
      </c>
      <c r="G2523">
        <v>49.38461538</v>
      </c>
      <c r="H2523">
        <v>-123.9230769</v>
      </c>
      <c r="I2523">
        <v>57</v>
      </c>
      <c r="J2523">
        <v>40</v>
      </c>
      <c r="K2523">
        <v>-128</v>
      </c>
      <c r="L2523">
        <v>2.4937021009999998</v>
      </c>
      <c r="M2523">
        <v>2.5251683740000002</v>
      </c>
      <c r="N2523">
        <v>-6.3365206389999997</v>
      </c>
      <c r="O2523">
        <v>2.9145634970000001</v>
      </c>
      <c r="P2523">
        <v>2.045307717</v>
      </c>
      <c r="Q2523">
        <v>-6.5449846950000001</v>
      </c>
      <c r="R2523">
        <v>0.124685105</v>
      </c>
      <c r="S2523">
        <v>0.12625841900000001</v>
      </c>
      <c r="T2523">
        <v>-0.31682603199999998</v>
      </c>
      <c r="U2523">
        <v>0.14572817499999999</v>
      </c>
      <c r="V2523">
        <v>0.102265386</v>
      </c>
      <c r="W2523">
        <v>-0.32724923500000003</v>
      </c>
      <c r="X2523">
        <v>9.0835299999999998E-4</v>
      </c>
      <c r="Y2523">
        <v>-0.294865196</v>
      </c>
      <c r="Z2523">
        <v>0.115583348</v>
      </c>
      <c r="AA2523">
        <v>-2.5093252999999999E-2</v>
      </c>
      <c r="AB2523">
        <v>-0.30083067699999999</v>
      </c>
      <c r="AC2523">
        <v>0.13904504200000001</v>
      </c>
    </row>
    <row r="2524" spans="1:29" x14ac:dyDescent="0.3">
      <c r="A2524">
        <v>25.22</v>
      </c>
      <c r="B2524">
        <v>28.2</v>
      </c>
      <c r="C2524">
        <v>75</v>
      </c>
      <c r="D2524">
        <v>75</v>
      </c>
      <c r="E2524">
        <v>-150</v>
      </c>
      <c r="F2524">
        <v>48.46153846</v>
      </c>
      <c r="G2524">
        <v>49.15384615</v>
      </c>
      <c r="H2524">
        <v>-124.6153846</v>
      </c>
      <c r="I2524">
        <v>45</v>
      </c>
      <c r="J2524">
        <v>47</v>
      </c>
      <c r="K2524">
        <v>-127</v>
      </c>
      <c r="L2524">
        <v>2.4779689650000001</v>
      </c>
      <c r="M2524">
        <v>2.5133685219999999</v>
      </c>
      <c r="N2524">
        <v>-6.3719201959999996</v>
      </c>
      <c r="O2524">
        <v>2.3009711820000001</v>
      </c>
      <c r="P2524">
        <v>2.4032365680000001</v>
      </c>
      <c r="Q2524">
        <v>-6.4938520019999997</v>
      </c>
      <c r="R2524">
        <v>0.12389844799999999</v>
      </c>
      <c r="S2524">
        <v>0.125668426</v>
      </c>
      <c r="T2524">
        <v>-0.31859600999999999</v>
      </c>
      <c r="U2524">
        <v>0.11504855899999999</v>
      </c>
      <c r="V2524">
        <v>0.120161828</v>
      </c>
      <c r="W2524">
        <v>-0.3246926</v>
      </c>
      <c r="X2524">
        <v>1.0218969999999999E-3</v>
      </c>
      <c r="Y2524">
        <v>-0.29558629800000003</v>
      </c>
      <c r="Z2524">
        <v>0.121103746</v>
      </c>
      <c r="AA2524">
        <v>2.952147E-3</v>
      </c>
      <c r="AB2524">
        <v>-0.294865196</v>
      </c>
      <c r="AC2524">
        <v>0.156986338</v>
      </c>
    </row>
    <row r="2525" spans="1:29" x14ac:dyDescent="0.3">
      <c r="A2525">
        <v>25.23</v>
      </c>
      <c r="B2525">
        <v>28.2</v>
      </c>
      <c r="C2525">
        <v>75</v>
      </c>
      <c r="D2525">
        <v>75</v>
      </c>
      <c r="E2525">
        <v>-150</v>
      </c>
      <c r="F2525">
        <v>48.92307692</v>
      </c>
      <c r="G2525">
        <v>49.92307692</v>
      </c>
      <c r="H2525">
        <v>-125.4615385</v>
      </c>
      <c r="I2525">
        <v>110</v>
      </c>
      <c r="J2525">
        <v>52</v>
      </c>
      <c r="K2525">
        <v>-126</v>
      </c>
      <c r="L2525">
        <v>2.5015686690000001</v>
      </c>
      <c r="M2525">
        <v>2.5527013620000001</v>
      </c>
      <c r="N2525">
        <v>-6.4151863210000002</v>
      </c>
      <c r="O2525">
        <v>5.6245962220000001</v>
      </c>
      <c r="P2525">
        <v>2.658900032</v>
      </c>
      <c r="Q2525">
        <v>-6.4427193090000001</v>
      </c>
      <c r="R2525">
        <v>0.12507843299999999</v>
      </c>
      <c r="S2525">
        <v>0.12763506799999999</v>
      </c>
      <c r="T2525">
        <v>-0.32075931600000002</v>
      </c>
      <c r="U2525">
        <v>0.281229811</v>
      </c>
      <c r="V2525">
        <v>0.13294500200000001</v>
      </c>
      <c r="W2525">
        <v>-0.32213596500000002</v>
      </c>
      <c r="X2525">
        <v>1.476074E-3</v>
      </c>
      <c r="Y2525">
        <v>-0.298077378</v>
      </c>
      <c r="Z2525">
        <v>0.119378622</v>
      </c>
      <c r="AA2525">
        <v>-8.5612275000000002E-2</v>
      </c>
      <c r="AB2525">
        <v>-0.35281558099999999</v>
      </c>
      <c r="AC2525">
        <v>-0.16147166199999999</v>
      </c>
    </row>
    <row r="2526" spans="1:29" x14ac:dyDescent="0.3">
      <c r="A2526">
        <v>25.24</v>
      </c>
      <c r="B2526">
        <v>28.2</v>
      </c>
      <c r="C2526">
        <v>75</v>
      </c>
      <c r="D2526">
        <v>75</v>
      </c>
      <c r="E2526">
        <v>-150</v>
      </c>
      <c r="F2526">
        <v>50.23076923</v>
      </c>
      <c r="G2526">
        <v>49.15384615</v>
      </c>
      <c r="H2526">
        <v>-126.3846154</v>
      </c>
      <c r="I2526">
        <v>0</v>
      </c>
      <c r="J2526">
        <v>50</v>
      </c>
      <c r="K2526">
        <v>-129</v>
      </c>
      <c r="L2526">
        <v>2.5684344989999999</v>
      </c>
      <c r="M2526">
        <v>2.5133685219999999</v>
      </c>
      <c r="N2526">
        <v>-6.4623857290000002</v>
      </c>
      <c r="O2526">
        <v>0</v>
      </c>
      <c r="P2526">
        <v>2.556634646</v>
      </c>
      <c r="Q2526">
        <v>-6.5961173879999997</v>
      </c>
      <c r="R2526">
        <v>0.12842172499999999</v>
      </c>
      <c r="S2526">
        <v>0.125668426</v>
      </c>
      <c r="T2526">
        <v>-0.32311928600000001</v>
      </c>
      <c r="U2526">
        <v>0</v>
      </c>
      <c r="V2526">
        <v>0.127831732</v>
      </c>
      <c r="W2526">
        <v>-0.32980586899999997</v>
      </c>
      <c r="X2526">
        <v>-1.5896180000000001E-3</v>
      </c>
      <c r="Y2526">
        <v>-0.30010957500000002</v>
      </c>
      <c r="Z2526">
        <v>0.121103746</v>
      </c>
      <c r="AA2526">
        <v>7.3803684999999994E-2</v>
      </c>
      <c r="AB2526">
        <v>-0.26248115700000002</v>
      </c>
      <c r="AC2526">
        <v>0.35434059099999998</v>
      </c>
    </row>
    <row r="2527" spans="1:29" x14ac:dyDescent="0.3">
      <c r="A2527">
        <v>25.25</v>
      </c>
      <c r="B2527">
        <v>28.2</v>
      </c>
      <c r="C2527">
        <v>75</v>
      </c>
      <c r="D2527">
        <v>75</v>
      </c>
      <c r="E2527">
        <v>-150</v>
      </c>
      <c r="F2527">
        <v>50.53846154</v>
      </c>
      <c r="G2527">
        <v>48.15384615</v>
      </c>
      <c r="H2527">
        <v>-127</v>
      </c>
      <c r="I2527">
        <v>112</v>
      </c>
      <c r="J2527">
        <v>91</v>
      </c>
      <c r="K2527">
        <v>-106</v>
      </c>
      <c r="L2527">
        <v>2.584167635</v>
      </c>
      <c r="M2527">
        <v>2.4622358289999999</v>
      </c>
      <c r="N2527">
        <v>-6.4938520019999997</v>
      </c>
      <c r="O2527">
        <v>5.7268616080000001</v>
      </c>
      <c r="P2527">
        <v>4.6530750569999997</v>
      </c>
      <c r="Q2527">
        <v>-5.4200654510000001</v>
      </c>
      <c r="R2527">
        <v>0.12920838200000001</v>
      </c>
      <c r="S2527">
        <v>0.123111791</v>
      </c>
      <c r="T2527">
        <v>-0.3246926</v>
      </c>
      <c r="U2527">
        <v>0.28634308000000003</v>
      </c>
      <c r="V2527">
        <v>0.23265375299999999</v>
      </c>
      <c r="W2527">
        <v>-0.27100327299999999</v>
      </c>
      <c r="X2527">
        <v>-3.5198680000000002E-3</v>
      </c>
      <c r="Y2527">
        <v>-0.30056845799999998</v>
      </c>
      <c r="Z2527">
        <v>0.12696916999999999</v>
      </c>
      <c r="AA2527">
        <v>-3.0997548E-2</v>
      </c>
      <c r="AB2527">
        <v>-0.35366779300000001</v>
      </c>
      <c r="AC2527">
        <v>-0.43507642200000002</v>
      </c>
    </row>
    <row r="2528" spans="1:29" x14ac:dyDescent="0.3">
      <c r="A2528">
        <v>25.26</v>
      </c>
      <c r="B2528">
        <v>28.2</v>
      </c>
      <c r="C2528">
        <v>75</v>
      </c>
      <c r="D2528">
        <v>75</v>
      </c>
      <c r="E2528">
        <v>-150</v>
      </c>
      <c r="F2528">
        <v>49.84615385</v>
      </c>
      <c r="G2528">
        <v>48</v>
      </c>
      <c r="H2528">
        <v>-127.1538462</v>
      </c>
      <c r="I2528">
        <v>0</v>
      </c>
      <c r="J2528">
        <v>0</v>
      </c>
      <c r="K2528">
        <v>-131</v>
      </c>
      <c r="L2528">
        <v>2.5487680780000002</v>
      </c>
      <c r="M2528">
        <v>2.4543692610000001</v>
      </c>
      <c r="N2528">
        <v>-6.5017185700000004</v>
      </c>
      <c r="O2528">
        <v>0</v>
      </c>
      <c r="P2528">
        <v>0</v>
      </c>
      <c r="Q2528">
        <v>-6.6983827739999997</v>
      </c>
      <c r="R2528">
        <v>0.12743840400000001</v>
      </c>
      <c r="S2528">
        <v>0.122718463</v>
      </c>
      <c r="T2528">
        <v>-0.325085929</v>
      </c>
      <c r="U2528">
        <v>0</v>
      </c>
      <c r="V2528">
        <v>0</v>
      </c>
      <c r="W2528">
        <v>-0.33491913899999998</v>
      </c>
      <c r="X2528">
        <v>-2.7250590000000002E-3</v>
      </c>
      <c r="Y2528">
        <v>-0.30010957500000002</v>
      </c>
      <c r="Z2528">
        <v>0.13145449400000001</v>
      </c>
      <c r="AA2528">
        <v>0</v>
      </c>
      <c r="AB2528">
        <v>-0.223279426</v>
      </c>
      <c r="AC2528">
        <v>0.58757743600000001</v>
      </c>
    </row>
    <row r="2529" spans="1:29" x14ac:dyDescent="0.3">
      <c r="A2529">
        <v>25.27</v>
      </c>
      <c r="B2529">
        <v>28.2</v>
      </c>
      <c r="C2529">
        <v>75</v>
      </c>
      <c r="D2529">
        <v>75</v>
      </c>
      <c r="E2529">
        <v>-150</v>
      </c>
      <c r="F2529">
        <v>49</v>
      </c>
      <c r="G2529">
        <v>48.15384615</v>
      </c>
      <c r="H2529">
        <v>-128.92307690000001</v>
      </c>
      <c r="I2529">
        <v>93</v>
      </c>
      <c r="J2529">
        <v>103</v>
      </c>
      <c r="K2529">
        <v>-134</v>
      </c>
      <c r="L2529">
        <v>2.5055019540000001</v>
      </c>
      <c r="M2529">
        <v>2.4622358289999999</v>
      </c>
      <c r="N2529">
        <v>-6.5921841040000002</v>
      </c>
      <c r="O2529">
        <v>4.7553404419999996</v>
      </c>
      <c r="P2529">
        <v>5.2666673719999997</v>
      </c>
      <c r="Q2529">
        <v>-6.8517808530000002</v>
      </c>
      <c r="R2529">
        <v>0.125275098</v>
      </c>
      <c r="S2529">
        <v>0.123111791</v>
      </c>
      <c r="T2529">
        <v>-0.32960920500000002</v>
      </c>
      <c r="U2529">
        <v>0.23776702199999999</v>
      </c>
      <c r="V2529">
        <v>0.26333336899999998</v>
      </c>
      <c r="W2529">
        <v>-0.34258904299999998</v>
      </c>
      <c r="X2529">
        <v>-1.248985E-3</v>
      </c>
      <c r="Y2529">
        <v>-0.3025351</v>
      </c>
      <c r="Z2529">
        <v>0.142495291</v>
      </c>
      <c r="AA2529">
        <v>1.4760736999999999E-2</v>
      </c>
      <c r="AB2529">
        <v>-0.395426159</v>
      </c>
      <c r="AC2529">
        <v>-0.27809008400000002</v>
      </c>
    </row>
    <row r="2530" spans="1:29" x14ac:dyDescent="0.3">
      <c r="A2530">
        <v>25.28</v>
      </c>
      <c r="B2530">
        <v>28.2</v>
      </c>
      <c r="C2530">
        <v>75</v>
      </c>
      <c r="D2530">
        <v>75</v>
      </c>
      <c r="E2530">
        <v>-150</v>
      </c>
      <c r="F2530">
        <v>48.53846154</v>
      </c>
      <c r="G2530">
        <v>49.07692308</v>
      </c>
      <c r="H2530">
        <v>-128.92307690000001</v>
      </c>
      <c r="I2530">
        <v>53</v>
      </c>
      <c r="J2530">
        <v>52</v>
      </c>
      <c r="K2530">
        <v>-259</v>
      </c>
      <c r="L2530">
        <v>2.481902249</v>
      </c>
      <c r="M2530">
        <v>2.509435238</v>
      </c>
      <c r="N2530">
        <v>-6.5921841040000002</v>
      </c>
      <c r="O2530">
        <v>2.710032725</v>
      </c>
      <c r="P2530">
        <v>2.658900032</v>
      </c>
      <c r="Q2530">
        <v>-13.243367470000001</v>
      </c>
      <c r="R2530">
        <v>0.12409511199999999</v>
      </c>
      <c r="S2530">
        <v>0.12547176199999999</v>
      </c>
      <c r="T2530">
        <v>-0.32960920500000002</v>
      </c>
      <c r="U2530">
        <v>0.13550163600000001</v>
      </c>
      <c r="V2530">
        <v>0.13294500200000001</v>
      </c>
      <c r="W2530">
        <v>-0.66216837299999998</v>
      </c>
      <c r="X2530">
        <v>7.9480900000000005E-4</v>
      </c>
      <c r="Y2530">
        <v>-0.30292842800000003</v>
      </c>
      <c r="Z2530">
        <v>0.140425142</v>
      </c>
      <c r="AA2530">
        <v>-1.476074E-3</v>
      </c>
      <c r="AB2530">
        <v>-0.53092779499999998</v>
      </c>
      <c r="AC2530">
        <v>0.690739887</v>
      </c>
    </row>
    <row r="2531" spans="1:29" x14ac:dyDescent="0.3">
      <c r="A2531">
        <v>25.29</v>
      </c>
      <c r="B2531">
        <v>28.2</v>
      </c>
      <c r="C2531">
        <v>75</v>
      </c>
      <c r="D2531">
        <v>75</v>
      </c>
      <c r="E2531">
        <v>-150</v>
      </c>
      <c r="F2531">
        <v>49.07692308</v>
      </c>
      <c r="G2531">
        <v>49.38461538</v>
      </c>
      <c r="H2531">
        <v>-127.0769231</v>
      </c>
      <c r="I2531">
        <v>55</v>
      </c>
      <c r="J2531">
        <v>53</v>
      </c>
      <c r="K2531">
        <v>-129</v>
      </c>
      <c r="L2531">
        <v>2.509435238</v>
      </c>
      <c r="M2531">
        <v>2.5251683740000002</v>
      </c>
      <c r="N2531">
        <v>-6.497785286</v>
      </c>
      <c r="O2531">
        <v>2.812298111</v>
      </c>
      <c r="P2531">
        <v>2.710032725</v>
      </c>
      <c r="Q2531">
        <v>-6.5961173879999997</v>
      </c>
      <c r="R2531">
        <v>0.12547176199999999</v>
      </c>
      <c r="S2531">
        <v>0.12625841900000001</v>
      </c>
      <c r="T2531">
        <v>-0.32488926400000001</v>
      </c>
      <c r="U2531">
        <v>0.14061490600000001</v>
      </c>
      <c r="V2531">
        <v>0.13550163600000001</v>
      </c>
      <c r="W2531">
        <v>-0.32980586899999997</v>
      </c>
      <c r="X2531">
        <v>4.54177E-4</v>
      </c>
      <c r="Y2531">
        <v>-0.30050290299999999</v>
      </c>
      <c r="Z2531">
        <v>0.12834926999999999</v>
      </c>
      <c r="AA2531">
        <v>-2.952147E-3</v>
      </c>
      <c r="AB2531">
        <v>-0.31190942700000002</v>
      </c>
      <c r="AC2531">
        <v>9.4191803000000004E-2</v>
      </c>
    </row>
    <row r="2532" spans="1:29" x14ac:dyDescent="0.3">
      <c r="A2532">
        <v>25.3</v>
      </c>
      <c r="B2532">
        <v>28.2</v>
      </c>
      <c r="C2532">
        <v>75</v>
      </c>
      <c r="D2532">
        <v>75</v>
      </c>
      <c r="E2532">
        <v>-150</v>
      </c>
      <c r="F2532">
        <v>49.84615385</v>
      </c>
      <c r="G2532">
        <v>48.30769231</v>
      </c>
      <c r="H2532">
        <v>-125.3076923</v>
      </c>
      <c r="I2532">
        <v>58</v>
      </c>
      <c r="J2532">
        <v>46</v>
      </c>
      <c r="K2532">
        <v>-105</v>
      </c>
      <c r="L2532">
        <v>2.5487680780000002</v>
      </c>
      <c r="M2532">
        <v>2.4701023969999998</v>
      </c>
      <c r="N2532">
        <v>-6.4073197520000003</v>
      </c>
      <c r="O2532">
        <v>2.9656961900000001</v>
      </c>
      <c r="P2532">
        <v>2.3521038750000001</v>
      </c>
      <c r="Q2532">
        <v>-5.3689327579999997</v>
      </c>
      <c r="R2532">
        <v>0.12743840400000001</v>
      </c>
      <c r="S2532">
        <v>0.12350512</v>
      </c>
      <c r="T2532">
        <v>-0.32036598799999999</v>
      </c>
      <c r="U2532">
        <v>0.14828480899999999</v>
      </c>
      <c r="V2532">
        <v>0.117605194</v>
      </c>
      <c r="W2532">
        <v>-0.26844663800000002</v>
      </c>
      <c r="X2532">
        <v>-2.270883E-3</v>
      </c>
      <c r="Y2532">
        <v>-0.29722516599999999</v>
      </c>
      <c r="Z2532">
        <v>0.121793796</v>
      </c>
      <c r="AA2532">
        <v>-1.7712884000000002E-2</v>
      </c>
      <c r="AB2532">
        <v>-0.267594426</v>
      </c>
      <c r="AC2532">
        <v>4.4853239999999997E-3</v>
      </c>
    </row>
    <row r="2533" spans="1:29" x14ac:dyDescent="0.3">
      <c r="A2533">
        <v>25.31</v>
      </c>
      <c r="B2533">
        <v>28.2</v>
      </c>
      <c r="C2533">
        <v>75</v>
      </c>
      <c r="D2533">
        <v>75</v>
      </c>
      <c r="E2533">
        <v>-150</v>
      </c>
      <c r="F2533">
        <v>50.76923077</v>
      </c>
      <c r="G2533">
        <v>48.07692308</v>
      </c>
      <c r="H2533">
        <v>-125.6923077</v>
      </c>
      <c r="I2533">
        <v>57</v>
      </c>
      <c r="J2533">
        <v>39</v>
      </c>
      <c r="K2533">
        <v>-131</v>
      </c>
      <c r="L2533">
        <v>2.5959674869999998</v>
      </c>
      <c r="M2533">
        <v>2.458302545</v>
      </c>
      <c r="N2533">
        <v>-6.4269861730000004</v>
      </c>
      <c r="O2533">
        <v>2.9145634970000001</v>
      </c>
      <c r="P2533">
        <v>1.994175024</v>
      </c>
      <c r="Q2533">
        <v>-6.6983827739999997</v>
      </c>
      <c r="R2533">
        <v>0.12979837399999999</v>
      </c>
      <c r="S2533">
        <v>0.122915127</v>
      </c>
      <c r="T2533">
        <v>-0.32134930900000003</v>
      </c>
      <c r="U2533">
        <v>0.14572817499999999</v>
      </c>
      <c r="V2533">
        <v>9.9708750999999998E-2</v>
      </c>
      <c r="W2533">
        <v>-0.33491913899999998</v>
      </c>
      <c r="X2533">
        <v>-3.9740449999999998E-3</v>
      </c>
      <c r="Y2533">
        <v>-0.29847070599999997</v>
      </c>
      <c r="Z2533">
        <v>0.120413697</v>
      </c>
      <c r="AA2533">
        <v>-2.6569327E-2</v>
      </c>
      <c r="AB2533">
        <v>-0.305091734</v>
      </c>
      <c r="AC2533">
        <v>0.156986338</v>
      </c>
    </row>
    <row r="2534" spans="1:29" x14ac:dyDescent="0.3">
      <c r="A2534">
        <v>25.32</v>
      </c>
      <c r="B2534">
        <v>28.2</v>
      </c>
      <c r="C2534">
        <v>75</v>
      </c>
      <c r="D2534">
        <v>75</v>
      </c>
      <c r="E2534">
        <v>-150</v>
      </c>
      <c r="F2534">
        <v>50.69230769</v>
      </c>
      <c r="G2534">
        <v>47.92307692</v>
      </c>
      <c r="H2534">
        <v>-127.6923077</v>
      </c>
      <c r="I2534">
        <v>46</v>
      </c>
      <c r="J2534">
        <v>48</v>
      </c>
      <c r="K2534">
        <v>-131</v>
      </c>
      <c r="L2534">
        <v>2.5920342029999999</v>
      </c>
      <c r="M2534">
        <v>2.4504359770000002</v>
      </c>
      <c r="N2534">
        <v>-6.5292515590000004</v>
      </c>
      <c r="O2534">
        <v>2.3521038750000001</v>
      </c>
      <c r="P2534">
        <v>2.4543692610000001</v>
      </c>
      <c r="Q2534">
        <v>-6.6983827739999997</v>
      </c>
      <c r="R2534">
        <v>0.12960171000000001</v>
      </c>
      <c r="S2534">
        <v>0.122521799</v>
      </c>
      <c r="T2534">
        <v>-0.326462578</v>
      </c>
      <c r="U2534">
        <v>0.117605194</v>
      </c>
      <c r="V2534">
        <v>0.122718463</v>
      </c>
      <c r="W2534">
        <v>-0.33491913899999998</v>
      </c>
      <c r="X2534">
        <v>-4.087589E-3</v>
      </c>
      <c r="Y2534">
        <v>-0.30168288799999998</v>
      </c>
      <c r="Z2534">
        <v>0.13041941900000001</v>
      </c>
      <c r="AA2534">
        <v>2.952147E-3</v>
      </c>
      <c r="AB2534">
        <v>-0.30338731099999999</v>
      </c>
      <c r="AC2534">
        <v>0.165956986</v>
      </c>
    </row>
    <row r="2535" spans="1:29" x14ac:dyDescent="0.3">
      <c r="A2535">
        <v>25.33</v>
      </c>
      <c r="B2535">
        <v>28.2</v>
      </c>
      <c r="C2535">
        <v>75</v>
      </c>
      <c r="D2535">
        <v>75</v>
      </c>
      <c r="E2535">
        <v>-150</v>
      </c>
      <c r="F2535">
        <v>51.15384615</v>
      </c>
      <c r="G2535">
        <v>47.84615385</v>
      </c>
      <c r="H2535">
        <v>-127.7692308</v>
      </c>
      <c r="I2535">
        <v>49</v>
      </c>
      <c r="J2535">
        <v>51</v>
      </c>
      <c r="K2535">
        <v>-128</v>
      </c>
      <c r="L2535">
        <v>2.615633908</v>
      </c>
      <c r="M2535">
        <v>2.4465026920000001</v>
      </c>
      <c r="N2535">
        <v>-6.5331848429999999</v>
      </c>
      <c r="O2535">
        <v>2.5055019540000001</v>
      </c>
      <c r="P2535">
        <v>2.607767339</v>
      </c>
      <c r="Q2535">
        <v>-6.5449846950000001</v>
      </c>
      <c r="R2535">
        <v>0.130781695</v>
      </c>
      <c r="S2535">
        <v>0.122325135</v>
      </c>
      <c r="T2535">
        <v>-0.32665924200000002</v>
      </c>
      <c r="U2535">
        <v>0.125275098</v>
      </c>
      <c r="V2535">
        <v>0.13038836700000001</v>
      </c>
      <c r="W2535">
        <v>-0.32724923500000003</v>
      </c>
      <c r="X2535">
        <v>-4.8823979999999996E-3</v>
      </c>
      <c r="Y2535">
        <v>-0.302141771</v>
      </c>
      <c r="Z2535">
        <v>0.12903932000000001</v>
      </c>
      <c r="AA2535">
        <v>2.952147E-3</v>
      </c>
      <c r="AB2535">
        <v>-0.30338731099999999</v>
      </c>
      <c r="AC2535">
        <v>0.12558907</v>
      </c>
    </row>
    <row r="2536" spans="1:29" x14ac:dyDescent="0.3">
      <c r="A2536">
        <v>25.34</v>
      </c>
      <c r="B2536">
        <v>28.2</v>
      </c>
      <c r="C2536">
        <v>75</v>
      </c>
      <c r="D2536">
        <v>75</v>
      </c>
      <c r="E2536">
        <v>-150</v>
      </c>
      <c r="F2536">
        <v>51.61538462</v>
      </c>
      <c r="G2536">
        <v>48.15384615</v>
      </c>
      <c r="H2536">
        <v>-127.6153846</v>
      </c>
      <c r="I2536">
        <v>51</v>
      </c>
      <c r="J2536">
        <v>52</v>
      </c>
      <c r="K2536">
        <v>-128</v>
      </c>
      <c r="L2536">
        <v>2.639233612</v>
      </c>
      <c r="M2536">
        <v>2.4622358289999999</v>
      </c>
      <c r="N2536">
        <v>-6.5253182750000001</v>
      </c>
      <c r="O2536">
        <v>2.607767339</v>
      </c>
      <c r="P2536">
        <v>2.658900032</v>
      </c>
      <c r="Q2536">
        <v>-6.5449846950000001</v>
      </c>
      <c r="R2536">
        <v>0.131961681</v>
      </c>
      <c r="S2536">
        <v>0.123111791</v>
      </c>
      <c r="T2536">
        <v>-0.32626591399999999</v>
      </c>
      <c r="U2536">
        <v>0.13038836700000001</v>
      </c>
      <c r="V2536">
        <v>0.13294500200000001</v>
      </c>
      <c r="W2536">
        <v>-0.32724923500000003</v>
      </c>
      <c r="X2536">
        <v>-5.1094859999999999E-3</v>
      </c>
      <c r="Y2536">
        <v>-0.3025351</v>
      </c>
      <c r="Z2536">
        <v>0.124899021</v>
      </c>
      <c r="AA2536">
        <v>1.476074E-3</v>
      </c>
      <c r="AB2536">
        <v>-0.30594394600000002</v>
      </c>
      <c r="AC2536">
        <v>0.112133099</v>
      </c>
    </row>
    <row r="2537" spans="1:29" x14ac:dyDescent="0.3">
      <c r="A2537">
        <v>25.35</v>
      </c>
      <c r="B2537">
        <v>28.2</v>
      </c>
      <c r="C2537">
        <v>75</v>
      </c>
      <c r="D2537">
        <v>75</v>
      </c>
      <c r="E2537">
        <v>-150</v>
      </c>
      <c r="F2537">
        <v>52</v>
      </c>
      <c r="G2537">
        <v>48.61538462</v>
      </c>
      <c r="H2537">
        <v>-127.4615385</v>
      </c>
      <c r="I2537">
        <v>52</v>
      </c>
      <c r="J2537">
        <v>51</v>
      </c>
      <c r="K2537">
        <v>-103</v>
      </c>
      <c r="L2537">
        <v>2.658900032</v>
      </c>
      <c r="M2537">
        <v>2.4858355329999999</v>
      </c>
      <c r="N2537">
        <v>-6.5174517060000001</v>
      </c>
      <c r="O2537">
        <v>2.658900032</v>
      </c>
      <c r="P2537">
        <v>2.607767339</v>
      </c>
      <c r="Q2537">
        <v>-5.2666673719999997</v>
      </c>
      <c r="R2537">
        <v>0.13294500200000001</v>
      </c>
      <c r="S2537">
        <v>0.12429177700000001</v>
      </c>
      <c r="T2537">
        <v>-0.32587258499999999</v>
      </c>
      <c r="U2537">
        <v>0.13294500200000001</v>
      </c>
      <c r="V2537">
        <v>0.13038836700000001</v>
      </c>
      <c r="W2537">
        <v>-0.26333336899999998</v>
      </c>
      <c r="X2537">
        <v>-4.9959419999999997E-3</v>
      </c>
      <c r="Y2537">
        <v>-0.30299398300000002</v>
      </c>
      <c r="Z2537">
        <v>0.120413697</v>
      </c>
      <c r="AA2537">
        <v>-1.476074E-3</v>
      </c>
      <c r="AB2537">
        <v>-0.26333336899999998</v>
      </c>
      <c r="AC2537">
        <v>0</v>
      </c>
    </row>
    <row r="2538" spans="1:29" x14ac:dyDescent="0.3">
      <c r="A2538">
        <v>25.36</v>
      </c>
      <c r="B2538">
        <v>28.2</v>
      </c>
      <c r="C2538">
        <v>75</v>
      </c>
      <c r="D2538">
        <v>75</v>
      </c>
      <c r="E2538">
        <v>-150</v>
      </c>
      <c r="F2538">
        <v>52</v>
      </c>
      <c r="G2538">
        <v>47.76923077</v>
      </c>
      <c r="H2538">
        <v>-127.0769231</v>
      </c>
      <c r="I2538">
        <v>55</v>
      </c>
      <c r="J2538">
        <v>38</v>
      </c>
      <c r="K2538">
        <v>-133</v>
      </c>
      <c r="L2538">
        <v>2.658900032</v>
      </c>
      <c r="M2538">
        <v>2.4425694080000002</v>
      </c>
      <c r="N2538">
        <v>-6.497785286</v>
      </c>
      <c r="O2538">
        <v>2.812298111</v>
      </c>
      <c r="P2538">
        <v>1.943042331</v>
      </c>
      <c r="Q2538">
        <v>-6.8006481599999997</v>
      </c>
      <c r="R2538">
        <v>0.13294500200000001</v>
      </c>
      <c r="S2538">
        <v>0.12212847</v>
      </c>
      <c r="T2538">
        <v>-0.32488926400000001</v>
      </c>
      <c r="U2538">
        <v>0.14061490600000001</v>
      </c>
      <c r="V2538">
        <v>9.7152116999999996E-2</v>
      </c>
      <c r="W2538">
        <v>-0.34003240800000001</v>
      </c>
      <c r="X2538">
        <v>-6.2449269999999999E-3</v>
      </c>
      <c r="Y2538">
        <v>-0.30161733400000001</v>
      </c>
      <c r="Z2538">
        <v>0.12248384599999999</v>
      </c>
      <c r="AA2538">
        <v>-2.5093252999999999E-2</v>
      </c>
      <c r="AB2538">
        <v>-0.30594394600000002</v>
      </c>
      <c r="AC2538">
        <v>0.17941295800000001</v>
      </c>
    </row>
    <row r="2539" spans="1:29" x14ac:dyDescent="0.3">
      <c r="A2539">
        <v>25.37</v>
      </c>
      <c r="B2539">
        <v>28.2</v>
      </c>
      <c r="C2539">
        <v>75</v>
      </c>
      <c r="D2539">
        <v>75</v>
      </c>
      <c r="E2539">
        <v>-150</v>
      </c>
      <c r="F2539">
        <v>51.15384615</v>
      </c>
      <c r="G2539">
        <v>48.15384615</v>
      </c>
      <c r="H2539">
        <v>-126.9230769</v>
      </c>
      <c r="I2539">
        <v>57</v>
      </c>
      <c r="J2539">
        <v>47</v>
      </c>
      <c r="K2539">
        <v>-134</v>
      </c>
      <c r="L2539">
        <v>2.615633908</v>
      </c>
      <c r="M2539">
        <v>2.4622358289999999</v>
      </c>
      <c r="N2539">
        <v>-6.4899187180000002</v>
      </c>
      <c r="O2539">
        <v>2.9145634970000001</v>
      </c>
      <c r="P2539">
        <v>2.4032365680000001</v>
      </c>
      <c r="Q2539">
        <v>-6.8517808530000002</v>
      </c>
      <c r="R2539">
        <v>0.130781695</v>
      </c>
      <c r="S2539">
        <v>0.123111791</v>
      </c>
      <c r="T2539">
        <v>-0.32449593599999998</v>
      </c>
      <c r="U2539">
        <v>0.14572817499999999</v>
      </c>
      <c r="V2539">
        <v>0.120161828</v>
      </c>
      <c r="W2539">
        <v>-0.34258904299999998</v>
      </c>
      <c r="X2539">
        <v>-4.4282210000000004E-3</v>
      </c>
      <c r="Y2539">
        <v>-0.30096178600000001</v>
      </c>
      <c r="Z2539">
        <v>0.123863946</v>
      </c>
      <c r="AA2539">
        <v>-1.4760736999999999E-2</v>
      </c>
      <c r="AB2539">
        <v>-0.31702269599999999</v>
      </c>
      <c r="AC2539">
        <v>0.13455971799999999</v>
      </c>
    </row>
    <row r="2540" spans="1:29" x14ac:dyDescent="0.3">
      <c r="A2540">
        <v>25.38</v>
      </c>
      <c r="B2540">
        <v>28.2</v>
      </c>
      <c r="C2540">
        <v>75</v>
      </c>
      <c r="D2540">
        <v>75</v>
      </c>
      <c r="E2540">
        <v>-150</v>
      </c>
      <c r="F2540">
        <v>50.38461538</v>
      </c>
      <c r="G2540">
        <v>49.07692308</v>
      </c>
      <c r="H2540">
        <v>-126.7692308</v>
      </c>
      <c r="I2540">
        <v>44</v>
      </c>
      <c r="J2540">
        <v>48</v>
      </c>
      <c r="K2540">
        <v>-132</v>
      </c>
      <c r="L2540">
        <v>2.5763010670000002</v>
      </c>
      <c r="M2540">
        <v>2.509435238</v>
      </c>
      <c r="N2540">
        <v>-6.4820521500000003</v>
      </c>
      <c r="O2540">
        <v>2.2498384890000001</v>
      </c>
      <c r="P2540">
        <v>2.4543692610000001</v>
      </c>
      <c r="Q2540">
        <v>-6.7495154670000002</v>
      </c>
      <c r="R2540">
        <v>0.12881505300000001</v>
      </c>
      <c r="S2540">
        <v>0.12547176199999999</v>
      </c>
      <c r="T2540">
        <v>-0.32410260699999999</v>
      </c>
      <c r="U2540">
        <v>0.11249192399999999</v>
      </c>
      <c r="V2540">
        <v>0.122718463</v>
      </c>
      <c r="W2540">
        <v>-0.33747577299999998</v>
      </c>
      <c r="X2540">
        <v>-1.9302500000000001E-3</v>
      </c>
      <c r="Y2540">
        <v>-0.30083067699999999</v>
      </c>
      <c r="Z2540">
        <v>0.12248384599999999</v>
      </c>
      <c r="AA2540">
        <v>5.9042950000000004E-3</v>
      </c>
      <c r="AB2540">
        <v>-0.30338731099999999</v>
      </c>
      <c r="AC2540">
        <v>0.17941295800000001</v>
      </c>
    </row>
    <row r="2541" spans="1:29" x14ac:dyDescent="0.3">
      <c r="A2541">
        <v>25.39</v>
      </c>
      <c r="B2541">
        <v>28.2</v>
      </c>
      <c r="C2541">
        <v>75</v>
      </c>
      <c r="D2541">
        <v>75</v>
      </c>
      <c r="E2541">
        <v>-150</v>
      </c>
      <c r="F2541">
        <v>50.46153846</v>
      </c>
      <c r="G2541">
        <v>49.30769231</v>
      </c>
      <c r="H2541">
        <v>-126.7692308</v>
      </c>
      <c r="I2541">
        <v>51</v>
      </c>
      <c r="J2541">
        <v>49</v>
      </c>
      <c r="K2541">
        <v>-132</v>
      </c>
      <c r="L2541">
        <v>2.5802343510000001</v>
      </c>
      <c r="M2541">
        <v>2.5212350899999998</v>
      </c>
      <c r="N2541">
        <v>-6.4820521500000003</v>
      </c>
      <c r="O2541">
        <v>2.607767339</v>
      </c>
      <c r="P2541">
        <v>2.5055019540000001</v>
      </c>
      <c r="Q2541">
        <v>-6.7495154670000002</v>
      </c>
      <c r="R2541">
        <v>0.129011718</v>
      </c>
      <c r="S2541">
        <v>0.126061754</v>
      </c>
      <c r="T2541">
        <v>-0.32410260699999999</v>
      </c>
      <c r="U2541">
        <v>0.13038836700000001</v>
      </c>
      <c r="V2541">
        <v>0.125275098</v>
      </c>
      <c r="W2541">
        <v>-0.33747577299999998</v>
      </c>
      <c r="X2541">
        <v>-1.703162E-3</v>
      </c>
      <c r="Y2541">
        <v>-0.301092896</v>
      </c>
      <c r="Z2541">
        <v>0.121103746</v>
      </c>
      <c r="AA2541">
        <v>-2.952147E-3</v>
      </c>
      <c r="AB2541">
        <v>-0.31020500400000001</v>
      </c>
      <c r="AC2541">
        <v>0.14353036599999999</v>
      </c>
    </row>
    <row r="2542" spans="1:29" x14ac:dyDescent="0.3">
      <c r="A2542">
        <v>25.4</v>
      </c>
      <c r="B2542">
        <v>28.2</v>
      </c>
      <c r="C2542">
        <v>75</v>
      </c>
      <c r="D2542">
        <v>75</v>
      </c>
      <c r="E2542">
        <v>-150</v>
      </c>
      <c r="F2542">
        <v>50.30769231</v>
      </c>
      <c r="G2542">
        <v>49.30769231</v>
      </c>
      <c r="H2542">
        <v>-127</v>
      </c>
      <c r="I2542">
        <v>51</v>
      </c>
      <c r="J2542">
        <v>54</v>
      </c>
      <c r="K2542">
        <v>-103</v>
      </c>
      <c r="L2542">
        <v>2.5723677829999998</v>
      </c>
      <c r="M2542">
        <v>2.5212350899999998</v>
      </c>
      <c r="N2542">
        <v>-6.4938520019999997</v>
      </c>
      <c r="O2542">
        <v>2.607767339</v>
      </c>
      <c r="P2542">
        <v>2.761165418</v>
      </c>
      <c r="Q2542">
        <v>-5.2666673719999997</v>
      </c>
      <c r="R2542">
        <v>0.128618389</v>
      </c>
      <c r="S2542">
        <v>0.126061754</v>
      </c>
      <c r="T2542">
        <v>-0.3246926</v>
      </c>
      <c r="U2542">
        <v>0.13038836700000001</v>
      </c>
      <c r="V2542">
        <v>0.13805827100000001</v>
      </c>
      <c r="W2542">
        <v>-0.26333336899999998</v>
      </c>
      <c r="X2542">
        <v>-1.476074E-3</v>
      </c>
      <c r="Y2542">
        <v>-0.30135511500000001</v>
      </c>
      <c r="Z2542">
        <v>0.12282887100000001</v>
      </c>
      <c r="AA2542">
        <v>4.4282210000000004E-3</v>
      </c>
      <c r="AB2542">
        <v>-0.26503779199999999</v>
      </c>
      <c r="AC2542">
        <v>-8.9706479999999995E-3</v>
      </c>
    </row>
    <row r="2543" spans="1:29" x14ac:dyDescent="0.3">
      <c r="A2543">
        <v>25.41</v>
      </c>
      <c r="B2543">
        <v>28.2</v>
      </c>
      <c r="C2543">
        <v>75</v>
      </c>
      <c r="D2543">
        <v>75</v>
      </c>
      <c r="E2543">
        <v>-150</v>
      </c>
      <c r="F2543">
        <v>50</v>
      </c>
      <c r="G2543">
        <v>49.23076923</v>
      </c>
      <c r="H2543">
        <v>-127.2307692</v>
      </c>
      <c r="I2543">
        <v>50</v>
      </c>
      <c r="J2543">
        <v>56</v>
      </c>
      <c r="K2543">
        <v>-126</v>
      </c>
      <c r="L2543">
        <v>2.556634646</v>
      </c>
      <c r="M2543">
        <v>2.5173018059999999</v>
      </c>
      <c r="N2543">
        <v>-6.5056518539999999</v>
      </c>
      <c r="O2543">
        <v>2.556634646</v>
      </c>
      <c r="P2543">
        <v>2.8634308040000001</v>
      </c>
      <c r="Q2543">
        <v>-6.4427193090000001</v>
      </c>
      <c r="R2543">
        <v>0.127831732</v>
      </c>
      <c r="S2543">
        <v>0.12586509000000001</v>
      </c>
      <c r="T2543">
        <v>-0.32528259300000001</v>
      </c>
      <c r="U2543">
        <v>0.127831732</v>
      </c>
      <c r="V2543">
        <v>0.14317154000000001</v>
      </c>
      <c r="W2543">
        <v>-0.32213596500000002</v>
      </c>
      <c r="X2543">
        <v>-1.1354410000000001E-3</v>
      </c>
      <c r="Y2543">
        <v>-0.30142066899999997</v>
      </c>
      <c r="Z2543">
        <v>0.12558907</v>
      </c>
      <c r="AA2543">
        <v>8.8564420000000008E-3</v>
      </c>
      <c r="AB2543">
        <v>-0.305091734</v>
      </c>
      <c r="AC2543">
        <v>8.9706479000000006E-2</v>
      </c>
    </row>
    <row r="2544" spans="1:29" x14ac:dyDescent="0.3">
      <c r="A2544">
        <v>25.42</v>
      </c>
      <c r="B2544">
        <v>28.2</v>
      </c>
      <c r="C2544">
        <v>75</v>
      </c>
      <c r="D2544">
        <v>75</v>
      </c>
      <c r="E2544">
        <v>-150</v>
      </c>
      <c r="F2544">
        <v>50.53846154</v>
      </c>
      <c r="G2544">
        <v>49.38461538</v>
      </c>
      <c r="H2544">
        <v>-129.3846154</v>
      </c>
      <c r="I2544">
        <v>55</v>
      </c>
      <c r="J2544">
        <v>42</v>
      </c>
      <c r="K2544">
        <v>-129</v>
      </c>
      <c r="L2544">
        <v>2.584167635</v>
      </c>
      <c r="M2544">
        <v>2.5251683740000002</v>
      </c>
      <c r="N2544">
        <v>-6.6157838079999998</v>
      </c>
      <c r="O2544">
        <v>2.812298111</v>
      </c>
      <c r="P2544">
        <v>2.147573103</v>
      </c>
      <c r="Q2544">
        <v>-6.5961173879999997</v>
      </c>
      <c r="R2544">
        <v>0.12920838200000001</v>
      </c>
      <c r="S2544">
        <v>0.12625841900000001</v>
      </c>
      <c r="T2544">
        <v>-0.33078919000000001</v>
      </c>
      <c r="U2544">
        <v>0.14061490600000001</v>
      </c>
      <c r="V2544">
        <v>0.107378655</v>
      </c>
      <c r="W2544">
        <v>-0.32980586899999997</v>
      </c>
      <c r="X2544">
        <v>-1.703162E-3</v>
      </c>
      <c r="Y2544">
        <v>-0.30568172700000001</v>
      </c>
      <c r="Z2544">
        <v>0.132144544</v>
      </c>
      <c r="AA2544">
        <v>-1.9188957999999999E-2</v>
      </c>
      <c r="AB2544">
        <v>-0.3025351</v>
      </c>
      <c r="AC2544">
        <v>0.14353036599999999</v>
      </c>
    </row>
    <row r="2545" spans="1:29" x14ac:dyDescent="0.3">
      <c r="A2545">
        <v>25.43</v>
      </c>
      <c r="B2545">
        <v>28.2</v>
      </c>
      <c r="C2545">
        <v>75</v>
      </c>
      <c r="D2545">
        <v>75</v>
      </c>
      <c r="E2545">
        <v>-150</v>
      </c>
      <c r="F2545">
        <v>50.69230769</v>
      </c>
      <c r="G2545">
        <v>50.23076923</v>
      </c>
      <c r="H2545">
        <v>-131.46153849999999</v>
      </c>
      <c r="I2545">
        <v>47</v>
      </c>
      <c r="J2545">
        <v>51</v>
      </c>
      <c r="K2545">
        <v>-132</v>
      </c>
      <c r="L2545">
        <v>2.5920342029999999</v>
      </c>
      <c r="M2545">
        <v>2.5684344989999999</v>
      </c>
      <c r="N2545">
        <v>-6.7219824780000001</v>
      </c>
      <c r="O2545">
        <v>2.4032365680000001</v>
      </c>
      <c r="P2545">
        <v>2.607767339</v>
      </c>
      <c r="Q2545">
        <v>-6.7495154670000002</v>
      </c>
      <c r="R2545">
        <v>0.12960171000000001</v>
      </c>
      <c r="S2545">
        <v>0.12842172499999999</v>
      </c>
      <c r="T2545">
        <v>-0.33609912400000003</v>
      </c>
      <c r="U2545">
        <v>0.120161828</v>
      </c>
      <c r="V2545">
        <v>0.13038836700000001</v>
      </c>
      <c r="W2545">
        <v>-0.33747577299999998</v>
      </c>
      <c r="X2545">
        <v>-6.8126500000000002E-4</v>
      </c>
      <c r="Y2545">
        <v>-0.31007389400000002</v>
      </c>
      <c r="Z2545">
        <v>0.13697489299999999</v>
      </c>
      <c r="AA2545">
        <v>5.9042950000000004E-3</v>
      </c>
      <c r="AB2545">
        <v>-0.308500581</v>
      </c>
      <c r="AC2545">
        <v>0.15250101399999999</v>
      </c>
    </row>
    <row r="2546" spans="1:29" x14ac:dyDescent="0.3">
      <c r="A2546">
        <v>25.44</v>
      </c>
      <c r="B2546">
        <v>28.2</v>
      </c>
      <c r="C2546">
        <v>75</v>
      </c>
      <c r="D2546">
        <v>75</v>
      </c>
      <c r="E2546">
        <v>-150</v>
      </c>
      <c r="F2546">
        <v>50.46153846</v>
      </c>
      <c r="G2546">
        <v>50.53846154</v>
      </c>
      <c r="H2546">
        <v>-129.3846154</v>
      </c>
      <c r="I2546">
        <v>118</v>
      </c>
      <c r="J2546">
        <v>107</v>
      </c>
      <c r="K2546">
        <v>-132</v>
      </c>
      <c r="L2546">
        <v>2.5802343510000001</v>
      </c>
      <c r="M2546">
        <v>2.584167635</v>
      </c>
      <c r="N2546">
        <v>-6.6157838079999998</v>
      </c>
      <c r="O2546">
        <v>6.0336577660000001</v>
      </c>
      <c r="P2546">
        <v>5.4711981429999996</v>
      </c>
      <c r="Q2546">
        <v>-6.7495154670000002</v>
      </c>
      <c r="R2546">
        <v>0.129011718</v>
      </c>
      <c r="S2546">
        <v>0.12920838200000001</v>
      </c>
      <c r="T2546">
        <v>-0.33078919000000001</v>
      </c>
      <c r="U2546">
        <v>0.30168288799999998</v>
      </c>
      <c r="V2546">
        <v>0.27355990699999999</v>
      </c>
      <c r="W2546">
        <v>-0.33747577299999998</v>
      </c>
      <c r="X2546">
        <v>1.13544E-4</v>
      </c>
      <c r="Y2546">
        <v>-0.306599493</v>
      </c>
      <c r="Z2546">
        <v>0.12731419499999999</v>
      </c>
      <c r="AA2546">
        <v>-1.6236811E-2</v>
      </c>
      <c r="AB2546">
        <v>-0.41673144699999998</v>
      </c>
      <c r="AC2546">
        <v>-0.41713512699999999</v>
      </c>
    </row>
    <row r="2547" spans="1:29" x14ac:dyDescent="0.3">
      <c r="A2547">
        <v>25.45</v>
      </c>
      <c r="B2547">
        <v>28.2</v>
      </c>
      <c r="C2547">
        <v>75</v>
      </c>
      <c r="D2547">
        <v>75</v>
      </c>
      <c r="E2547">
        <v>-150</v>
      </c>
      <c r="F2547">
        <v>51</v>
      </c>
      <c r="G2547">
        <v>50.07692308</v>
      </c>
      <c r="H2547">
        <v>-129.6153846</v>
      </c>
      <c r="I2547">
        <v>0</v>
      </c>
      <c r="J2547">
        <v>0</v>
      </c>
      <c r="K2547">
        <v>-131</v>
      </c>
      <c r="L2547">
        <v>2.607767339</v>
      </c>
      <c r="M2547">
        <v>2.560567931</v>
      </c>
      <c r="N2547">
        <v>-6.62758366</v>
      </c>
      <c r="O2547">
        <v>0</v>
      </c>
      <c r="P2547">
        <v>0</v>
      </c>
      <c r="Q2547">
        <v>-6.6983827739999997</v>
      </c>
      <c r="R2547">
        <v>0.13038836700000001</v>
      </c>
      <c r="S2547">
        <v>0.12802839699999999</v>
      </c>
      <c r="T2547">
        <v>-0.33137918300000002</v>
      </c>
      <c r="U2547">
        <v>0</v>
      </c>
      <c r="V2547">
        <v>0</v>
      </c>
      <c r="W2547">
        <v>-0.33491913899999998</v>
      </c>
      <c r="X2547">
        <v>-1.36253E-3</v>
      </c>
      <c r="Y2547">
        <v>-0.30705837699999999</v>
      </c>
      <c r="Z2547">
        <v>0.12800424499999999</v>
      </c>
      <c r="AA2547">
        <v>0</v>
      </c>
      <c r="AB2547">
        <v>-0.223279426</v>
      </c>
      <c r="AC2547">
        <v>0.58757743600000001</v>
      </c>
    </row>
    <row r="2548" spans="1:29" x14ac:dyDescent="0.3">
      <c r="A2548">
        <v>25.46</v>
      </c>
      <c r="B2548">
        <v>28.2</v>
      </c>
      <c r="C2548">
        <v>75</v>
      </c>
      <c r="D2548">
        <v>75</v>
      </c>
      <c r="E2548">
        <v>-150</v>
      </c>
      <c r="F2548">
        <v>51.07692308</v>
      </c>
      <c r="G2548">
        <v>50.61538462</v>
      </c>
      <c r="H2548">
        <v>-129.46153849999999</v>
      </c>
      <c r="I2548">
        <v>107</v>
      </c>
      <c r="J2548">
        <v>109</v>
      </c>
      <c r="K2548">
        <v>-99</v>
      </c>
      <c r="L2548">
        <v>2.6117006229999999</v>
      </c>
      <c r="M2548">
        <v>2.5881009189999999</v>
      </c>
      <c r="N2548">
        <v>-6.6197170920000001</v>
      </c>
      <c r="O2548">
        <v>5.4711981429999996</v>
      </c>
      <c r="P2548">
        <v>5.5734635289999996</v>
      </c>
      <c r="Q2548">
        <v>-5.0621365999999997</v>
      </c>
      <c r="R2548">
        <v>0.13058503099999999</v>
      </c>
      <c r="S2548">
        <v>0.129405046</v>
      </c>
      <c r="T2548">
        <v>-0.330985855</v>
      </c>
      <c r="U2548">
        <v>0.27355990699999999</v>
      </c>
      <c r="V2548">
        <v>0.27867317600000002</v>
      </c>
      <c r="W2548">
        <v>-0.25310683</v>
      </c>
      <c r="X2548">
        <v>-6.8126500000000002E-4</v>
      </c>
      <c r="Y2548">
        <v>-0.30732059499999997</v>
      </c>
      <c r="Z2548">
        <v>0.124553996</v>
      </c>
      <c r="AA2548">
        <v>2.952147E-3</v>
      </c>
      <c r="AB2548">
        <v>-0.35281558099999999</v>
      </c>
      <c r="AC2548">
        <v>-0.52478290100000002</v>
      </c>
    </row>
    <row r="2549" spans="1:29" x14ac:dyDescent="0.3">
      <c r="A2549">
        <v>25.47</v>
      </c>
      <c r="B2549">
        <v>28.2</v>
      </c>
      <c r="C2549">
        <v>75</v>
      </c>
      <c r="D2549">
        <v>75</v>
      </c>
      <c r="E2549">
        <v>-150</v>
      </c>
      <c r="F2549">
        <v>50.38461538</v>
      </c>
      <c r="G2549">
        <v>50.76923077</v>
      </c>
      <c r="H2549">
        <v>-129.30769230000001</v>
      </c>
      <c r="I2549">
        <v>48</v>
      </c>
      <c r="J2549">
        <v>55</v>
      </c>
      <c r="K2549">
        <v>-253</v>
      </c>
      <c r="L2549">
        <v>2.5763010670000002</v>
      </c>
      <c r="M2549">
        <v>2.5959674869999998</v>
      </c>
      <c r="N2549">
        <v>-6.6118505240000003</v>
      </c>
      <c r="O2549">
        <v>2.4543692610000001</v>
      </c>
      <c r="P2549">
        <v>2.812298111</v>
      </c>
      <c r="Q2549">
        <v>-12.93657131</v>
      </c>
      <c r="R2549">
        <v>0.12881505300000001</v>
      </c>
      <c r="S2549">
        <v>0.12979837399999999</v>
      </c>
      <c r="T2549">
        <v>-0.330592526</v>
      </c>
      <c r="U2549">
        <v>0.122718463</v>
      </c>
      <c r="V2549">
        <v>0.14061490600000001</v>
      </c>
      <c r="W2549">
        <v>-0.64682856600000005</v>
      </c>
      <c r="X2549">
        <v>5.6772099999999998E-4</v>
      </c>
      <c r="Y2549">
        <v>-0.306599493</v>
      </c>
      <c r="Z2549">
        <v>0.12627911999999999</v>
      </c>
      <c r="AA2549">
        <v>1.0332516E-2</v>
      </c>
      <c r="AB2549">
        <v>-0.51899683299999999</v>
      </c>
      <c r="AC2549">
        <v>0.67279859099999995</v>
      </c>
    </row>
    <row r="2550" spans="1:29" x14ac:dyDescent="0.3">
      <c r="A2550">
        <v>25.48</v>
      </c>
      <c r="B2550">
        <v>28.2</v>
      </c>
      <c r="C2550">
        <v>75</v>
      </c>
      <c r="D2550">
        <v>75</v>
      </c>
      <c r="E2550">
        <v>-150</v>
      </c>
      <c r="F2550">
        <v>51</v>
      </c>
      <c r="G2550">
        <v>50.15384615</v>
      </c>
      <c r="H2550">
        <v>-129.3846154</v>
      </c>
      <c r="I2550">
        <v>59</v>
      </c>
      <c r="J2550">
        <v>53</v>
      </c>
      <c r="K2550">
        <v>-127</v>
      </c>
      <c r="L2550">
        <v>2.607767339</v>
      </c>
      <c r="M2550">
        <v>2.5645012149999999</v>
      </c>
      <c r="N2550">
        <v>-6.6157838079999998</v>
      </c>
      <c r="O2550">
        <v>3.0168288830000001</v>
      </c>
      <c r="P2550">
        <v>2.710032725</v>
      </c>
      <c r="Q2550">
        <v>-6.4938520019999997</v>
      </c>
      <c r="R2550">
        <v>0.13038836700000001</v>
      </c>
      <c r="S2550">
        <v>0.128225061</v>
      </c>
      <c r="T2550">
        <v>-0.33078919000000001</v>
      </c>
      <c r="U2550">
        <v>0.15084144399999999</v>
      </c>
      <c r="V2550">
        <v>0.13550163600000001</v>
      </c>
      <c r="W2550">
        <v>-0.3246926</v>
      </c>
      <c r="X2550">
        <v>-1.248985E-3</v>
      </c>
      <c r="Y2550">
        <v>-0.30673060299999999</v>
      </c>
      <c r="Z2550">
        <v>0.12662414499999999</v>
      </c>
      <c r="AA2550">
        <v>-8.8564420000000008E-3</v>
      </c>
      <c r="AB2550">
        <v>-0.31190942700000002</v>
      </c>
      <c r="AC2550">
        <v>6.7279858999999997E-2</v>
      </c>
    </row>
    <row r="2551" spans="1:29" x14ac:dyDescent="0.3">
      <c r="A2551">
        <v>25.49</v>
      </c>
      <c r="B2551">
        <v>28.2</v>
      </c>
      <c r="C2551">
        <v>75</v>
      </c>
      <c r="D2551">
        <v>75</v>
      </c>
      <c r="E2551">
        <v>-150</v>
      </c>
      <c r="F2551">
        <v>51.23076923</v>
      </c>
      <c r="G2551">
        <v>50.61538462</v>
      </c>
      <c r="H2551">
        <v>-127.5384615</v>
      </c>
      <c r="I2551">
        <v>57</v>
      </c>
      <c r="J2551">
        <v>49</v>
      </c>
      <c r="K2551">
        <v>-130</v>
      </c>
      <c r="L2551">
        <v>2.6195671919999999</v>
      </c>
      <c r="M2551">
        <v>2.5881009189999999</v>
      </c>
      <c r="N2551">
        <v>-6.5213849909999997</v>
      </c>
      <c r="O2551">
        <v>2.9145634970000001</v>
      </c>
      <c r="P2551">
        <v>2.5055019540000001</v>
      </c>
      <c r="Q2551">
        <v>-6.6472500810000001</v>
      </c>
      <c r="R2551">
        <v>0.13097835999999999</v>
      </c>
      <c r="S2551">
        <v>0.129405046</v>
      </c>
      <c r="T2551">
        <v>-0.32606924999999998</v>
      </c>
      <c r="U2551">
        <v>0.14572817499999999</v>
      </c>
      <c r="V2551">
        <v>0.125275098</v>
      </c>
      <c r="W2551">
        <v>-0.332362504</v>
      </c>
      <c r="X2551">
        <v>-9.0835299999999998E-4</v>
      </c>
      <c r="Y2551">
        <v>-0.30417396800000002</v>
      </c>
      <c r="Z2551">
        <v>0.115238323</v>
      </c>
      <c r="AA2551">
        <v>-1.1808590000000001E-2</v>
      </c>
      <c r="AB2551">
        <v>-0.31190942700000002</v>
      </c>
      <c r="AC2551">
        <v>0.107647775</v>
      </c>
    </row>
    <row r="2552" spans="1:29" x14ac:dyDescent="0.3">
      <c r="A2552">
        <v>25.5</v>
      </c>
      <c r="B2552">
        <v>28.2</v>
      </c>
      <c r="C2552">
        <v>75</v>
      </c>
      <c r="D2552">
        <v>75</v>
      </c>
      <c r="E2552">
        <v>-150</v>
      </c>
      <c r="F2552">
        <v>52</v>
      </c>
      <c r="G2552">
        <v>50.23076923</v>
      </c>
      <c r="H2552">
        <v>-127.5384615</v>
      </c>
      <c r="I2552">
        <v>54</v>
      </c>
      <c r="J2552">
        <v>51</v>
      </c>
      <c r="K2552">
        <v>-107</v>
      </c>
      <c r="L2552">
        <v>2.658900032</v>
      </c>
      <c r="M2552">
        <v>2.5684344989999999</v>
      </c>
      <c r="N2552">
        <v>-6.5213849909999997</v>
      </c>
      <c r="O2552">
        <v>2.761165418</v>
      </c>
      <c r="P2552">
        <v>2.607767339</v>
      </c>
      <c r="Q2552">
        <v>-5.4711981429999996</v>
      </c>
      <c r="R2552">
        <v>0.13294500200000001</v>
      </c>
      <c r="S2552">
        <v>0.12842172499999999</v>
      </c>
      <c r="T2552">
        <v>-0.32606924999999998</v>
      </c>
      <c r="U2552">
        <v>0.13805827100000001</v>
      </c>
      <c r="V2552">
        <v>0.13038836700000001</v>
      </c>
      <c r="W2552">
        <v>-0.27355990699999999</v>
      </c>
      <c r="X2552">
        <v>-2.611515E-3</v>
      </c>
      <c r="Y2552">
        <v>-0.30450174200000002</v>
      </c>
      <c r="Z2552">
        <v>0.113513198</v>
      </c>
      <c r="AA2552">
        <v>-4.4282210000000004E-3</v>
      </c>
      <c r="AB2552">
        <v>-0.27185548399999998</v>
      </c>
      <c r="AC2552">
        <v>8.9706479999999995E-3</v>
      </c>
    </row>
    <row r="2553" spans="1:29" x14ac:dyDescent="0.3">
      <c r="A2553">
        <v>25.51</v>
      </c>
      <c r="B2553">
        <v>28.2</v>
      </c>
      <c r="C2553">
        <v>75</v>
      </c>
      <c r="D2553">
        <v>75</v>
      </c>
      <c r="E2553">
        <v>-150</v>
      </c>
      <c r="F2553">
        <v>52.38461538</v>
      </c>
      <c r="G2553">
        <v>49.61538462</v>
      </c>
      <c r="H2553">
        <v>-127.3076923</v>
      </c>
      <c r="I2553">
        <v>51</v>
      </c>
      <c r="J2553">
        <v>42</v>
      </c>
      <c r="K2553">
        <v>-135</v>
      </c>
      <c r="L2553">
        <v>2.6785664530000002</v>
      </c>
      <c r="M2553">
        <v>2.5369682259999999</v>
      </c>
      <c r="N2553">
        <v>-6.5095851380000003</v>
      </c>
      <c r="O2553">
        <v>2.607767339</v>
      </c>
      <c r="P2553">
        <v>2.147573103</v>
      </c>
      <c r="Q2553">
        <v>-6.9029135449999997</v>
      </c>
      <c r="R2553">
        <v>0.13392832299999999</v>
      </c>
      <c r="S2553">
        <v>0.12684841099999999</v>
      </c>
      <c r="T2553">
        <v>-0.32547925700000002</v>
      </c>
      <c r="U2553">
        <v>0.13038836700000001</v>
      </c>
      <c r="V2553">
        <v>0.107378655</v>
      </c>
      <c r="W2553">
        <v>-0.34514567699999998</v>
      </c>
      <c r="X2553">
        <v>-4.087589E-3</v>
      </c>
      <c r="Y2553">
        <v>-0.30391174900000001</v>
      </c>
      <c r="Z2553">
        <v>0.113513198</v>
      </c>
      <c r="AA2553">
        <v>-1.3284663E-2</v>
      </c>
      <c r="AB2553">
        <v>-0.30935279199999999</v>
      </c>
      <c r="AC2553">
        <v>0.18838360600000001</v>
      </c>
    </row>
    <row r="2554" spans="1:29" x14ac:dyDescent="0.3">
      <c r="A2554">
        <v>25.52</v>
      </c>
      <c r="B2554">
        <v>28.2</v>
      </c>
      <c r="C2554">
        <v>75</v>
      </c>
      <c r="D2554">
        <v>75</v>
      </c>
      <c r="E2554">
        <v>-150</v>
      </c>
      <c r="F2554">
        <v>51.69230769</v>
      </c>
      <c r="G2554">
        <v>49.92307692</v>
      </c>
      <c r="H2554">
        <v>-127</v>
      </c>
      <c r="I2554">
        <v>52</v>
      </c>
      <c r="J2554">
        <v>56</v>
      </c>
      <c r="K2554">
        <v>-130</v>
      </c>
      <c r="L2554">
        <v>2.6431668959999999</v>
      </c>
      <c r="M2554">
        <v>2.5527013620000001</v>
      </c>
      <c r="N2554">
        <v>-6.4938520019999997</v>
      </c>
      <c r="O2554">
        <v>2.658900032</v>
      </c>
      <c r="P2554">
        <v>2.8634308040000001</v>
      </c>
      <c r="Q2554">
        <v>-6.6472500810000001</v>
      </c>
      <c r="R2554">
        <v>0.13215834500000001</v>
      </c>
      <c r="S2554">
        <v>0.12763506799999999</v>
      </c>
      <c r="T2554">
        <v>-0.3246926</v>
      </c>
      <c r="U2554">
        <v>0.13294500200000001</v>
      </c>
      <c r="V2554">
        <v>0.14317154000000001</v>
      </c>
      <c r="W2554">
        <v>-0.332362504</v>
      </c>
      <c r="X2554">
        <v>-2.611515E-3</v>
      </c>
      <c r="Y2554">
        <v>-0.30305953800000002</v>
      </c>
      <c r="Z2554">
        <v>0.11385822299999999</v>
      </c>
      <c r="AA2554">
        <v>5.9042950000000004E-3</v>
      </c>
      <c r="AB2554">
        <v>-0.31361385000000003</v>
      </c>
      <c r="AC2554">
        <v>9.8677127000000003E-2</v>
      </c>
    </row>
    <row r="2555" spans="1:29" x14ac:dyDescent="0.3">
      <c r="A2555">
        <v>25.53</v>
      </c>
      <c r="B2555">
        <v>28.2</v>
      </c>
      <c r="C2555">
        <v>75</v>
      </c>
      <c r="D2555">
        <v>75</v>
      </c>
      <c r="E2555">
        <v>-150</v>
      </c>
      <c r="F2555">
        <v>51</v>
      </c>
      <c r="G2555">
        <v>50.23076923</v>
      </c>
      <c r="H2555">
        <v>-126.7692308</v>
      </c>
      <c r="I2555">
        <v>42</v>
      </c>
      <c r="J2555">
        <v>56</v>
      </c>
      <c r="K2555">
        <v>-130</v>
      </c>
      <c r="L2555">
        <v>2.607767339</v>
      </c>
      <c r="M2555">
        <v>2.5684344989999999</v>
      </c>
      <c r="N2555">
        <v>-6.4820521500000003</v>
      </c>
      <c r="O2555">
        <v>2.147573103</v>
      </c>
      <c r="P2555">
        <v>2.8634308040000001</v>
      </c>
      <c r="Q2555">
        <v>-6.6472500810000001</v>
      </c>
      <c r="R2555">
        <v>0.13038836700000001</v>
      </c>
      <c r="S2555">
        <v>0.12842172499999999</v>
      </c>
      <c r="T2555">
        <v>-0.32410260699999999</v>
      </c>
      <c r="U2555">
        <v>0.107378655</v>
      </c>
      <c r="V2555">
        <v>0.14317154000000001</v>
      </c>
      <c r="W2555">
        <v>-0.332362504</v>
      </c>
      <c r="X2555">
        <v>-1.1354410000000001E-3</v>
      </c>
      <c r="Y2555">
        <v>-0.30233843599999999</v>
      </c>
      <c r="Z2555">
        <v>0.11454827300000001</v>
      </c>
      <c r="AA2555">
        <v>2.0665032E-2</v>
      </c>
      <c r="AB2555">
        <v>-0.305091734</v>
      </c>
      <c r="AC2555">
        <v>0.14353036599999999</v>
      </c>
    </row>
    <row r="2556" spans="1:29" x14ac:dyDescent="0.3">
      <c r="A2556">
        <v>25.54</v>
      </c>
      <c r="B2556">
        <v>28.2</v>
      </c>
      <c r="C2556">
        <v>75</v>
      </c>
      <c r="D2556">
        <v>75</v>
      </c>
      <c r="E2556">
        <v>-150</v>
      </c>
      <c r="F2556">
        <v>50.30769231</v>
      </c>
      <c r="G2556">
        <v>50.23076923</v>
      </c>
      <c r="H2556">
        <v>-126.7692308</v>
      </c>
      <c r="I2556">
        <v>58</v>
      </c>
      <c r="J2556">
        <v>48</v>
      </c>
      <c r="K2556">
        <v>-133</v>
      </c>
      <c r="L2556">
        <v>2.5723677829999998</v>
      </c>
      <c r="M2556">
        <v>2.5684344989999999</v>
      </c>
      <c r="N2556">
        <v>-6.4820521500000003</v>
      </c>
      <c r="O2556">
        <v>2.9656961900000001</v>
      </c>
      <c r="P2556">
        <v>2.4543692610000001</v>
      </c>
      <c r="Q2556">
        <v>-6.8006481599999997</v>
      </c>
      <c r="R2556">
        <v>0.128618389</v>
      </c>
      <c r="S2556">
        <v>0.12842172499999999</v>
      </c>
      <c r="T2556">
        <v>-0.32410260699999999</v>
      </c>
      <c r="U2556">
        <v>0.14828480899999999</v>
      </c>
      <c r="V2556">
        <v>0.122718463</v>
      </c>
      <c r="W2556">
        <v>-0.34003240800000001</v>
      </c>
      <c r="X2556">
        <v>-1.13544E-4</v>
      </c>
      <c r="Y2556">
        <v>-0.30174844299999998</v>
      </c>
      <c r="Z2556">
        <v>0.117653497</v>
      </c>
      <c r="AA2556">
        <v>-1.4760736999999999E-2</v>
      </c>
      <c r="AB2556">
        <v>-0.31702269599999999</v>
      </c>
      <c r="AC2556">
        <v>0.121103746</v>
      </c>
    </row>
    <row r="2557" spans="1:29" x14ac:dyDescent="0.3">
      <c r="A2557">
        <v>25.55</v>
      </c>
      <c r="B2557">
        <v>28.2</v>
      </c>
      <c r="C2557">
        <v>75</v>
      </c>
      <c r="D2557">
        <v>75</v>
      </c>
      <c r="E2557">
        <v>-150</v>
      </c>
      <c r="F2557">
        <v>48.69230769</v>
      </c>
      <c r="G2557">
        <v>50.07692308</v>
      </c>
      <c r="H2557">
        <v>-124.7692308</v>
      </c>
      <c r="I2557">
        <v>58</v>
      </c>
      <c r="J2557">
        <v>48</v>
      </c>
      <c r="K2557">
        <v>-105</v>
      </c>
      <c r="L2557">
        <v>2.4897688169999999</v>
      </c>
      <c r="M2557">
        <v>2.560567931</v>
      </c>
      <c r="N2557">
        <v>-6.3797867640000003</v>
      </c>
      <c r="O2557">
        <v>2.9656961900000001</v>
      </c>
      <c r="P2557">
        <v>2.4543692610000001</v>
      </c>
      <c r="Q2557">
        <v>-5.3689327579999997</v>
      </c>
      <c r="R2557">
        <v>0.12448844100000001</v>
      </c>
      <c r="S2557">
        <v>0.12802839699999999</v>
      </c>
      <c r="T2557">
        <v>-0.31898933800000001</v>
      </c>
      <c r="U2557">
        <v>0.14828480899999999</v>
      </c>
      <c r="V2557">
        <v>0.122718463</v>
      </c>
      <c r="W2557">
        <v>-0.26844663800000002</v>
      </c>
      <c r="X2557">
        <v>2.0437939999999998E-3</v>
      </c>
      <c r="Y2557">
        <v>-0.29683183800000001</v>
      </c>
      <c r="Z2557">
        <v>0.116618422</v>
      </c>
      <c r="AA2557">
        <v>-1.4760736999999999E-2</v>
      </c>
      <c r="AB2557">
        <v>-0.26929884900000001</v>
      </c>
      <c r="AC2557">
        <v>-4.4853239999999997E-3</v>
      </c>
    </row>
    <row r="2558" spans="1:29" x14ac:dyDescent="0.3">
      <c r="A2558">
        <v>25.56</v>
      </c>
      <c r="B2558">
        <v>28.2</v>
      </c>
      <c r="C2558">
        <v>75</v>
      </c>
      <c r="D2558">
        <v>75</v>
      </c>
      <c r="E2558">
        <v>-150</v>
      </c>
      <c r="F2558">
        <v>47.23076923</v>
      </c>
      <c r="G2558">
        <v>50.23076923</v>
      </c>
      <c r="H2558">
        <v>-122.8461538</v>
      </c>
      <c r="I2558">
        <v>57</v>
      </c>
      <c r="J2558">
        <v>46</v>
      </c>
      <c r="K2558">
        <v>-132</v>
      </c>
      <c r="L2558">
        <v>2.4150364199999999</v>
      </c>
      <c r="M2558">
        <v>2.5684344989999999</v>
      </c>
      <c r="N2558">
        <v>-6.2814546619999998</v>
      </c>
      <c r="O2558">
        <v>2.9145634970000001</v>
      </c>
      <c r="P2558">
        <v>2.3521038750000001</v>
      </c>
      <c r="Q2558">
        <v>-6.7495154670000002</v>
      </c>
      <c r="R2558">
        <v>0.120751821</v>
      </c>
      <c r="S2558">
        <v>0.12842172499999999</v>
      </c>
      <c r="T2558">
        <v>-0.31407273299999999</v>
      </c>
      <c r="U2558">
        <v>0.14572817499999999</v>
      </c>
      <c r="V2558">
        <v>0.117605194</v>
      </c>
      <c r="W2558">
        <v>-0.33747577299999998</v>
      </c>
      <c r="X2558">
        <v>4.4282210000000004E-3</v>
      </c>
      <c r="Y2558">
        <v>-0.29243967100000001</v>
      </c>
      <c r="Z2558">
        <v>0.11385822299999999</v>
      </c>
      <c r="AA2558">
        <v>-1.6236811E-2</v>
      </c>
      <c r="AB2558">
        <v>-0.31276163800000001</v>
      </c>
      <c r="AC2558">
        <v>0.13007439400000001</v>
      </c>
    </row>
    <row r="2559" spans="1:29" x14ac:dyDescent="0.3">
      <c r="A2559">
        <v>25.57</v>
      </c>
      <c r="B2559">
        <v>28.2</v>
      </c>
      <c r="C2559">
        <v>75</v>
      </c>
      <c r="D2559">
        <v>75</v>
      </c>
      <c r="E2559">
        <v>-150</v>
      </c>
      <c r="F2559">
        <v>46</v>
      </c>
      <c r="G2559">
        <v>50.23076923</v>
      </c>
      <c r="H2559">
        <v>-125</v>
      </c>
      <c r="I2559">
        <v>52</v>
      </c>
      <c r="J2559">
        <v>43</v>
      </c>
      <c r="K2559">
        <v>-129</v>
      </c>
      <c r="L2559">
        <v>2.3521038750000001</v>
      </c>
      <c r="M2559">
        <v>2.5684344989999999</v>
      </c>
      <c r="N2559">
        <v>-6.3915866159999997</v>
      </c>
      <c r="O2559">
        <v>2.658900032</v>
      </c>
      <c r="P2559">
        <v>2.198705796</v>
      </c>
      <c r="Q2559">
        <v>-6.5961173879999997</v>
      </c>
      <c r="R2559">
        <v>0.117605194</v>
      </c>
      <c r="S2559">
        <v>0.12842172499999999</v>
      </c>
      <c r="T2559">
        <v>-0.31957933100000002</v>
      </c>
      <c r="U2559">
        <v>0.13294500200000001</v>
      </c>
      <c r="V2559">
        <v>0.10993529</v>
      </c>
      <c r="W2559">
        <v>-0.32980586899999997</v>
      </c>
      <c r="X2559">
        <v>6.2449269999999999E-3</v>
      </c>
      <c r="Y2559">
        <v>-0.29506186000000001</v>
      </c>
      <c r="Z2559">
        <v>0.12903932000000001</v>
      </c>
      <c r="AA2559">
        <v>-1.3284663E-2</v>
      </c>
      <c r="AB2559">
        <v>-0.30083067699999999</v>
      </c>
      <c r="AC2559">
        <v>0.15250101399999999</v>
      </c>
    </row>
    <row r="2560" spans="1:29" x14ac:dyDescent="0.3">
      <c r="A2560">
        <v>25.58</v>
      </c>
      <c r="B2560">
        <v>28.2</v>
      </c>
      <c r="C2560">
        <v>75</v>
      </c>
      <c r="D2560">
        <v>75</v>
      </c>
      <c r="E2560">
        <v>-150</v>
      </c>
      <c r="F2560">
        <v>45</v>
      </c>
      <c r="G2560">
        <v>50.92307692</v>
      </c>
      <c r="H2560">
        <v>-124.0769231</v>
      </c>
      <c r="I2560">
        <v>38</v>
      </c>
      <c r="J2560">
        <v>55</v>
      </c>
      <c r="K2560">
        <v>-127</v>
      </c>
      <c r="L2560">
        <v>2.3009711820000001</v>
      </c>
      <c r="M2560">
        <v>2.6038340550000001</v>
      </c>
      <c r="N2560">
        <v>-6.3443872069999996</v>
      </c>
      <c r="O2560">
        <v>1.943042331</v>
      </c>
      <c r="P2560">
        <v>2.812298111</v>
      </c>
      <c r="Q2560">
        <v>-6.4938520019999997</v>
      </c>
      <c r="R2560">
        <v>0.11504855899999999</v>
      </c>
      <c r="S2560">
        <v>0.13019170299999999</v>
      </c>
      <c r="T2560">
        <v>-0.31721936000000001</v>
      </c>
      <c r="U2560">
        <v>9.7152116999999996E-2</v>
      </c>
      <c r="V2560">
        <v>0.14061490600000001</v>
      </c>
      <c r="W2560">
        <v>-0.3246926</v>
      </c>
      <c r="X2560">
        <v>8.7428980000000007E-3</v>
      </c>
      <c r="Y2560">
        <v>-0.29322632799999998</v>
      </c>
      <c r="Z2560">
        <v>0.12627911999999999</v>
      </c>
      <c r="AA2560">
        <v>2.5093252999999999E-2</v>
      </c>
      <c r="AB2560">
        <v>-0.29571740699999999</v>
      </c>
      <c r="AC2560">
        <v>0.15250101399999999</v>
      </c>
    </row>
    <row r="2561" spans="1:29" x14ac:dyDescent="0.3">
      <c r="A2561">
        <v>25.59</v>
      </c>
      <c r="B2561">
        <v>28.2</v>
      </c>
      <c r="C2561">
        <v>75</v>
      </c>
      <c r="D2561">
        <v>75</v>
      </c>
      <c r="E2561">
        <v>-150</v>
      </c>
      <c r="F2561">
        <v>43.92307692</v>
      </c>
      <c r="G2561">
        <v>50.53846154</v>
      </c>
      <c r="H2561">
        <v>-123.5384615</v>
      </c>
      <c r="I2561">
        <v>101</v>
      </c>
      <c r="J2561">
        <v>55</v>
      </c>
      <c r="K2561">
        <v>-128</v>
      </c>
      <c r="L2561">
        <v>2.2459052050000001</v>
      </c>
      <c r="M2561">
        <v>2.584167635</v>
      </c>
      <c r="N2561">
        <v>-6.3168542189999997</v>
      </c>
      <c r="O2561">
        <v>5.1644019859999997</v>
      </c>
      <c r="P2561">
        <v>2.812298111</v>
      </c>
      <c r="Q2561">
        <v>-6.5449846950000001</v>
      </c>
      <c r="R2561">
        <v>0.11229525999999999</v>
      </c>
      <c r="S2561">
        <v>0.12920838200000001</v>
      </c>
      <c r="T2561">
        <v>-0.315842711</v>
      </c>
      <c r="U2561">
        <v>0.25822009899999998</v>
      </c>
      <c r="V2561">
        <v>0.14061490600000001</v>
      </c>
      <c r="W2561">
        <v>-0.32724923500000003</v>
      </c>
      <c r="X2561">
        <v>9.7647949999999997E-3</v>
      </c>
      <c r="Y2561">
        <v>-0.29106302099999998</v>
      </c>
      <c r="Z2561">
        <v>0.13041941900000001</v>
      </c>
      <c r="AA2561">
        <v>-6.7899390000000004E-2</v>
      </c>
      <c r="AB2561">
        <v>-0.35111115799999998</v>
      </c>
      <c r="AC2561">
        <v>-0.12558907</v>
      </c>
    </row>
    <row r="2562" spans="1:29" x14ac:dyDescent="0.3">
      <c r="A2562">
        <v>25.6</v>
      </c>
      <c r="B2562">
        <v>28.2</v>
      </c>
      <c r="C2562">
        <v>75</v>
      </c>
      <c r="D2562">
        <v>75</v>
      </c>
      <c r="E2562">
        <v>-150</v>
      </c>
      <c r="F2562">
        <v>43.61538462</v>
      </c>
      <c r="G2562">
        <v>50.15384615</v>
      </c>
      <c r="H2562">
        <v>-123</v>
      </c>
      <c r="I2562">
        <v>0</v>
      </c>
      <c r="J2562">
        <v>51</v>
      </c>
      <c r="K2562">
        <v>-131</v>
      </c>
      <c r="L2562">
        <v>2.230172069</v>
      </c>
      <c r="M2562">
        <v>2.5645012149999999</v>
      </c>
      <c r="N2562">
        <v>-6.2893212299999997</v>
      </c>
      <c r="O2562">
        <v>0</v>
      </c>
      <c r="P2562">
        <v>2.607767339</v>
      </c>
      <c r="Q2562">
        <v>-6.6983827739999997</v>
      </c>
      <c r="R2562">
        <v>0.111508603</v>
      </c>
      <c r="S2562">
        <v>0.128225061</v>
      </c>
      <c r="T2562">
        <v>-0.31446606199999999</v>
      </c>
      <c r="U2562">
        <v>0</v>
      </c>
      <c r="V2562">
        <v>0.13038836700000001</v>
      </c>
      <c r="W2562">
        <v>-0.33491913899999998</v>
      </c>
      <c r="X2562">
        <v>9.6512509999999996E-3</v>
      </c>
      <c r="Y2562">
        <v>-0.28955526199999998</v>
      </c>
      <c r="Z2562">
        <v>0.13110946900000001</v>
      </c>
      <c r="AA2562">
        <v>7.5279759000000002E-2</v>
      </c>
      <c r="AB2562">
        <v>-0.266742215</v>
      </c>
      <c r="AC2562">
        <v>0.358825915</v>
      </c>
    </row>
    <row r="2563" spans="1:29" x14ac:dyDescent="0.3">
      <c r="A2563">
        <v>25.61</v>
      </c>
      <c r="B2563">
        <v>28.2</v>
      </c>
      <c r="C2563">
        <v>75</v>
      </c>
      <c r="D2563">
        <v>75</v>
      </c>
      <c r="E2563">
        <v>-150</v>
      </c>
      <c r="F2563">
        <v>43.23076923</v>
      </c>
      <c r="G2563">
        <v>50.30769231</v>
      </c>
      <c r="H2563">
        <v>-122.8461538</v>
      </c>
      <c r="I2563">
        <v>113</v>
      </c>
      <c r="J2563">
        <v>84</v>
      </c>
      <c r="K2563">
        <v>-105</v>
      </c>
      <c r="L2563">
        <v>2.2105056479999998</v>
      </c>
      <c r="M2563">
        <v>2.5723677829999998</v>
      </c>
      <c r="N2563">
        <v>-6.2814546619999998</v>
      </c>
      <c r="O2563">
        <v>5.7779943009999997</v>
      </c>
      <c r="P2563">
        <v>4.2951462060000001</v>
      </c>
      <c r="Q2563">
        <v>-5.3689327579999997</v>
      </c>
      <c r="R2563">
        <v>0.110525282</v>
      </c>
      <c r="S2563">
        <v>0.128618389</v>
      </c>
      <c r="T2563">
        <v>-0.31407273299999999</v>
      </c>
      <c r="U2563">
        <v>0.288899715</v>
      </c>
      <c r="V2563">
        <v>0.21475731000000001</v>
      </c>
      <c r="W2563">
        <v>-0.26844663800000002</v>
      </c>
      <c r="X2563">
        <v>1.044606E-2</v>
      </c>
      <c r="Y2563">
        <v>-0.28909637900000001</v>
      </c>
      <c r="Z2563">
        <v>0.13145449400000001</v>
      </c>
      <c r="AA2563">
        <v>-4.2806137000000001E-2</v>
      </c>
      <c r="AB2563">
        <v>-0.34685009999999999</v>
      </c>
      <c r="AC2563">
        <v>-0.41264980299999998</v>
      </c>
    </row>
    <row r="2564" spans="1:29" x14ac:dyDescent="0.3">
      <c r="A2564">
        <v>25.62</v>
      </c>
      <c r="B2564">
        <v>28.2</v>
      </c>
      <c r="C2564">
        <v>75</v>
      </c>
      <c r="D2564">
        <v>75</v>
      </c>
      <c r="E2564">
        <v>-150</v>
      </c>
      <c r="F2564">
        <v>41.76923077</v>
      </c>
      <c r="G2564">
        <v>50.61538462</v>
      </c>
      <c r="H2564">
        <v>-125.0769231</v>
      </c>
      <c r="I2564">
        <v>0</v>
      </c>
      <c r="J2564">
        <v>0</v>
      </c>
      <c r="K2564">
        <v>-134</v>
      </c>
      <c r="L2564">
        <v>2.1357732509999998</v>
      </c>
      <c r="M2564">
        <v>2.5881009189999999</v>
      </c>
      <c r="N2564">
        <v>-6.3955199</v>
      </c>
      <c r="O2564">
        <v>0</v>
      </c>
      <c r="P2564">
        <v>0</v>
      </c>
      <c r="Q2564">
        <v>-6.8517808530000002</v>
      </c>
      <c r="R2564">
        <v>0.10678866300000001</v>
      </c>
      <c r="S2564">
        <v>0.129405046</v>
      </c>
      <c r="T2564">
        <v>-0.31977599499999998</v>
      </c>
      <c r="U2564">
        <v>0</v>
      </c>
      <c r="V2564">
        <v>0</v>
      </c>
      <c r="W2564">
        <v>-0.34258904299999998</v>
      </c>
      <c r="X2564">
        <v>1.3057575E-2</v>
      </c>
      <c r="Y2564">
        <v>-0.291915233</v>
      </c>
      <c r="Z2564">
        <v>0.14663559000000001</v>
      </c>
      <c r="AA2564">
        <v>0</v>
      </c>
      <c r="AB2564">
        <v>-0.22839269500000001</v>
      </c>
      <c r="AC2564">
        <v>0.60103340800000005</v>
      </c>
    </row>
    <row r="2565" spans="1:29" x14ac:dyDescent="0.3">
      <c r="A2565">
        <v>25.63</v>
      </c>
      <c r="B2565">
        <v>28.2</v>
      </c>
      <c r="C2565">
        <v>75</v>
      </c>
      <c r="D2565">
        <v>75</v>
      </c>
      <c r="E2565">
        <v>-150</v>
      </c>
      <c r="F2565">
        <v>41.07692308</v>
      </c>
      <c r="G2565">
        <v>51.38461538</v>
      </c>
      <c r="H2565">
        <v>-124.6923077</v>
      </c>
      <c r="I2565">
        <v>90</v>
      </c>
      <c r="J2565">
        <v>101</v>
      </c>
      <c r="K2565">
        <v>-135</v>
      </c>
      <c r="L2565">
        <v>2.100373694</v>
      </c>
      <c r="M2565">
        <v>2.6274337600000002</v>
      </c>
      <c r="N2565">
        <v>-6.37585348</v>
      </c>
      <c r="O2565">
        <v>4.6019423640000001</v>
      </c>
      <c r="P2565">
        <v>5.1644019859999997</v>
      </c>
      <c r="Q2565">
        <v>-6.9029135449999997</v>
      </c>
      <c r="R2565">
        <v>0.105018685</v>
      </c>
      <c r="S2565">
        <v>0.13137168799999999</v>
      </c>
      <c r="T2565">
        <v>-0.318792674</v>
      </c>
      <c r="U2565">
        <v>0.23009711799999999</v>
      </c>
      <c r="V2565">
        <v>0.25822009899999998</v>
      </c>
      <c r="W2565">
        <v>-0.34514567699999998</v>
      </c>
      <c r="X2565">
        <v>1.5214914E-2</v>
      </c>
      <c r="Y2565">
        <v>-0.29132523999999999</v>
      </c>
      <c r="Z2565">
        <v>0.14456544099999999</v>
      </c>
      <c r="AA2565">
        <v>1.6236811E-2</v>
      </c>
      <c r="AB2565">
        <v>-0.39286952400000003</v>
      </c>
      <c r="AC2565">
        <v>-0.25117814100000002</v>
      </c>
    </row>
    <row r="2566" spans="1:29" x14ac:dyDescent="0.3">
      <c r="A2566">
        <v>25.64</v>
      </c>
      <c r="B2566">
        <v>28.2</v>
      </c>
      <c r="C2566">
        <v>75</v>
      </c>
      <c r="D2566">
        <v>75</v>
      </c>
      <c r="E2566">
        <v>-150</v>
      </c>
      <c r="F2566">
        <v>40.84615385</v>
      </c>
      <c r="G2566">
        <v>52.38461538</v>
      </c>
      <c r="H2566">
        <v>-124.5384615</v>
      </c>
      <c r="I2566">
        <v>0</v>
      </c>
      <c r="J2566">
        <v>0</v>
      </c>
      <c r="K2566">
        <v>-123</v>
      </c>
      <c r="L2566">
        <v>2.0885738420000002</v>
      </c>
      <c r="M2566">
        <v>2.6785664530000002</v>
      </c>
      <c r="N2566">
        <v>-6.3679869120000001</v>
      </c>
      <c r="O2566">
        <v>0</v>
      </c>
      <c r="P2566">
        <v>0</v>
      </c>
      <c r="Q2566">
        <v>-6.2893212299999997</v>
      </c>
      <c r="R2566">
        <v>0.104428692</v>
      </c>
      <c r="S2566">
        <v>0.13392832299999999</v>
      </c>
      <c r="T2566">
        <v>-0.31839934600000003</v>
      </c>
      <c r="U2566">
        <v>0</v>
      </c>
      <c r="V2566">
        <v>0</v>
      </c>
      <c r="W2566">
        <v>-0.31446606199999999</v>
      </c>
      <c r="X2566">
        <v>1.7031620000000001E-2</v>
      </c>
      <c r="Y2566">
        <v>-0.29171856899999998</v>
      </c>
      <c r="Z2566">
        <v>0.140425142</v>
      </c>
      <c r="AA2566">
        <v>0</v>
      </c>
      <c r="AB2566">
        <v>-0.209644041</v>
      </c>
      <c r="AC2566">
        <v>0.55169484499999999</v>
      </c>
    </row>
    <row r="2567" spans="1:29" x14ac:dyDescent="0.3">
      <c r="A2567">
        <v>25.65</v>
      </c>
      <c r="B2567">
        <v>28.2</v>
      </c>
      <c r="C2567">
        <v>75</v>
      </c>
      <c r="D2567">
        <v>75</v>
      </c>
      <c r="E2567">
        <v>-150</v>
      </c>
      <c r="F2567">
        <v>42.15384615</v>
      </c>
      <c r="G2567">
        <v>52.07692308</v>
      </c>
      <c r="H2567">
        <v>-122.6153846</v>
      </c>
      <c r="I2567">
        <v>102</v>
      </c>
      <c r="J2567">
        <v>104</v>
      </c>
      <c r="K2567">
        <v>-224</v>
      </c>
      <c r="L2567">
        <v>2.1554396709999999</v>
      </c>
      <c r="M2567">
        <v>2.662833316</v>
      </c>
      <c r="N2567">
        <v>-6.2696548099999996</v>
      </c>
      <c r="O2567">
        <v>5.2155346790000001</v>
      </c>
      <c r="P2567">
        <v>5.3178000650000001</v>
      </c>
      <c r="Q2567">
        <v>-11.453723220000001</v>
      </c>
      <c r="R2567">
        <v>0.107771984</v>
      </c>
      <c r="S2567">
        <v>0.13314166599999999</v>
      </c>
      <c r="T2567">
        <v>-0.31348273999999998</v>
      </c>
      <c r="U2567">
        <v>0.26077673400000001</v>
      </c>
      <c r="V2567">
        <v>0.26589000299999999</v>
      </c>
      <c r="W2567">
        <v>-0.57268616100000003</v>
      </c>
      <c r="X2567">
        <v>1.4647192999999999E-2</v>
      </c>
      <c r="Y2567">
        <v>-0.28929304300000003</v>
      </c>
      <c r="Z2567">
        <v>0.12731419499999999</v>
      </c>
      <c r="AA2567">
        <v>2.952147E-3</v>
      </c>
      <c r="AB2567">
        <v>-0.55734635300000002</v>
      </c>
      <c r="AC2567">
        <v>8.0735830999999994E-2</v>
      </c>
    </row>
    <row r="2568" spans="1:29" x14ac:dyDescent="0.3">
      <c r="A2568">
        <v>25.66</v>
      </c>
      <c r="B2568">
        <v>28.2</v>
      </c>
      <c r="C2568">
        <v>75</v>
      </c>
      <c r="D2568">
        <v>75</v>
      </c>
      <c r="E2568">
        <v>-150</v>
      </c>
      <c r="F2568">
        <v>43.76923077</v>
      </c>
      <c r="G2568">
        <v>50.92307692</v>
      </c>
      <c r="H2568">
        <v>-122.5384615</v>
      </c>
      <c r="I2568">
        <v>54</v>
      </c>
      <c r="J2568">
        <v>40</v>
      </c>
      <c r="K2568">
        <v>-131</v>
      </c>
      <c r="L2568">
        <v>2.2380386369999998</v>
      </c>
      <c r="M2568">
        <v>2.6038340550000001</v>
      </c>
      <c r="N2568">
        <v>-6.2657215260000001</v>
      </c>
      <c r="O2568">
        <v>2.761165418</v>
      </c>
      <c r="P2568">
        <v>2.045307717</v>
      </c>
      <c r="Q2568">
        <v>-6.6983827739999997</v>
      </c>
      <c r="R2568">
        <v>0.111901932</v>
      </c>
      <c r="S2568">
        <v>0.13019170299999999</v>
      </c>
      <c r="T2568">
        <v>-0.31328607600000002</v>
      </c>
      <c r="U2568">
        <v>0.13805827100000001</v>
      </c>
      <c r="V2568">
        <v>0.102265386</v>
      </c>
      <c r="W2568">
        <v>-0.33491913899999998</v>
      </c>
      <c r="X2568">
        <v>1.0559604E-2</v>
      </c>
      <c r="Y2568">
        <v>-0.28955526199999998</v>
      </c>
      <c r="Z2568">
        <v>0.124899021</v>
      </c>
      <c r="AA2568">
        <v>-2.0665032E-2</v>
      </c>
      <c r="AB2568">
        <v>-0.30338731099999999</v>
      </c>
      <c r="AC2568">
        <v>0.165956986</v>
      </c>
    </row>
    <row r="2569" spans="1:29" x14ac:dyDescent="0.3">
      <c r="A2569">
        <v>25.67</v>
      </c>
      <c r="B2569">
        <v>28.2</v>
      </c>
      <c r="C2569">
        <v>75</v>
      </c>
      <c r="D2569">
        <v>75</v>
      </c>
      <c r="E2569">
        <v>-150</v>
      </c>
      <c r="F2569">
        <v>44.38461538</v>
      </c>
      <c r="G2569">
        <v>50.84615385</v>
      </c>
      <c r="H2569">
        <v>-122</v>
      </c>
      <c r="I2569">
        <v>53</v>
      </c>
      <c r="J2569">
        <v>50</v>
      </c>
      <c r="K2569">
        <v>-131</v>
      </c>
      <c r="L2569">
        <v>2.2695049090000001</v>
      </c>
      <c r="M2569">
        <v>2.5999007710000002</v>
      </c>
      <c r="N2569">
        <v>-6.2381885370000001</v>
      </c>
      <c r="O2569">
        <v>2.710032725</v>
      </c>
      <c r="P2569">
        <v>2.556634646</v>
      </c>
      <c r="Q2569">
        <v>-6.6983827739999997</v>
      </c>
      <c r="R2569">
        <v>0.113475245</v>
      </c>
      <c r="S2569">
        <v>0.12999503900000001</v>
      </c>
      <c r="T2569">
        <v>-0.31190942700000002</v>
      </c>
      <c r="U2569">
        <v>0.13550163600000001</v>
      </c>
      <c r="V2569">
        <v>0.127831732</v>
      </c>
      <c r="W2569">
        <v>-0.33491913899999998</v>
      </c>
      <c r="X2569">
        <v>9.5377069999999994E-3</v>
      </c>
      <c r="Y2569">
        <v>-0.28909637900000001</v>
      </c>
      <c r="Z2569">
        <v>0.120068672</v>
      </c>
      <c r="AA2569">
        <v>-4.4282210000000004E-3</v>
      </c>
      <c r="AB2569">
        <v>-0.311057215</v>
      </c>
      <c r="AC2569">
        <v>0.12558907</v>
      </c>
    </row>
    <row r="2570" spans="1:29" x14ac:dyDescent="0.3">
      <c r="A2570">
        <v>25.68</v>
      </c>
      <c r="B2570">
        <v>28.2</v>
      </c>
      <c r="C2570">
        <v>75</v>
      </c>
      <c r="D2570">
        <v>75</v>
      </c>
      <c r="E2570">
        <v>-150</v>
      </c>
      <c r="F2570">
        <v>45.69230769</v>
      </c>
      <c r="G2570">
        <v>51</v>
      </c>
      <c r="H2570">
        <v>-123.6153846</v>
      </c>
      <c r="I2570">
        <v>39</v>
      </c>
      <c r="J2570">
        <v>52</v>
      </c>
      <c r="K2570">
        <v>-134</v>
      </c>
      <c r="L2570">
        <v>2.3363707379999998</v>
      </c>
      <c r="M2570">
        <v>2.607767339</v>
      </c>
      <c r="N2570">
        <v>-6.320787503</v>
      </c>
      <c r="O2570">
        <v>1.994175024</v>
      </c>
      <c r="P2570">
        <v>2.658900032</v>
      </c>
      <c r="Q2570">
        <v>-6.8517808530000002</v>
      </c>
      <c r="R2570">
        <v>0.116818537</v>
      </c>
      <c r="S2570">
        <v>0.13038836700000001</v>
      </c>
      <c r="T2570">
        <v>-0.31603937500000001</v>
      </c>
      <c r="U2570">
        <v>9.9708750999999998E-2</v>
      </c>
      <c r="V2570">
        <v>0.13294500200000001</v>
      </c>
      <c r="W2570">
        <v>-0.34258904299999998</v>
      </c>
      <c r="X2570">
        <v>7.8345450000000001E-3</v>
      </c>
      <c r="Y2570">
        <v>-0.29309521799999999</v>
      </c>
      <c r="Z2570">
        <v>0.120758721</v>
      </c>
      <c r="AA2570">
        <v>1.9188957999999999E-2</v>
      </c>
      <c r="AB2570">
        <v>-0.30594394600000002</v>
      </c>
      <c r="AC2570">
        <v>0.19286892899999999</v>
      </c>
    </row>
    <row r="2571" spans="1:29" x14ac:dyDescent="0.3">
      <c r="A2571">
        <v>25.69</v>
      </c>
      <c r="B2571">
        <v>28.2</v>
      </c>
      <c r="C2571">
        <v>75</v>
      </c>
      <c r="D2571">
        <v>75</v>
      </c>
      <c r="E2571">
        <v>-150</v>
      </c>
      <c r="F2571">
        <v>46.76923077</v>
      </c>
      <c r="G2571">
        <v>51.53846154</v>
      </c>
      <c r="H2571">
        <v>-124.9230769</v>
      </c>
      <c r="I2571">
        <v>48</v>
      </c>
      <c r="J2571">
        <v>56</v>
      </c>
      <c r="K2571">
        <v>-127</v>
      </c>
      <c r="L2571">
        <v>2.3914367150000002</v>
      </c>
      <c r="M2571">
        <v>2.635300328</v>
      </c>
      <c r="N2571">
        <v>-6.3876533320000002</v>
      </c>
      <c r="O2571">
        <v>2.4543692610000001</v>
      </c>
      <c r="P2571">
        <v>2.8634308040000001</v>
      </c>
      <c r="Q2571">
        <v>-6.4938520019999997</v>
      </c>
      <c r="R2571">
        <v>0.119571836</v>
      </c>
      <c r="S2571">
        <v>0.13176501600000001</v>
      </c>
      <c r="T2571">
        <v>-0.31938266700000001</v>
      </c>
      <c r="U2571">
        <v>0.122718463</v>
      </c>
      <c r="V2571">
        <v>0.14317154000000001</v>
      </c>
      <c r="W2571">
        <v>-0.3246926</v>
      </c>
      <c r="X2571">
        <v>7.0397360000000004E-3</v>
      </c>
      <c r="Y2571">
        <v>-0.29670072800000002</v>
      </c>
      <c r="Z2571">
        <v>0.119378622</v>
      </c>
      <c r="AA2571">
        <v>1.1808590000000001E-2</v>
      </c>
      <c r="AB2571">
        <v>-0.305091734</v>
      </c>
      <c r="AC2571">
        <v>0.103162451</v>
      </c>
    </row>
    <row r="2572" spans="1:29" x14ac:dyDescent="0.3">
      <c r="A2572">
        <v>25.7</v>
      </c>
      <c r="B2572">
        <v>28.2</v>
      </c>
      <c r="C2572">
        <v>75</v>
      </c>
      <c r="D2572">
        <v>75</v>
      </c>
      <c r="E2572">
        <v>-150</v>
      </c>
      <c r="F2572">
        <v>47.84615385</v>
      </c>
      <c r="G2572">
        <v>52</v>
      </c>
      <c r="H2572">
        <v>-122</v>
      </c>
      <c r="I2572">
        <v>49</v>
      </c>
      <c r="J2572">
        <v>56</v>
      </c>
      <c r="K2572">
        <v>-127</v>
      </c>
      <c r="L2572">
        <v>2.4465026920000001</v>
      </c>
      <c r="M2572">
        <v>2.658900032</v>
      </c>
      <c r="N2572">
        <v>-6.2381885370000001</v>
      </c>
      <c r="O2572">
        <v>2.5055019540000001</v>
      </c>
      <c r="P2572">
        <v>2.8634308040000001</v>
      </c>
      <c r="Q2572">
        <v>-6.4938520019999997</v>
      </c>
      <c r="R2572">
        <v>0.122325135</v>
      </c>
      <c r="S2572">
        <v>0.13294500200000001</v>
      </c>
      <c r="T2572">
        <v>-0.31190942700000002</v>
      </c>
      <c r="U2572">
        <v>0.125275098</v>
      </c>
      <c r="V2572">
        <v>0.14317154000000001</v>
      </c>
      <c r="W2572">
        <v>-0.3246926</v>
      </c>
      <c r="X2572">
        <v>6.1313829999999998E-3</v>
      </c>
      <c r="Y2572">
        <v>-0.293029663</v>
      </c>
      <c r="Z2572">
        <v>9.9367177000000001E-2</v>
      </c>
      <c r="AA2572">
        <v>1.0332516E-2</v>
      </c>
      <c r="AB2572">
        <v>-0.30594394600000002</v>
      </c>
      <c r="AC2572">
        <v>9.8677127000000003E-2</v>
      </c>
    </row>
    <row r="2573" spans="1:29" x14ac:dyDescent="0.3">
      <c r="A2573">
        <v>25.71</v>
      </c>
      <c r="B2573">
        <v>28.2</v>
      </c>
      <c r="C2573">
        <v>75</v>
      </c>
      <c r="D2573">
        <v>75</v>
      </c>
      <c r="E2573">
        <v>-150</v>
      </c>
      <c r="F2573">
        <v>48.92307692</v>
      </c>
      <c r="G2573">
        <v>51.76923077</v>
      </c>
      <c r="H2573">
        <v>-121.9230769</v>
      </c>
      <c r="I2573">
        <v>55</v>
      </c>
      <c r="J2573">
        <v>51</v>
      </c>
      <c r="K2573">
        <v>-102</v>
      </c>
      <c r="L2573">
        <v>2.5015686690000001</v>
      </c>
      <c r="M2573">
        <v>2.6471001799999998</v>
      </c>
      <c r="N2573">
        <v>-6.2342552529999997</v>
      </c>
      <c r="O2573">
        <v>2.812298111</v>
      </c>
      <c r="P2573">
        <v>2.607767339</v>
      </c>
      <c r="Q2573">
        <v>-5.2155346790000001</v>
      </c>
      <c r="R2573">
        <v>0.12507843299999999</v>
      </c>
      <c r="S2573">
        <v>0.132355009</v>
      </c>
      <c r="T2573">
        <v>-0.311712763</v>
      </c>
      <c r="U2573">
        <v>0.14061490600000001</v>
      </c>
      <c r="V2573">
        <v>0.13038836700000001</v>
      </c>
      <c r="W2573">
        <v>-0.26077673400000001</v>
      </c>
      <c r="X2573">
        <v>4.2011330000000001E-3</v>
      </c>
      <c r="Y2573">
        <v>-0.29361965600000001</v>
      </c>
      <c r="Z2573">
        <v>9.5226878000000001E-2</v>
      </c>
      <c r="AA2573">
        <v>-5.9042950000000004E-3</v>
      </c>
      <c r="AB2573">
        <v>-0.26418557999999998</v>
      </c>
      <c r="AC2573">
        <v>-1.7941295999999999E-2</v>
      </c>
    </row>
    <row r="2574" spans="1:29" x14ac:dyDescent="0.3">
      <c r="A2574">
        <v>25.72</v>
      </c>
      <c r="B2574">
        <v>28.2</v>
      </c>
      <c r="C2574">
        <v>75</v>
      </c>
      <c r="D2574">
        <v>75</v>
      </c>
      <c r="E2574">
        <v>-150</v>
      </c>
      <c r="F2574">
        <v>50</v>
      </c>
      <c r="G2574">
        <v>51.53846154</v>
      </c>
      <c r="H2574">
        <v>-122</v>
      </c>
      <c r="I2574">
        <v>59</v>
      </c>
      <c r="J2574">
        <v>40</v>
      </c>
      <c r="K2574">
        <v>-127</v>
      </c>
      <c r="L2574">
        <v>2.556634646</v>
      </c>
      <c r="M2574">
        <v>2.635300328</v>
      </c>
      <c r="N2574">
        <v>-6.2381885370000001</v>
      </c>
      <c r="O2574">
        <v>3.0168288830000001</v>
      </c>
      <c r="P2574">
        <v>2.045307717</v>
      </c>
      <c r="Q2574">
        <v>-6.4938520019999997</v>
      </c>
      <c r="R2574">
        <v>0.127831732</v>
      </c>
      <c r="S2574">
        <v>0.13176501600000001</v>
      </c>
      <c r="T2574">
        <v>-0.31190942700000002</v>
      </c>
      <c r="U2574">
        <v>0.15084144399999999</v>
      </c>
      <c r="V2574">
        <v>0.102265386</v>
      </c>
      <c r="W2574">
        <v>-0.3246926</v>
      </c>
      <c r="X2574">
        <v>2.270883E-3</v>
      </c>
      <c r="Y2574">
        <v>-0.294471867</v>
      </c>
      <c r="Z2574">
        <v>9.1776627999999999E-2</v>
      </c>
      <c r="AA2574">
        <v>-2.8045400000000002E-2</v>
      </c>
      <c r="AB2574">
        <v>-0.30083067699999999</v>
      </c>
      <c r="AC2574">
        <v>0.12558907</v>
      </c>
    </row>
    <row r="2575" spans="1:29" x14ac:dyDescent="0.3">
      <c r="A2575">
        <v>25.73</v>
      </c>
      <c r="B2575">
        <v>28.2</v>
      </c>
      <c r="C2575">
        <v>75</v>
      </c>
      <c r="D2575">
        <v>75</v>
      </c>
      <c r="E2575">
        <v>-150</v>
      </c>
      <c r="F2575">
        <v>51.07692308</v>
      </c>
      <c r="G2575">
        <v>51.30769231</v>
      </c>
      <c r="H2575">
        <v>-122.0769231</v>
      </c>
      <c r="I2575">
        <v>46</v>
      </c>
      <c r="J2575">
        <v>50</v>
      </c>
      <c r="K2575">
        <v>-124</v>
      </c>
      <c r="L2575">
        <v>2.6117006229999999</v>
      </c>
      <c r="M2575">
        <v>2.6235004759999998</v>
      </c>
      <c r="N2575">
        <v>-6.2421218209999996</v>
      </c>
      <c r="O2575">
        <v>2.3521038750000001</v>
      </c>
      <c r="P2575">
        <v>2.556634646</v>
      </c>
      <c r="Q2575">
        <v>-6.3404539230000001</v>
      </c>
      <c r="R2575">
        <v>0.13058503099999999</v>
      </c>
      <c r="S2575">
        <v>0.131175024</v>
      </c>
      <c r="T2575">
        <v>-0.31210609099999997</v>
      </c>
      <c r="U2575">
        <v>0.117605194</v>
      </c>
      <c r="V2575">
        <v>0.127831732</v>
      </c>
      <c r="W2575">
        <v>-0.31702269599999999</v>
      </c>
      <c r="X2575">
        <v>3.40632E-4</v>
      </c>
      <c r="Y2575">
        <v>-0.29532407900000002</v>
      </c>
      <c r="Z2575">
        <v>8.8326378999999997E-2</v>
      </c>
      <c r="AA2575">
        <v>5.9042950000000004E-3</v>
      </c>
      <c r="AB2575">
        <v>-0.29316077299999999</v>
      </c>
      <c r="AC2575">
        <v>0.12558907</v>
      </c>
    </row>
    <row r="2576" spans="1:29" x14ac:dyDescent="0.3">
      <c r="A2576">
        <v>25.74</v>
      </c>
      <c r="B2576">
        <v>28.2</v>
      </c>
      <c r="C2576">
        <v>75</v>
      </c>
      <c r="D2576">
        <v>75</v>
      </c>
      <c r="E2576">
        <v>-150</v>
      </c>
      <c r="F2576">
        <v>51</v>
      </c>
      <c r="G2576">
        <v>52.07692308</v>
      </c>
      <c r="H2576">
        <v>-121.5384615</v>
      </c>
      <c r="I2576">
        <v>55</v>
      </c>
      <c r="J2576">
        <v>53</v>
      </c>
      <c r="K2576">
        <v>-126</v>
      </c>
      <c r="L2576">
        <v>2.607767339</v>
      </c>
      <c r="M2576">
        <v>2.662833316</v>
      </c>
      <c r="N2576">
        <v>-6.2145888329999996</v>
      </c>
      <c r="O2576">
        <v>2.812298111</v>
      </c>
      <c r="P2576">
        <v>2.710032725</v>
      </c>
      <c r="Q2576">
        <v>-6.4427193090000001</v>
      </c>
      <c r="R2576">
        <v>0.13038836700000001</v>
      </c>
      <c r="S2576">
        <v>0.13314166599999999</v>
      </c>
      <c r="T2576">
        <v>-0.31072944200000002</v>
      </c>
      <c r="U2576">
        <v>0.14061490600000001</v>
      </c>
      <c r="V2576">
        <v>0.13550163600000001</v>
      </c>
      <c r="W2576">
        <v>-0.32213596500000002</v>
      </c>
      <c r="X2576">
        <v>1.5896180000000001E-3</v>
      </c>
      <c r="Y2576">
        <v>-0.29499630500000001</v>
      </c>
      <c r="Z2576">
        <v>8.2805980000000001E-2</v>
      </c>
      <c r="AA2576">
        <v>-2.952147E-3</v>
      </c>
      <c r="AB2576">
        <v>-0.30679615799999999</v>
      </c>
      <c r="AC2576">
        <v>8.0735830999999994E-2</v>
      </c>
    </row>
    <row r="2577" spans="1:29" x14ac:dyDescent="0.3">
      <c r="A2577">
        <v>25.75</v>
      </c>
      <c r="B2577">
        <v>28.2</v>
      </c>
      <c r="C2577">
        <v>75</v>
      </c>
      <c r="D2577">
        <v>75</v>
      </c>
      <c r="E2577">
        <v>-150</v>
      </c>
      <c r="F2577">
        <v>51.92307692</v>
      </c>
      <c r="G2577">
        <v>52.61538462</v>
      </c>
      <c r="H2577">
        <v>-120.7692308</v>
      </c>
      <c r="I2577">
        <v>52</v>
      </c>
      <c r="J2577">
        <v>58</v>
      </c>
      <c r="K2577">
        <v>-122</v>
      </c>
      <c r="L2577">
        <v>2.6549667480000001</v>
      </c>
      <c r="M2577">
        <v>2.690366305</v>
      </c>
      <c r="N2577">
        <v>-6.1752559920000003</v>
      </c>
      <c r="O2577">
        <v>2.658900032</v>
      </c>
      <c r="P2577">
        <v>2.9656961900000001</v>
      </c>
      <c r="Q2577">
        <v>-6.2381885370000001</v>
      </c>
      <c r="R2577">
        <v>0.13274833699999999</v>
      </c>
      <c r="S2577">
        <v>0.134518315</v>
      </c>
      <c r="T2577">
        <v>-0.3087628</v>
      </c>
      <c r="U2577">
        <v>0.13294500200000001</v>
      </c>
      <c r="V2577">
        <v>0.14828480899999999</v>
      </c>
      <c r="W2577">
        <v>-0.31190942700000002</v>
      </c>
      <c r="X2577">
        <v>1.0218969999999999E-3</v>
      </c>
      <c r="Y2577">
        <v>-0.29493075099999999</v>
      </c>
      <c r="Z2577">
        <v>7.2800258000000007E-2</v>
      </c>
      <c r="AA2577">
        <v>8.8564420000000008E-3</v>
      </c>
      <c r="AB2577">
        <v>-0.30168288799999998</v>
      </c>
      <c r="AC2577">
        <v>5.3823887000000001E-2</v>
      </c>
    </row>
    <row r="2578" spans="1:29" x14ac:dyDescent="0.3">
      <c r="A2578">
        <v>25.76</v>
      </c>
      <c r="B2578">
        <v>28.2</v>
      </c>
      <c r="C2578">
        <v>75</v>
      </c>
      <c r="D2578">
        <v>75</v>
      </c>
      <c r="E2578">
        <v>-150</v>
      </c>
      <c r="F2578">
        <v>52.38461538</v>
      </c>
      <c r="G2578">
        <v>51.92307692</v>
      </c>
      <c r="H2578">
        <v>-120.5384615</v>
      </c>
      <c r="I2578">
        <v>109</v>
      </c>
      <c r="J2578">
        <v>57</v>
      </c>
      <c r="K2578">
        <v>-97</v>
      </c>
      <c r="L2578">
        <v>2.6785664530000002</v>
      </c>
      <c r="M2578">
        <v>2.6549667480000001</v>
      </c>
      <c r="N2578">
        <v>-6.1634561400000001</v>
      </c>
      <c r="O2578">
        <v>5.5734635289999996</v>
      </c>
      <c r="P2578">
        <v>2.9145634970000001</v>
      </c>
      <c r="Q2578">
        <v>-4.9598712139999996</v>
      </c>
      <c r="R2578">
        <v>0.13392832299999999</v>
      </c>
      <c r="S2578">
        <v>0.13274833699999999</v>
      </c>
      <c r="T2578">
        <v>-0.30817280699999999</v>
      </c>
      <c r="U2578">
        <v>0.27867317600000002</v>
      </c>
      <c r="V2578">
        <v>0.14572817499999999</v>
      </c>
      <c r="W2578">
        <v>-0.247993561</v>
      </c>
      <c r="X2578">
        <v>-6.8126500000000002E-4</v>
      </c>
      <c r="Y2578">
        <v>-0.29434075799999998</v>
      </c>
      <c r="Z2578">
        <v>7.2800258000000007E-2</v>
      </c>
      <c r="AA2578">
        <v>-7.6755831999999996E-2</v>
      </c>
      <c r="AB2578">
        <v>-0.30679615799999999</v>
      </c>
      <c r="AC2578">
        <v>-0.30948735199999999</v>
      </c>
    </row>
    <row r="2579" spans="1:29" x14ac:dyDescent="0.3">
      <c r="A2579">
        <v>25.77</v>
      </c>
      <c r="B2579">
        <v>28.2</v>
      </c>
      <c r="C2579">
        <v>75</v>
      </c>
      <c r="D2579">
        <v>75</v>
      </c>
      <c r="E2579">
        <v>-150</v>
      </c>
      <c r="F2579">
        <v>52</v>
      </c>
      <c r="G2579">
        <v>52.07692308</v>
      </c>
      <c r="H2579">
        <v>-120.6153846</v>
      </c>
      <c r="I2579">
        <v>0</v>
      </c>
      <c r="J2579">
        <v>48</v>
      </c>
      <c r="K2579">
        <v>-122</v>
      </c>
      <c r="L2579">
        <v>2.658900032</v>
      </c>
      <c r="M2579">
        <v>2.662833316</v>
      </c>
      <c r="N2579">
        <v>-6.1673894239999996</v>
      </c>
      <c r="O2579">
        <v>0</v>
      </c>
      <c r="P2579">
        <v>2.4543692610000001</v>
      </c>
      <c r="Q2579">
        <v>-6.2381885370000001</v>
      </c>
      <c r="R2579">
        <v>0.13294500200000001</v>
      </c>
      <c r="S2579">
        <v>0.13314166599999999</v>
      </c>
      <c r="T2579">
        <v>-0.30836947100000001</v>
      </c>
      <c r="U2579">
        <v>0</v>
      </c>
      <c r="V2579">
        <v>0.122718463</v>
      </c>
      <c r="W2579">
        <v>-0.31190942700000002</v>
      </c>
      <c r="X2579">
        <v>1.13544E-4</v>
      </c>
      <c r="Y2579">
        <v>-0.29427520299999999</v>
      </c>
      <c r="Z2579">
        <v>7.4180357000000002E-2</v>
      </c>
      <c r="AA2579">
        <v>7.0851538000000006E-2</v>
      </c>
      <c r="AB2579">
        <v>-0.24884577199999999</v>
      </c>
      <c r="AC2579">
        <v>0.331913972</v>
      </c>
    </row>
    <row r="2580" spans="1:29" x14ac:dyDescent="0.3">
      <c r="A2580">
        <v>25.78</v>
      </c>
      <c r="B2580">
        <v>28.2</v>
      </c>
      <c r="C2580">
        <v>75</v>
      </c>
      <c r="D2580">
        <v>75</v>
      </c>
      <c r="E2580">
        <v>-150</v>
      </c>
      <c r="F2580">
        <v>52.46153846</v>
      </c>
      <c r="G2580">
        <v>52.23076923</v>
      </c>
      <c r="H2580">
        <v>-122.3846154</v>
      </c>
      <c r="I2580">
        <v>104</v>
      </c>
      <c r="J2580">
        <v>108</v>
      </c>
      <c r="K2580">
        <v>-124</v>
      </c>
      <c r="L2580">
        <v>2.6824997370000001</v>
      </c>
      <c r="M2580">
        <v>2.6706998849999999</v>
      </c>
      <c r="N2580">
        <v>-6.2578549580000002</v>
      </c>
      <c r="O2580">
        <v>5.3178000650000001</v>
      </c>
      <c r="P2580">
        <v>5.5223308360000001</v>
      </c>
      <c r="Q2580">
        <v>-6.3404539230000001</v>
      </c>
      <c r="R2580">
        <v>0.134124987</v>
      </c>
      <c r="S2580">
        <v>0.13353499399999999</v>
      </c>
      <c r="T2580">
        <v>-0.312892748</v>
      </c>
      <c r="U2580">
        <v>0.26589000299999999</v>
      </c>
      <c r="V2580">
        <v>0.27611654200000002</v>
      </c>
      <c r="W2580">
        <v>-0.31702269599999999</v>
      </c>
      <c r="X2580">
        <v>-3.40632E-4</v>
      </c>
      <c r="Y2580">
        <v>-0.297815159</v>
      </c>
      <c r="Z2580">
        <v>7.9355730999999999E-2</v>
      </c>
      <c r="AA2580">
        <v>5.9042950000000004E-3</v>
      </c>
      <c r="AB2580">
        <v>-0.39201731200000001</v>
      </c>
      <c r="AC2580">
        <v>-0.39470850699999999</v>
      </c>
    </row>
    <row r="2581" spans="1:29" x14ac:dyDescent="0.3">
      <c r="A2581">
        <v>25.79</v>
      </c>
      <c r="B2581">
        <v>28.2</v>
      </c>
      <c r="C2581">
        <v>75</v>
      </c>
      <c r="D2581">
        <v>75</v>
      </c>
      <c r="E2581">
        <v>-150</v>
      </c>
      <c r="F2581">
        <v>52.38461538</v>
      </c>
      <c r="G2581">
        <v>53.07692308</v>
      </c>
      <c r="H2581">
        <v>-122.5384615</v>
      </c>
      <c r="I2581">
        <v>55</v>
      </c>
      <c r="J2581">
        <v>56</v>
      </c>
      <c r="K2581">
        <v>-248</v>
      </c>
      <c r="L2581">
        <v>2.6785664530000002</v>
      </c>
      <c r="M2581">
        <v>2.713966009</v>
      </c>
      <c r="N2581">
        <v>-6.2657215260000001</v>
      </c>
      <c r="O2581">
        <v>2.812298111</v>
      </c>
      <c r="P2581">
        <v>2.8634308040000001</v>
      </c>
      <c r="Q2581">
        <v>-12.680907850000001</v>
      </c>
      <c r="R2581">
        <v>0.13392832299999999</v>
      </c>
      <c r="S2581">
        <v>0.13569829999999999</v>
      </c>
      <c r="T2581">
        <v>-0.31328607600000002</v>
      </c>
      <c r="U2581">
        <v>0.14061490600000001</v>
      </c>
      <c r="V2581">
        <v>0.14317154000000001</v>
      </c>
      <c r="W2581">
        <v>-0.63404539199999999</v>
      </c>
      <c r="X2581">
        <v>1.0218969999999999E-3</v>
      </c>
      <c r="Y2581">
        <v>-0.29873292499999998</v>
      </c>
      <c r="Z2581">
        <v>7.6595531999999994E-2</v>
      </c>
      <c r="AA2581">
        <v>1.476074E-3</v>
      </c>
      <c r="AB2581">
        <v>-0.51729241000000004</v>
      </c>
      <c r="AC2581">
        <v>0.61448937999999997</v>
      </c>
    </row>
    <row r="2582" spans="1:29" x14ac:dyDescent="0.3">
      <c r="A2582">
        <v>25.8</v>
      </c>
      <c r="B2582">
        <v>28.2</v>
      </c>
      <c r="C2582">
        <v>75</v>
      </c>
      <c r="D2582">
        <v>75</v>
      </c>
      <c r="E2582">
        <v>-150</v>
      </c>
      <c r="F2582">
        <v>53.15384615</v>
      </c>
      <c r="G2582">
        <v>53.61538462</v>
      </c>
      <c r="H2582">
        <v>-121</v>
      </c>
      <c r="I2582">
        <v>52</v>
      </c>
      <c r="J2582">
        <v>60</v>
      </c>
      <c r="K2582">
        <v>0</v>
      </c>
      <c r="L2582">
        <v>2.7178992929999999</v>
      </c>
      <c r="M2582">
        <v>2.741498998</v>
      </c>
      <c r="N2582">
        <v>-6.1870558439999996</v>
      </c>
      <c r="O2582">
        <v>2.658900032</v>
      </c>
      <c r="P2582">
        <v>3.0679615760000001</v>
      </c>
      <c r="Q2582">
        <v>0</v>
      </c>
      <c r="R2582">
        <v>0.13589496500000001</v>
      </c>
      <c r="S2582">
        <v>0.13707495</v>
      </c>
      <c r="T2582">
        <v>-0.30935279199999999</v>
      </c>
      <c r="U2582">
        <v>0.13294500200000001</v>
      </c>
      <c r="V2582">
        <v>0.15339807899999999</v>
      </c>
      <c r="W2582">
        <v>0</v>
      </c>
      <c r="X2582">
        <v>6.8126500000000002E-4</v>
      </c>
      <c r="Y2582">
        <v>-0.29722516599999999</v>
      </c>
      <c r="Z2582">
        <v>6.3829609999999995E-2</v>
      </c>
      <c r="AA2582">
        <v>1.1808590000000001E-2</v>
      </c>
      <c r="AB2582">
        <v>-9.5447693E-2</v>
      </c>
      <c r="AC2582">
        <v>-0.50235628099999996</v>
      </c>
    </row>
    <row r="2583" spans="1:29" x14ac:dyDescent="0.3">
      <c r="A2583">
        <v>25.81</v>
      </c>
      <c r="B2583">
        <v>28.2</v>
      </c>
      <c r="C2583">
        <v>75</v>
      </c>
      <c r="D2583">
        <v>75</v>
      </c>
      <c r="E2583">
        <v>-150</v>
      </c>
      <c r="F2583">
        <v>53</v>
      </c>
      <c r="G2583">
        <v>53.07692308</v>
      </c>
      <c r="H2583">
        <v>-121</v>
      </c>
      <c r="I2583">
        <v>51</v>
      </c>
      <c r="J2583">
        <v>59</v>
      </c>
      <c r="K2583">
        <v>-228</v>
      </c>
      <c r="L2583">
        <v>2.710032725</v>
      </c>
      <c r="M2583">
        <v>2.713966009</v>
      </c>
      <c r="N2583">
        <v>-6.1870558439999996</v>
      </c>
      <c r="O2583">
        <v>2.607767339</v>
      </c>
      <c r="P2583">
        <v>3.0168288830000001</v>
      </c>
      <c r="Q2583">
        <v>-11.65825399</v>
      </c>
      <c r="R2583">
        <v>0.13550163600000001</v>
      </c>
      <c r="S2583">
        <v>0.13569829999999999</v>
      </c>
      <c r="T2583">
        <v>-0.30935279199999999</v>
      </c>
      <c r="U2583">
        <v>0.13038836700000001</v>
      </c>
      <c r="V2583">
        <v>0.15084144399999999</v>
      </c>
      <c r="W2583">
        <v>-0.58291269899999998</v>
      </c>
      <c r="X2583">
        <v>1.13544E-4</v>
      </c>
      <c r="Y2583">
        <v>-0.296635174</v>
      </c>
      <c r="Z2583">
        <v>6.6934833999999999E-2</v>
      </c>
      <c r="AA2583">
        <v>1.1808590000000001E-2</v>
      </c>
      <c r="AB2583">
        <v>-0.482351737</v>
      </c>
      <c r="AC2583">
        <v>0.52926822500000004</v>
      </c>
    </row>
    <row r="2584" spans="1:29" x14ac:dyDescent="0.3">
      <c r="A2584">
        <v>25.82</v>
      </c>
      <c r="B2584">
        <v>28.2</v>
      </c>
      <c r="C2584">
        <v>75</v>
      </c>
      <c r="D2584">
        <v>75</v>
      </c>
      <c r="E2584">
        <v>-150</v>
      </c>
      <c r="F2584">
        <v>52.30769231</v>
      </c>
      <c r="G2584">
        <v>53.30769231</v>
      </c>
      <c r="H2584">
        <v>-121.1538462</v>
      </c>
      <c r="I2584">
        <v>54</v>
      </c>
      <c r="J2584">
        <v>47</v>
      </c>
      <c r="K2584">
        <v>-127</v>
      </c>
      <c r="L2584">
        <v>2.6746331689999998</v>
      </c>
      <c r="M2584">
        <v>2.7257658619999998</v>
      </c>
      <c r="N2584">
        <v>-6.1949224129999996</v>
      </c>
      <c r="O2584">
        <v>2.761165418</v>
      </c>
      <c r="P2584">
        <v>2.4032365680000001</v>
      </c>
      <c r="Q2584">
        <v>-6.4938520019999997</v>
      </c>
      <c r="R2584">
        <v>0.133731658</v>
      </c>
      <c r="S2584">
        <v>0.136288293</v>
      </c>
      <c r="T2584">
        <v>-0.30974612099999999</v>
      </c>
      <c r="U2584">
        <v>0.13805827100000001</v>
      </c>
      <c r="V2584">
        <v>0.120161828</v>
      </c>
      <c r="W2584">
        <v>-0.3246926</v>
      </c>
      <c r="X2584">
        <v>1.476074E-3</v>
      </c>
      <c r="Y2584">
        <v>-0.29650406400000001</v>
      </c>
      <c r="Z2584">
        <v>6.9695034000000003E-2</v>
      </c>
      <c r="AA2584">
        <v>-1.0332516E-2</v>
      </c>
      <c r="AB2584">
        <v>-0.3025351</v>
      </c>
      <c r="AC2584">
        <v>0.116618422</v>
      </c>
    </row>
    <row r="2585" spans="1:29" x14ac:dyDescent="0.3">
      <c r="A2585">
        <v>25.83</v>
      </c>
      <c r="B2585">
        <v>28.2</v>
      </c>
      <c r="C2585">
        <v>75</v>
      </c>
      <c r="D2585">
        <v>75</v>
      </c>
      <c r="E2585">
        <v>-150</v>
      </c>
      <c r="F2585">
        <v>52.46153846</v>
      </c>
      <c r="G2585">
        <v>53.46153846</v>
      </c>
      <c r="H2585">
        <v>-123.2307692</v>
      </c>
      <c r="I2585">
        <v>44</v>
      </c>
      <c r="J2585">
        <v>58</v>
      </c>
      <c r="K2585">
        <v>-128</v>
      </c>
      <c r="L2585">
        <v>2.6824997370000001</v>
      </c>
      <c r="M2585">
        <v>2.7336324300000001</v>
      </c>
      <c r="N2585">
        <v>-6.301121083</v>
      </c>
      <c r="O2585">
        <v>2.2498384890000001</v>
      </c>
      <c r="P2585">
        <v>2.9656961900000001</v>
      </c>
      <c r="Q2585">
        <v>-6.5449846950000001</v>
      </c>
      <c r="R2585">
        <v>0.134124987</v>
      </c>
      <c r="S2585">
        <v>0.136681621</v>
      </c>
      <c r="T2585">
        <v>-0.31505605399999997</v>
      </c>
      <c r="U2585">
        <v>0.11249192399999999</v>
      </c>
      <c r="V2585">
        <v>0.14828480899999999</v>
      </c>
      <c r="W2585">
        <v>-0.32724923500000003</v>
      </c>
      <c r="X2585">
        <v>1.476074E-3</v>
      </c>
      <c r="Y2585">
        <v>-0.30030623899999997</v>
      </c>
      <c r="Z2585">
        <v>7.7630607000000004E-2</v>
      </c>
      <c r="AA2585">
        <v>2.0665032E-2</v>
      </c>
      <c r="AB2585">
        <v>-0.305091734</v>
      </c>
      <c r="AC2585">
        <v>0.116618422</v>
      </c>
    </row>
    <row r="2586" spans="1:29" x14ac:dyDescent="0.3">
      <c r="A2586">
        <v>25.84</v>
      </c>
      <c r="B2586">
        <v>28.2</v>
      </c>
      <c r="C2586">
        <v>75</v>
      </c>
      <c r="D2586">
        <v>75</v>
      </c>
      <c r="E2586">
        <v>-150</v>
      </c>
      <c r="F2586">
        <v>53.15384615</v>
      </c>
      <c r="G2586">
        <v>54.15384615</v>
      </c>
      <c r="H2586">
        <v>-123.6153846</v>
      </c>
      <c r="I2586">
        <v>61</v>
      </c>
      <c r="J2586">
        <v>53</v>
      </c>
      <c r="K2586">
        <v>-125</v>
      </c>
      <c r="L2586">
        <v>2.7178992929999999</v>
      </c>
      <c r="M2586">
        <v>2.7690319859999999</v>
      </c>
      <c r="N2586">
        <v>-6.320787503</v>
      </c>
      <c r="O2586">
        <v>3.1190942690000001</v>
      </c>
      <c r="P2586">
        <v>2.710032725</v>
      </c>
      <c r="Q2586">
        <v>-6.3915866159999997</v>
      </c>
      <c r="R2586">
        <v>0.13589496500000001</v>
      </c>
      <c r="S2586">
        <v>0.13845159900000001</v>
      </c>
      <c r="T2586">
        <v>-0.31603937500000001</v>
      </c>
      <c r="U2586">
        <v>0.15595471299999999</v>
      </c>
      <c r="V2586">
        <v>0.13550163600000001</v>
      </c>
      <c r="W2586">
        <v>-0.31957933100000002</v>
      </c>
      <c r="X2586">
        <v>1.476074E-3</v>
      </c>
      <c r="Y2586">
        <v>-0.302141771</v>
      </c>
      <c r="Z2586">
        <v>7.3145283000000005E-2</v>
      </c>
      <c r="AA2586">
        <v>-1.1808590000000001E-2</v>
      </c>
      <c r="AB2586">
        <v>-0.31020500400000001</v>
      </c>
      <c r="AC2586">
        <v>4.9338563000000002E-2</v>
      </c>
    </row>
    <row r="2587" spans="1:29" x14ac:dyDescent="0.3">
      <c r="A2587">
        <v>25.85</v>
      </c>
      <c r="B2587">
        <v>28.2</v>
      </c>
      <c r="C2587">
        <v>75</v>
      </c>
      <c r="D2587">
        <v>75</v>
      </c>
      <c r="E2587">
        <v>-150</v>
      </c>
      <c r="F2587">
        <v>53.76923077</v>
      </c>
      <c r="G2587">
        <v>54.61538462</v>
      </c>
      <c r="H2587">
        <v>-122</v>
      </c>
      <c r="I2587">
        <v>58</v>
      </c>
      <c r="J2587">
        <v>51</v>
      </c>
      <c r="K2587">
        <v>-129</v>
      </c>
      <c r="L2587">
        <v>2.7493655659999998</v>
      </c>
      <c r="M2587">
        <v>2.792631691</v>
      </c>
      <c r="N2587">
        <v>-6.2381885370000001</v>
      </c>
      <c r="O2587">
        <v>2.9656961900000001</v>
      </c>
      <c r="P2587">
        <v>2.607767339</v>
      </c>
      <c r="Q2587">
        <v>-6.5961173879999997</v>
      </c>
      <c r="R2587">
        <v>0.137468278</v>
      </c>
      <c r="S2587">
        <v>0.139631585</v>
      </c>
      <c r="T2587">
        <v>-0.31190942700000002</v>
      </c>
      <c r="U2587">
        <v>0.14828480899999999</v>
      </c>
      <c r="V2587">
        <v>0.13038836700000001</v>
      </c>
      <c r="W2587">
        <v>-0.32980586899999997</v>
      </c>
      <c r="X2587">
        <v>1.248985E-3</v>
      </c>
      <c r="Y2587">
        <v>-0.30030623899999997</v>
      </c>
      <c r="Z2587">
        <v>6.1069410999999997E-2</v>
      </c>
      <c r="AA2587">
        <v>-1.0332516E-2</v>
      </c>
      <c r="AB2587">
        <v>-0.31276163800000001</v>
      </c>
      <c r="AC2587">
        <v>8.9706479000000006E-2</v>
      </c>
    </row>
    <row r="2588" spans="1:29" x14ac:dyDescent="0.3">
      <c r="A2588">
        <v>25.86</v>
      </c>
      <c r="B2588">
        <v>28.2</v>
      </c>
      <c r="C2588">
        <v>75</v>
      </c>
      <c r="D2588">
        <v>75</v>
      </c>
      <c r="E2588">
        <v>-150</v>
      </c>
      <c r="F2588">
        <v>54.23076923</v>
      </c>
      <c r="G2588">
        <v>54.23076923</v>
      </c>
      <c r="H2588">
        <v>-122.3076923</v>
      </c>
      <c r="I2588">
        <v>56</v>
      </c>
      <c r="J2588">
        <v>57</v>
      </c>
      <c r="K2588">
        <v>-104</v>
      </c>
      <c r="L2588">
        <v>2.7729652699999998</v>
      </c>
      <c r="M2588">
        <v>2.7729652699999998</v>
      </c>
      <c r="N2588">
        <v>-6.2539216739999999</v>
      </c>
      <c r="O2588">
        <v>2.8634308040000001</v>
      </c>
      <c r="P2588">
        <v>2.9145634970000001</v>
      </c>
      <c r="Q2588">
        <v>-5.3178000650000001</v>
      </c>
      <c r="R2588">
        <v>0.13864826399999999</v>
      </c>
      <c r="S2588">
        <v>0.13864826399999999</v>
      </c>
      <c r="T2588">
        <v>-0.31269608399999999</v>
      </c>
      <c r="U2588">
        <v>0.14317154000000001</v>
      </c>
      <c r="V2588">
        <v>0.14572817499999999</v>
      </c>
      <c r="W2588">
        <v>-0.26589000299999999</v>
      </c>
      <c r="X2588">
        <v>0</v>
      </c>
      <c r="Y2588">
        <v>-0.30089623100000001</v>
      </c>
      <c r="Z2588">
        <v>6.2104485000000001E-2</v>
      </c>
      <c r="AA2588">
        <v>1.476074E-3</v>
      </c>
      <c r="AB2588">
        <v>-0.27355990699999999</v>
      </c>
      <c r="AC2588">
        <v>-4.0367914999999997E-2</v>
      </c>
    </row>
    <row r="2589" spans="1:29" x14ac:dyDescent="0.3">
      <c r="A2589">
        <v>25.87</v>
      </c>
      <c r="B2589">
        <v>28.2</v>
      </c>
      <c r="C2589">
        <v>75</v>
      </c>
      <c r="D2589">
        <v>75</v>
      </c>
      <c r="E2589">
        <v>-150</v>
      </c>
      <c r="F2589">
        <v>54.46153846</v>
      </c>
      <c r="G2589">
        <v>53.92307692</v>
      </c>
      <c r="H2589">
        <v>-122.8461538</v>
      </c>
      <c r="I2589">
        <v>53</v>
      </c>
      <c r="J2589">
        <v>46</v>
      </c>
      <c r="K2589">
        <v>-126</v>
      </c>
      <c r="L2589">
        <v>2.7847651230000001</v>
      </c>
      <c r="M2589">
        <v>2.7572321340000001</v>
      </c>
      <c r="N2589">
        <v>-6.2814546619999998</v>
      </c>
      <c r="O2589">
        <v>2.710032725</v>
      </c>
      <c r="P2589">
        <v>2.3521038750000001</v>
      </c>
      <c r="Q2589">
        <v>-6.4427193090000001</v>
      </c>
      <c r="R2589">
        <v>0.139238256</v>
      </c>
      <c r="S2589">
        <v>0.137861607</v>
      </c>
      <c r="T2589">
        <v>-0.31407273299999999</v>
      </c>
      <c r="U2589">
        <v>0.13550163600000001</v>
      </c>
      <c r="V2589">
        <v>0.117605194</v>
      </c>
      <c r="W2589">
        <v>-0.32213596500000002</v>
      </c>
      <c r="X2589">
        <v>-7.9480900000000005E-4</v>
      </c>
      <c r="Y2589">
        <v>-0.30174844299999998</v>
      </c>
      <c r="Z2589">
        <v>6.4864685000000005E-2</v>
      </c>
      <c r="AA2589">
        <v>-1.0332516E-2</v>
      </c>
      <c r="AB2589">
        <v>-0.29912625399999998</v>
      </c>
      <c r="AC2589">
        <v>0.121103746</v>
      </c>
    </row>
    <row r="2590" spans="1:29" x14ac:dyDescent="0.3">
      <c r="A2590">
        <v>25.88</v>
      </c>
      <c r="B2590">
        <v>28.2</v>
      </c>
      <c r="C2590">
        <v>75</v>
      </c>
      <c r="D2590">
        <v>75</v>
      </c>
      <c r="E2590">
        <v>-150</v>
      </c>
      <c r="F2590">
        <v>53.53846154</v>
      </c>
      <c r="G2590">
        <v>53.76923077</v>
      </c>
      <c r="H2590">
        <v>-123</v>
      </c>
      <c r="I2590">
        <v>43</v>
      </c>
      <c r="J2590">
        <v>61</v>
      </c>
      <c r="K2590">
        <v>-124</v>
      </c>
      <c r="L2590">
        <v>2.737565714</v>
      </c>
      <c r="M2590">
        <v>2.7493655659999998</v>
      </c>
      <c r="N2590">
        <v>-6.2893212299999997</v>
      </c>
      <c r="O2590">
        <v>2.198705796</v>
      </c>
      <c r="P2590">
        <v>3.1190942690000001</v>
      </c>
      <c r="Q2590">
        <v>-6.3404539230000001</v>
      </c>
      <c r="R2590">
        <v>0.13687828599999999</v>
      </c>
      <c r="S2590">
        <v>0.137468278</v>
      </c>
      <c r="T2590">
        <v>-0.31446606199999999</v>
      </c>
      <c r="U2590">
        <v>0.10993529</v>
      </c>
      <c r="V2590">
        <v>0.15595471299999999</v>
      </c>
      <c r="W2590">
        <v>-0.31702269599999999</v>
      </c>
      <c r="X2590">
        <v>3.40632E-4</v>
      </c>
      <c r="Y2590">
        <v>-0.301092896</v>
      </c>
      <c r="Z2590">
        <v>7.0385083000000001E-2</v>
      </c>
      <c r="AA2590">
        <v>2.6569327E-2</v>
      </c>
      <c r="AB2590">
        <v>-0.29997846500000003</v>
      </c>
      <c r="AC2590">
        <v>8.9706479000000006E-2</v>
      </c>
    </row>
    <row r="2591" spans="1:29" x14ac:dyDescent="0.3">
      <c r="A2591">
        <v>25.89</v>
      </c>
      <c r="B2591">
        <v>28.2</v>
      </c>
      <c r="C2591">
        <v>75</v>
      </c>
      <c r="D2591">
        <v>75</v>
      </c>
      <c r="E2591">
        <v>-150</v>
      </c>
      <c r="F2591">
        <v>53</v>
      </c>
      <c r="G2591">
        <v>54.69230769</v>
      </c>
      <c r="H2591">
        <v>-123</v>
      </c>
      <c r="I2591">
        <v>54</v>
      </c>
      <c r="J2591">
        <v>59</v>
      </c>
      <c r="K2591">
        <v>-124</v>
      </c>
      <c r="L2591">
        <v>2.710032725</v>
      </c>
      <c r="M2591">
        <v>2.7965649749999999</v>
      </c>
      <c r="N2591">
        <v>-6.2893212299999997</v>
      </c>
      <c r="O2591">
        <v>2.761165418</v>
      </c>
      <c r="P2591">
        <v>3.0168288830000001</v>
      </c>
      <c r="Q2591">
        <v>-6.3404539230000001</v>
      </c>
      <c r="R2591">
        <v>0.13550163600000001</v>
      </c>
      <c r="S2591">
        <v>0.13982824899999999</v>
      </c>
      <c r="T2591">
        <v>-0.31446606199999999</v>
      </c>
      <c r="U2591">
        <v>0.13805827100000001</v>
      </c>
      <c r="V2591">
        <v>0.15084144399999999</v>
      </c>
      <c r="W2591">
        <v>-0.31702269599999999</v>
      </c>
      <c r="X2591">
        <v>2.4979709999999999E-3</v>
      </c>
      <c r="Y2591">
        <v>-0.30142066899999997</v>
      </c>
      <c r="Z2591">
        <v>6.8659959000000007E-2</v>
      </c>
      <c r="AA2591">
        <v>7.3803690000000003E-3</v>
      </c>
      <c r="AB2591">
        <v>-0.30764836899999998</v>
      </c>
      <c r="AC2591">
        <v>4.9338563000000002E-2</v>
      </c>
    </row>
    <row r="2592" spans="1:29" x14ac:dyDescent="0.3">
      <c r="A2592">
        <v>25.9</v>
      </c>
      <c r="B2592">
        <v>28.2</v>
      </c>
      <c r="C2592">
        <v>75</v>
      </c>
      <c r="D2592">
        <v>75</v>
      </c>
      <c r="E2592">
        <v>-150</v>
      </c>
      <c r="F2592">
        <v>53.53846154</v>
      </c>
      <c r="G2592">
        <v>54.76923077</v>
      </c>
      <c r="H2592">
        <v>-120.9230769</v>
      </c>
      <c r="I2592">
        <v>61</v>
      </c>
      <c r="J2592">
        <v>57</v>
      </c>
      <c r="K2592">
        <v>-127</v>
      </c>
      <c r="L2592">
        <v>2.737565714</v>
      </c>
      <c r="M2592">
        <v>2.8004982589999998</v>
      </c>
      <c r="N2592">
        <v>-6.1831225600000002</v>
      </c>
      <c r="O2592">
        <v>3.1190942690000001</v>
      </c>
      <c r="P2592">
        <v>2.9145634970000001</v>
      </c>
      <c r="Q2592">
        <v>-6.4938520019999997</v>
      </c>
      <c r="R2592">
        <v>0.13687828599999999</v>
      </c>
      <c r="S2592">
        <v>0.140024913</v>
      </c>
      <c r="T2592">
        <v>-0.30915612799999997</v>
      </c>
      <c r="U2592">
        <v>0.15595471299999999</v>
      </c>
      <c r="V2592">
        <v>0.14572817499999999</v>
      </c>
      <c r="W2592">
        <v>-0.3246926</v>
      </c>
      <c r="X2592">
        <v>1.816706E-3</v>
      </c>
      <c r="Y2592">
        <v>-0.29840515200000001</v>
      </c>
      <c r="Z2592">
        <v>5.6584086999999998E-2</v>
      </c>
      <c r="AA2592">
        <v>-5.9042950000000004E-3</v>
      </c>
      <c r="AB2592">
        <v>-0.31702269599999999</v>
      </c>
      <c r="AC2592">
        <v>4.0367914999999997E-2</v>
      </c>
    </row>
    <row r="2593" spans="1:29" x14ac:dyDescent="0.3">
      <c r="A2593">
        <v>25.91</v>
      </c>
      <c r="B2593">
        <v>28.2</v>
      </c>
      <c r="C2593">
        <v>75</v>
      </c>
      <c r="D2593">
        <v>75</v>
      </c>
      <c r="E2593">
        <v>-150</v>
      </c>
      <c r="F2593">
        <v>53.23076923</v>
      </c>
      <c r="G2593">
        <v>54.76923077</v>
      </c>
      <c r="H2593">
        <v>-119.0769231</v>
      </c>
      <c r="I2593">
        <v>60</v>
      </c>
      <c r="J2593">
        <v>54</v>
      </c>
      <c r="K2593">
        <v>-103</v>
      </c>
      <c r="L2593">
        <v>2.7218325769999998</v>
      </c>
      <c r="M2593">
        <v>2.8004982589999998</v>
      </c>
      <c r="N2593">
        <v>-6.0887237430000001</v>
      </c>
      <c r="O2593">
        <v>3.0679615760000001</v>
      </c>
      <c r="P2593">
        <v>2.761165418</v>
      </c>
      <c r="Q2593">
        <v>-5.2666673719999997</v>
      </c>
      <c r="R2593">
        <v>0.13609162899999999</v>
      </c>
      <c r="S2593">
        <v>0.140024913</v>
      </c>
      <c r="T2593">
        <v>-0.30443618700000002</v>
      </c>
      <c r="U2593">
        <v>0.15339807899999999</v>
      </c>
      <c r="V2593">
        <v>0.13805827100000001</v>
      </c>
      <c r="W2593">
        <v>-0.26333336899999998</v>
      </c>
      <c r="X2593">
        <v>2.270883E-3</v>
      </c>
      <c r="Y2593">
        <v>-0.29499630500000001</v>
      </c>
      <c r="Z2593">
        <v>4.9683588000000001E-2</v>
      </c>
      <c r="AA2593">
        <v>-8.8564420000000008E-3</v>
      </c>
      <c r="AB2593">
        <v>-0.272707696</v>
      </c>
      <c r="AC2593">
        <v>-4.9338563000000002E-2</v>
      </c>
    </row>
    <row r="2594" spans="1:29" x14ac:dyDescent="0.3">
      <c r="A2594">
        <v>25.92</v>
      </c>
      <c r="B2594">
        <v>28.2</v>
      </c>
      <c r="C2594">
        <v>75</v>
      </c>
      <c r="D2594">
        <v>75</v>
      </c>
      <c r="E2594">
        <v>-150</v>
      </c>
      <c r="F2594">
        <v>53.23076923</v>
      </c>
      <c r="G2594">
        <v>53.84615385</v>
      </c>
      <c r="H2594">
        <v>-119.4615385</v>
      </c>
      <c r="I2594">
        <v>58</v>
      </c>
      <c r="J2594">
        <v>43</v>
      </c>
      <c r="K2594">
        <v>-128</v>
      </c>
      <c r="L2594">
        <v>2.7218325769999998</v>
      </c>
      <c r="M2594">
        <v>2.7532988500000002</v>
      </c>
      <c r="N2594">
        <v>-6.1083901630000002</v>
      </c>
      <c r="O2594">
        <v>2.9656961900000001</v>
      </c>
      <c r="P2594">
        <v>2.198705796</v>
      </c>
      <c r="Q2594">
        <v>-6.5449846950000001</v>
      </c>
      <c r="R2594">
        <v>0.13609162899999999</v>
      </c>
      <c r="S2594">
        <v>0.13766494300000001</v>
      </c>
      <c r="T2594">
        <v>-0.30541950800000001</v>
      </c>
      <c r="U2594">
        <v>0.14828480899999999</v>
      </c>
      <c r="V2594">
        <v>0.10993529</v>
      </c>
      <c r="W2594">
        <v>-0.32724923500000003</v>
      </c>
      <c r="X2594">
        <v>9.0835299999999998E-4</v>
      </c>
      <c r="Y2594">
        <v>-0.294865196</v>
      </c>
      <c r="Z2594">
        <v>5.5549012000000002E-2</v>
      </c>
      <c r="AA2594">
        <v>-2.2141106000000001E-2</v>
      </c>
      <c r="AB2594">
        <v>-0.30423952300000001</v>
      </c>
      <c r="AC2594">
        <v>0.121103746</v>
      </c>
    </row>
    <row r="2595" spans="1:29" x14ac:dyDescent="0.3">
      <c r="A2595">
        <v>25.93</v>
      </c>
      <c r="B2595">
        <v>28.2</v>
      </c>
      <c r="C2595">
        <v>75</v>
      </c>
      <c r="D2595">
        <v>75</v>
      </c>
      <c r="E2595">
        <v>-150</v>
      </c>
      <c r="F2595">
        <v>52.38461538</v>
      </c>
      <c r="G2595">
        <v>53.38461538</v>
      </c>
      <c r="H2595">
        <v>-121.3846154</v>
      </c>
      <c r="I2595">
        <v>55</v>
      </c>
      <c r="J2595">
        <v>56</v>
      </c>
      <c r="K2595">
        <v>-131</v>
      </c>
      <c r="L2595">
        <v>2.6785664530000002</v>
      </c>
      <c r="M2595">
        <v>2.7296991460000002</v>
      </c>
      <c r="N2595">
        <v>-6.2067222649999998</v>
      </c>
      <c r="O2595">
        <v>2.812298111</v>
      </c>
      <c r="P2595">
        <v>2.8634308040000001</v>
      </c>
      <c r="Q2595">
        <v>-6.6983827739999997</v>
      </c>
      <c r="R2595">
        <v>0.13392832299999999</v>
      </c>
      <c r="S2595">
        <v>0.13648495699999999</v>
      </c>
      <c r="T2595">
        <v>-0.31033611300000002</v>
      </c>
      <c r="U2595">
        <v>0.14061490600000001</v>
      </c>
      <c r="V2595">
        <v>0.14317154000000001</v>
      </c>
      <c r="W2595">
        <v>-0.33491913899999998</v>
      </c>
      <c r="X2595">
        <v>1.476074E-3</v>
      </c>
      <c r="Y2595">
        <v>-0.29702850200000003</v>
      </c>
      <c r="Z2595">
        <v>7.0040058000000002E-2</v>
      </c>
      <c r="AA2595">
        <v>1.476074E-3</v>
      </c>
      <c r="AB2595">
        <v>-0.31787490800000001</v>
      </c>
      <c r="AC2595">
        <v>8.9706479000000006E-2</v>
      </c>
    </row>
    <row r="2596" spans="1:29" x14ac:dyDescent="0.3">
      <c r="A2596">
        <v>25.94</v>
      </c>
      <c r="B2596">
        <v>28.2</v>
      </c>
      <c r="C2596">
        <v>75</v>
      </c>
      <c r="D2596">
        <v>75</v>
      </c>
      <c r="E2596">
        <v>-150</v>
      </c>
      <c r="F2596">
        <v>52.53846154</v>
      </c>
      <c r="G2596">
        <v>54</v>
      </c>
      <c r="H2596">
        <v>-121.1538462</v>
      </c>
      <c r="I2596">
        <v>39</v>
      </c>
      <c r="J2596">
        <v>57</v>
      </c>
      <c r="K2596">
        <v>-126</v>
      </c>
      <c r="L2596">
        <v>2.686433021</v>
      </c>
      <c r="M2596">
        <v>2.761165418</v>
      </c>
      <c r="N2596">
        <v>-6.1949224129999996</v>
      </c>
      <c r="O2596">
        <v>1.994175024</v>
      </c>
      <c r="P2596">
        <v>2.9145634970000001</v>
      </c>
      <c r="Q2596">
        <v>-6.4427193090000001</v>
      </c>
      <c r="R2596">
        <v>0.13432165099999999</v>
      </c>
      <c r="S2596">
        <v>0.13805827100000001</v>
      </c>
      <c r="T2596">
        <v>-0.30974612099999999</v>
      </c>
      <c r="U2596">
        <v>9.9708750999999998E-2</v>
      </c>
      <c r="V2596">
        <v>0.14572817499999999</v>
      </c>
      <c r="W2596">
        <v>-0.32213596500000002</v>
      </c>
      <c r="X2596">
        <v>2.157338E-3</v>
      </c>
      <c r="Y2596">
        <v>-0.29729072099999998</v>
      </c>
      <c r="Z2596">
        <v>6.5554735000000003E-2</v>
      </c>
      <c r="AA2596">
        <v>2.6569327E-2</v>
      </c>
      <c r="AB2596">
        <v>-0.29656961900000001</v>
      </c>
      <c r="AC2596">
        <v>0.13455971799999999</v>
      </c>
    </row>
    <row r="2597" spans="1:29" x14ac:dyDescent="0.3">
      <c r="A2597">
        <v>25.95</v>
      </c>
      <c r="B2597">
        <v>28.2</v>
      </c>
      <c r="C2597">
        <v>75</v>
      </c>
      <c r="D2597">
        <v>75</v>
      </c>
      <c r="E2597">
        <v>-150</v>
      </c>
      <c r="F2597">
        <v>53.30769231</v>
      </c>
      <c r="G2597">
        <v>53.92307692</v>
      </c>
      <c r="H2597">
        <v>-120.8461538</v>
      </c>
      <c r="I2597">
        <v>47</v>
      </c>
      <c r="J2597">
        <v>59</v>
      </c>
      <c r="K2597">
        <v>-124</v>
      </c>
      <c r="L2597">
        <v>2.7257658619999998</v>
      </c>
      <c r="M2597">
        <v>2.7572321340000001</v>
      </c>
      <c r="N2597">
        <v>-6.1791892759999998</v>
      </c>
      <c r="O2597">
        <v>2.4032365680000001</v>
      </c>
      <c r="P2597">
        <v>3.0168288830000001</v>
      </c>
      <c r="Q2597">
        <v>-6.3404539230000001</v>
      </c>
      <c r="R2597">
        <v>0.136288293</v>
      </c>
      <c r="S2597">
        <v>0.137861607</v>
      </c>
      <c r="T2597">
        <v>-0.30895946400000002</v>
      </c>
      <c r="U2597">
        <v>0.120161828</v>
      </c>
      <c r="V2597">
        <v>0.15084144399999999</v>
      </c>
      <c r="W2597">
        <v>-0.31702269599999999</v>
      </c>
      <c r="X2597">
        <v>9.0835299999999998E-4</v>
      </c>
      <c r="Y2597">
        <v>-0.29735627599999997</v>
      </c>
      <c r="Z2597">
        <v>6.1069410999999997E-2</v>
      </c>
      <c r="AA2597">
        <v>1.7712884000000002E-2</v>
      </c>
      <c r="AB2597">
        <v>-0.30168288799999998</v>
      </c>
      <c r="AC2597">
        <v>8.0735830999999994E-2</v>
      </c>
    </row>
    <row r="2598" spans="1:29" x14ac:dyDescent="0.3">
      <c r="A2598">
        <v>25.96</v>
      </c>
      <c r="B2598">
        <v>28.2</v>
      </c>
      <c r="C2598">
        <v>75</v>
      </c>
      <c r="D2598">
        <v>75</v>
      </c>
      <c r="E2598">
        <v>-150</v>
      </c>
      <c r="F2598">
        <v>53.23076923</v>
      </c>
      <c r="G2598">
        <v>54.30769231</v>
      </c>
      <c r="H2598">
        <v>-118.6923077</v>
      </c>
      <c r="I2598">
        <v>51</v>
      </c>
      <c r="J2598">
        <v>59</v>
      </c>
      <c r="K2598">
        <v>-101</v>
      </c>
      <c r="L2598">
        <v>2.7218325769999998</v>
      </c>
      <c r="M2598">
        <v>2.7768985540000002</v>
      </c>
      <c r="N2598">
        <v>-6.0690573219999999</v>
      </c>
      <c r="O2598">
        <v>2.607767339</v>
      </c>
      <c r="P2598">
        <v>3.0168288830000001</v>
      </c>
      <c r="Q2598">
        <v>-5.1644019859999997</v>
      </c>
      <c r="R2598">
        <v>0.13609162899999999</v>
      </c>
      <c r="S2598">
        <v>0.13884492800000001</v>
      </c>
      <c r="T2598">
        <v>-0.30345286599999999</v>
      </c>
      <c r="U2598">
        <v>0.13038836700000001</v>
      </c>
      <c r="V2598">
        <v>0.15084144399999999</v>
      </c>
      <c r="W2598">
        <v>-0.25822009899999998</v>
      </c>
      <c r="X2598">
        <v>1.5896180000000001E-3</v>
      </c>
      <c r="Y2598">
        <v>-0.29394743000000001</v>
      </c>
      <c r="Z2598">
        <v>5.0028613E-2</v>
      </c>
      <c r="AA2598">
        <v>1.1808590000000001E-2</v>
      </c>
      <c r="AB2598">
        <v>-0.26589000299999999</v>
      </c>
      <c r="AC2598">
        <v>-4.0367914999999997E-2</v>
      </c>
    </row>
    <row r="2599" spans="1:29" x14ac:dyDescent="0.3">
      <c r="A2599">
        <v>25.97</v>
      </c>
      <c r="B2599">
        <v>28.2</v>
      </c>
      <c r="C2599">
        <v>75</v>
      </c>
      <c r="D2599">
        <v>75</v>
      </c>
      <c r="E2599">
        <v>-150</v>
      </c>
      <c r="F2599">
        <v>52.61538462</v>
      </c>
      <c r="G2599">
        <v>54.84615385</v>
      </c>
      <c r="H2599">
        <v>-116.3076923</v>
      </c>
      <c r="I2599">
        <v>57</v>
      </c>
      <c r="J2599">
        <v>53</v>
      </c>
      <c r="K2599">
        <v>-130</v>
      </c>
      <c r="L2599">
        <v>2.690366305</v>
      </c>
      <c r="M2599">
        <v>2.8044315430000002</v>
      </c>
      <c r="N2599">
        <v>-5.9471255159999998</v>
      </c>
      <c r="O2599">
        <v>2.9145634970000001</v>
      </c>
      <c r="P2599">
        <v>2.710032725</v>
      </c>
      <c r="Q2599">
        <v>-6.6472500810000001</v>
      </c>
      <c r="R2599">
        <v>0.134518315</v>
      </c>
      <c r="S2599">
        <v>0.14022157699999999</v>
      </c>
      <c r="T2599">
        <v>-0.29735627599999997</v>
      </c>
      <c r="U2599">
        <v>0.14572817499999999</v>
      </c>
      <c r="V2599">
        <v>0.13550163600000001</v>
      </c>
      <c r="W2599">
        <v>-0.332362504</v>
      </c>
      <c r="X2599">
        <v>3.2927799999999999E-3</v>
      </c>
      <c r="Y2599">
        <v>-0.28981748099999999</v>
      </c>
      <c r="Z2599">
        <v>3.9677865999999999E-2</v>
      </c>
      <c r="AA2599">
        <v>-5.9042950000000004E-3</v>
      </c>
      <c r="AB2599">
        <v>-0.31531827299999998</v>
      </c>
      <c r="AC2599">
        <v>8.9706479000000006E-2</v>
      </c>
    </row>
    <row r="2600" spans="1:29" x14ac:dyDescent="0.3">
      <c r="A2600">
        <v>25.98</v>
      </c>
      <c r="B2600">
        <v>28.2</v>
      </c>
      <c r="C2600">
        <v>75</v>
      </c>
      <c r="D2600">
        <v>75</v>
      </c>
      <c r="E2600">
        <v>-150</v>
      </c>
      <c r="F2600">
        <v>52.23076923</v>
      </c>
      <c r="G2600">
        <v>55.61538462</v>
      </c>
      <c r="H2600">
        <v>-115.7692308</v>
      </c>
      <c r="I2600">
        <v>58</v>
      </c>
      <c r="J2600">
        <v>39</v>
      </c>
      <c r="K2600">
        <v>-134</v>
      </c>
      <c r="L2600">
        <v>2.6706998849999999</v>
      </c>
      <c r="M2600">
        <v>2.843764384</v>
      </c>
      <c r="N2600">
        <v>-5.9195925279999999</v>
      </c>
      <c r="O2600">
        <v>2.9656961900000001</v>
      </c>
      <c r="P2600">
        <v>1.994175024</v>
      </c>
      <c r="Q2600">
        <v>-6.8517808530000002</v>
      </c>
      <c r="R2600">
        <v>0.13353499399999999</v>
      </c>
      <c r="S2600">
        <v>0.142188219</v>
      </c>
      <c r="T2600">
        <v>-0.295979626</v>
      </c>
      <c r="U2600">
        <v>0.14828480899999999</v>
      </c>
      <c r="V2600">
        <v>9.9708750999999998E-2</v>
      </c>
      <c r="W2600">
        <v>-0.34258904299999998</v>
      </c>
      <c r="X2600">
        <v>4.9959419999999997E-3</v>
      </c>
      <c r="Y2600">
        <v>-0.289227489</v>
      </c>
      <c r="Z2600">
        <v>3.5537566999999999E-2</v>
      </c>
      <c r="AA2600">
        <v>-2.8045400000000002E-2</v>
      </c>
      <c r="AB2600">
        <v>-0.311057215</v>
      </c>
      <c r="AC2600">
        <v>0.165956986</v>
      </c>
    </row>
    <row r="2601" spans="1:29" x14ac:dyDescent="0.3">
      <c r="A2601">
        <v>25.99</v>
      </c>
      <c r="B2601">
        <v>28.2</v>
      </c>
      <c r="C2601">
        <v>75</v>
      </c>
      <c r="D2601">
        <v>75</v>
      </c>
      <c r="E2601">
        <v>-150</v>
      </c>
      <c r="F2601">
        <v>52.84615385</v>
      </c>
      <c r="G2601">
        <v>56.61538462</v>
      </c>
      <c r="H2601">
        <v>-115.4615385</v>
      </c>
      <c r="I2601">
        <v>45</v>
      </c>
      <c r="J2601">
        <v>51</v>
      </c>
      <c r="K2601">
        <v>-129</v>
      </c>
      <c r="L2601">
        <v>2.7021661570000002</v>
      </c>
      <c r="M2601">
        <v>2.894897077</v>
      </c>
      <c r="N2601">
        <v>-5.9038593910000001</v>
      </c>
      <c r="O2601">
        <v>2.3009711820000001</v>
      </c>
      <c r="P2601">
        <v>2.607767339</v>
      </c>
      <c r="Q2601">
        <v>-6.5961173879999997</v>
      </c>
      <c r="R2601">
        <v>0.13510830800000001</v>
      </c>
      <c r="S2601">
        <v>0.14474485400000001</v>
      </c>
      <c r="T2601">
        <v>-0.29519297</v>
      </c>
      <c r="U2601">
        <v>0.11504855899999999</v>
      </c>
      <c r="V2601">
        <v>0.13038836700000001</v>
      </c>
      <c r="W2601">
        <v>-0.32980586899999997</v>
      </c>
      <c r="X2601">
        <v>5.5636619999999996E-3</v>
      </c>
      <c r="Y2601">
        <v>-0.2900797</v>
      </c>
      <c r="Z2601">
        <v>2.6911944E-2</v>
      </c>
      <c r="AA2601">
        <v>8.8564420000000008E-3</v>
      </c>
      <c r="AB2601">
        <v>-0.30168288799999998</v>
      </c>
      <c r="AC2601">
        <v>0.14801569000000001</v>
      </c>
    </row>
    <row r="2602" spans="1:29" x14ac:dyDescent="0.3">
      <c r="A2602">
        <v>26</v>
      </c>
      <c r="B2602">
        <v>28.2</v>
      </c>
      <c r="C2602">
        <v>75</v>
      </c>
      <c r="D2602">
        <v>75</v>
      </c>
      <c r="E2602">
        <v>-150</v>
      </c>
      <c r="F2602">
        <v>53</v>
      </c>
      <c r="G2602">
        <v>57.07692308</v>
      </c>
      <c r="H2602">
        <v>-112.8461538</v>
      </c>
      <c r="I2602">
        <v>55</v>
      </c>
      <c r="J2602">
        <v>54</v>
      </c>
      <c r="K2602">
        <v>-123</v>
      </c>
      <c r="L2602">
        <v>2.710032725</v>
      </c>
      <c r="M2602">
        <v>2.918496781</v>
      </c>
      <c r="N2602">
        <v>-5.7701277329999998</v>
      </c>
      <c r="O2602">
        <v>2.812298111</v>
      </c>
      <c r="P2602">
        <v>2.761165418</v>
      </c>
      <c r="Q2602">
        <v>-6.2893212299999997</v>
      </c>
      <c r="R2602">
        <v>0.13550163600000001</v>
      </c>
      <c r="S2602">
        <v>0.145924839</v>
      </c>
      <c r="T2602">
        <v>-0.28850638699999998</v>
      </c>
      <c r="U2602">
        <v>0.14061490600000001</v>
      </c>
      <c r="V2602">
        <v>0.13805827100000001</v>
      </c>
      <c r="W2602">
        <v>-0.31446606199999999</v>
      </c>
      <c r="X2602">
        <v>6.0178389999999997E-3</v>
      </c>
      <c r="Y2602">
        <v>-0.28614641600000001</v>
      </c>
      <c r="Z2602">
        <v>1.2420897E-2</v>
      </c>
      <c r="AA2602">
        <v>-1.476074E-3</v>
      </c>
      <c r="AB2602">
        <v>-0.3025351</v>
      </c>
      <c r="AC2602">
        <v>6.2794534999999999E-2</v>
      </c>
    </row>
    <row r="2603" spans="1:29" x14ac:dyDescent="0.3">
      <c r="A2603">
        <v>26.01</v>
      </c>
      <c r="B2603">
        <v>28.2</v>
      </c>
      <c r="C2603">
        <v>75</v>
      </c>
      <c r="D2603">
        <v>75</v>
      </c>
      <c r="E2603">
        <v>-150</v>
      </c>
      <c r="F2603">
        <v>54.38461538</v>
      </c>
      <c r="G2603">
        <v>57.46153846</v>
      </c>
      <c r="H2603">
        <v>-110.6153846</v>
      </c>
      <c r="I2603">
        <v>53</v>
      </c>
      <c r="J2603">
        <v>60</v>
      </c>
      <c r="K2603">
        <v>-120</v>
      </c>
      <c r="L2603">
        <v>2.7808318390000002</v>
      </c>
      <c r="M2603">
        <v>2.9381632010000001</v>
      </c>
      <c r="N2603">
        <v>-5.6560624949999996</v>
      </c>
      <c r="O2603">
        <v>2.710032725</v>
      </c>
      <c r="P2603">
        <v>3.0679615760000001</v>
      </c>
      <c r="Q2603">
        <v>-6.1359231520000002</v>
      </c>
      <c r="R2603">
        <v>0.13904159199999999</v>
      </c>
      <c r="S2603">
        <v>0.14690816000000001</v>
      </c>
      <c r="T2603">
        <v>-0.28280312499999999</v>
      </c>
      <c r="U2603">
        <v>0.13550163600000001</v>
      </c>
      <c r="V2603">
        <v>0.15339807899999999</v>
      </c>
      <c r="W2603">
        <v>-0.30679615799999999</v>
      </c>
      <c r="X2603">
        <v>4.5417649999999997E-3</v>
      </c>
      <c r="Y2603">
        <v>-0.28385199999999999</v>
      </c>
      <c r="Z2603">
        <v>-5.5203989999999996E-3</v>
      </c>
      <c r="AA2603">
        <v>1.0332516E-2</v>
      </c>
      <c r="AB2603">
        <v>-0.30083067699999999</v>
      </c>
      <c r="AC2603">
        <v>3.1397267999999999E-2</v>
      </c>
    </row>
    <row r="2604" spans="1:29" x14ac:dyDescent="0.3">
      <c r="A2604">
        <v>26.02</v>
      </c>
      <c r="B2604">
        <v>28.2</v>
      </c>
      <c r="C2604">
        <v>75</v>
      </c>
      <c r="D2604">
        <v>75</v>
      </c>
      <c r="E2604">
        <v>-150</v>
      </c>
      <c r="F2604">
        <v>55.15384615</v>
      </c>
      <c r="G2604">
        <v>57.69230769</v>
      </c>
      <c r="H2604">
        <v>-108.5384615</v>
      </c>
      <c r="I2604">
        <v>113</v>
      </c>
      <c r="J2604">
        <v>64</v>
      </c>
      <c r="K2604">
        <v>-96</v>
      </c>
      <c r="L2604">
        <v>2.8201646789999999</v>
      </c>
      <c r="M2604">
        <v>2.9499630539999999</v>
      </c>
      <c r="N2604">
        <v>-5.5498638250000001</v>
      </c>
      <c r="O2604">
        <v>5.7779943009999997</v>
      </c>
      <c r="P2604">
        <v>3.272492347</v>
      </c>
      <c r="Q2604">
        <v>-4.9087385210000001</v>
      </c>
      <c r="R2604">
        <v>0.14100823400000001</v>
      </c>
      <c r="S2604">
        <v>0.14749815299999999</v>
      </c>
      <c r="T2604">
        <v>-0.27749319099999997</v>
      </c>
      <c r="U2604">
        <v>0.288899715</v>
      </c>
      <c r="V2604">
        <v>0.163624617</v>
      </c>
      <c r="W2604">
        <v>-0.245436926</v>
      </c>
      <c r="X2604">
        <v>3.7469560000000001E-3</v>
      </c>
      <c r="Y2604">
        <v>-0.281164256</v>
      </c>
      <c r="Z2604">
        <v>-1.9321395000000002E-2</v>
      </c>
      <c r="AA2604">
        <v>-7.2327611E-2</v>
      </c>
      <c r="AB2604">
        <v>-0.31446606199999999</v>
      </c>
      <c r="AC2604">
        <v>-0.36331123900000001</v>
      </c>
    </row>
    <row r="2605" spans="1:29" x14ac:dyDescent="0.3">
      <c r="A2605">
        <v>26.03</v>
      </c>
      <c r="B2605">
        <v>28.2</v>
      </c>
      <c r="C2605">
        <v>75</v>
      </c>
      <c r="D2605">
        <v>75</v>
      </c>
      <c r="E2605">
        <v>-150</v>
      </c>
      <c r="F2605">
        <v>55.61538462</v>
      </c>
      <c r="G2605">
        <v>57.92307692</v>
      </c>
      <c r="H2605">
        <v>-108.2307692</v>
      </c>
      <c r="I2605">
        <v>65</v>
      </c>
      <c r="J2605">
        <v>110</v>
      </c>
      <c r="K2605">
        <v>-247</v>
      </c>
      <c r="L2605">
        <v>2.843764384</v>
      </c>
      <c r="M2605">
        <v>2.9617629060000001</v>
      </c>
      <c r="N2605">
        <v>-5.5341306890000004</v>
      </c>
      <c r="O2605">
        <v>3.32362504</v>
      </c>
      <c r="P2605">
        <v>5.6245962220000001</v>
      </c>
      <c r="Q2605">
        <v>-12.62977515</v>
      </c>
      <c r="R2605">
        <v>0.142188219</v>
      </c>
      <c r="S2605">
        <v>0.148088145</v>
      </c>
      <c r="T2605">
        <v>-0.276706534</v>
      </c>
      <c r="U2605">
        <v>0.166181252</v>
      </c>
      <c r="V2605">
        <v>0.281229811</v>
      </c>
      <c r="W2605">
        <v>-0.63148875800000004</v>
      </c>
      <c r="X2605">
        <v>3.4063240000000001E-3</v>
      </c>
      <c r="Y2605">
        <v>-0.281229811</v>
      </c>
      <c r="Z2605">
        <v>-2.3806719E-2</v>
      </c>
      <c r="AA2605">
        <v>6.6423316999999996E-2</v>
      </c>
      <c r="AB2605">
        <v>-0.570129526</v>
      </c>
      <c r="AC2605">
        <v>0.32294332399999998</v>
      </c>
    </row>
    <row r="2606" spans="1:29" x14ac:dyDescent="0.3">
      <c r="A2606">
        <v>26.04</v>
      </c>
      <c r="B2606">
        <v>28.2</v>
      </c>
      <c r="C2606">
        <v>75</v>
      </c>
      <c r="D2606">
        <v>75</v>
      </c>
      <c r="E2606">
        <v>-150</v>
      </c>
      <c r="F2606">
        <v>55.61538462</v>
      </c>
      <c r="G2606">
        <v>58.23076923</v>
      </c>
      <c r="H2606">
        <v>-110.0769231</v>
      </c>
      <c r="I2606">
        <v>55</v>
      </c>
      <c r="J2606">
        <v>57</v>
      </c>
      <c r="K2606">
        <v>-124</v>
      </c>
      <c r="L2606">
        <v>2.843764384</v>
      </c>
      <c r="M2606">
        <v>2.9774960419999998</v>
      </c>
      <c r="N2606">
        <v>-5.6285295059999996</v>
      </c>
      <c r="O2606">
        <v>2.812298111</v>
      </c>
      <c r="P2606">
        <v>2.9145634970000001</v>
      </c>
      <c r="Q2606">
        <v>-6.3404539230000001</v>
      </c>
      <c r="R2606">
        <v>0.142188219</v>
      </c>
      <c r="S2606">
        <v>0.148874802</v>
      </c>
      <c r="T2606">
        <v>-0.28142647500000001</v>
      </c>
      <c r="U2606">
        <v>0.14061490600000001</v>
      </c>
      <c r="V2606">
        <v>0.14572817499999999</v>
      </c>
      <c r="W2606">
        <v>-0.31702269599999999</v>
      </c>
      <c r="X2606">
        <v>3.8605000000000002E-3</v>
      </c>
      <c r="Y2606">
        <v>-0.28463865700000002</v>
      </c>
      <c r="Z2606">
        <v>-1.6906220999999999E-2</v>
      </c>
      <c r="AA2606">
        <v>2.952147E-3</v>
      </c>
      <c r="AB2606">
        <v>-0.30679615799999999</v>
      </c>
      <c r="AC2606">
        <v>5.3823887000000001E-2</v>
      </c>
    </row>
    <row r="2607" spans="1:29" x14ac:dyDescent="0.3">
      <c r="A2607">
        <v>26.05</v>
      </c>
      <c r="B2607">
        <v>28.2</v>
      </c>
      <c r="C2607">
        <v>75</v>
      </c>
      <c r="D2607">
        <v>75</v>
      </c>
      <c r="E2607">
        <v>-150</v>
      </c>
      <c r="F2607">
        <v>55.53846154</v>
      </c>
      <c r="G2607">
        <v>59.61538462</v>
      </c>
      <c r="H2607">
        <v>-109.3846154</v>
      </c>
      <c r="I2607">
        <v>66</v>
      </c>
      <c r="J2607">
        <v>56</v>
      </c>
      <c r="K2607">
        <v>-124</v>
      </c>
      <c r="L2607">
        <v>2.8398311000000001</v>
      </c>
      <c r="M2607">
        <v>3.0482951549999999</v>
      </c>
      <c r="N2607">
        <v>-5.5931299499999998</v>
      </c>
      <c r="O2607">
        <v>3.374757733</v>
      </c>
      <c r="P2607">
        <v>2.8634308040000001</v>
      </c>
      <c r="Q2607">
        <v>-6.3404539230000001</v>
      </c>
      <c r="R2607">
        <v>0.14199155499999999</v>
      </c>
      <c r="S2607">
        <v>0.15241475800000001</v>
      </c>
      <c r="T2607">
        <v>-0.279656497</v>
      </c>
      <c r="U2607">
        <v>0.168737887</v>
      </c>
      <c r="V2607">
        <v>0.14317154000000001</v>
      </c>
      <c r="W2607">
        <v>-0.31702269599999999</v>
      </c>
      <c r="X2607">
        <v>6.0178389999999997E-3</v>
      </c>
      <c r="Y2607">
        <v>-0.28457310299999999</v>
      </c>
      <c r="Z2607">
        <v>-2.5876869E-2</v>
      </c>
      <c r="AA2607">
        <v>-1.4760736999999999E-2</v>
      </c>
      <c r="AB2607">
        <v>-0.31531827299999998</v>
      </c>
      <c r="AC2607">
        <v>8.9706479999999995E-3</v>
      </c>
    </row>
    <row r="2608" spans="1:29" x14ac:dyDescent="0.3">
      <c r="A2608">
        <v>26.06</v>
      </c>
      <c r="B2608">
        <v>28.2</v>
      </c>
      <c r="C2608">
        <v>75</v>
      </c>
      <c r="D2608">
        <v>75</v>
      </c>
      <c r="E2608">
        <v>-150</v>
      </c>
      <c r="F2608">
        <v>56.46153846</v>
      </c>
      <c r="G2608">
        <v>60.07692308</v>
      </c>
      <c r="H2608">
        <v>-109.0769231</v>
      </c>
      <c r="I2608">
        <v>57</v>
      </c>
      <c r="J2608">
        <v>62</v>
      </c>
      <c r="K2608">
        <v>-97</v>
      </c>
      <c r="L2608">
        <v>2.8870305080000001</v>
      </c>
      <c r="M2608">
        <v>3.07189486</v>
      </c>
      <c r="N2608">
        <v>-5.577396813</v>
      </c>
      <c r="O2608">
        <v>2.9145634970000001</v>
      </c>
      <c r="P2608">
        <v>3.1702269620000001</v>
      </c>
      <c r="Q2608">
        <v>-4.9598712139999996</v>
      </c>
      <c r="R2608">
        <v>0.14435152500000001</v>
      </c>
      <c r="S2608">
        <v>0.15359474300000001</v>
      </c>
      <c r="T2608">
        <v>-0.27886984100000001</v>
      </c>
      <c r="U2608">
        <v>0.14572817499999999</v>
      </c>
      <c r="V2608">
        <v>0.158511348</v>
      </c>
      <c r="W2608">
        <v>-0.247993561</v>
      </c>
      <c r="X2608">
        <v>5.3365740000000002E-3</v>
      </c>
      <c r="Y2608">
        <v>-0.28522864999999997</v>
      </c>
      <c r="Z2608">
        <v>-3.3467416999999999E-2</v>
      </c>
      <c r="AA2608">
        <v>7.3803690000000003E-3</v>
      </c>
      <c r="AB2608">
        <v>-0.266742215</v>
      </c>
      <c r="AC2608">
        <v>-9.8677127000000003E-2</v>
      </c>
    </row>
    <row r="2609" spans="1:29" x14ac:dyDescent="0.3">
      <c r="A2609">
        <v>26.07</v>
      </c>
      <c r="B2609">
        <v>28.2</v>
      </c>
      <c r="C2609">
        <v>75</v>
      </c>
      <c r="D2609">
        <v>75</v>
      </c>
      <c r="E2609">
        <v>-150</v>
      </c>
      <c r="F2609">
        <v>55.84615385</v>
      </c>
      <c r="G2609">
        <v>60.30769231</v>
      </c>
      <c r="H2609">
        <v>-109.2307692</v>
      </c>
      <c r="I2609">
        <v>120</v>
      </c>
      <c r="J2609">
        <v>112</v>
      </c>
      <c r="K2609">
        <v>-249</v>
      </c>
      <c r="L2609">
        <v>2.8555642360000002</v>
      </c>
      <c r="M2609">
        <v>3.0836947119999998</v>
      </c>
      <c r="N2609">
        <v>-5.5852633819999999</v>
      </c>
      <c r="O2609">
        <v>6.1359231520000002</v>
      </c>
      <c r="P2609">
        <v>5.7268616080000001</v>
      </c>
      <c r="Q2609">
        <v>-12.73204054</v>
      </c>
      <c r="R2609">
        <v>0.14277821199999999</v>
      </c>
      <c r="S2609">
        <v>0.15418473599999999</v>
      </c>
      <c r="T2609">
        <v>-0.27926316899999998</v>
      </c>
      <c r="U2609">
        <v>0.30679615799999999</v>
      </c>
      <c r="V2609">
        <v>0.28634308000000003</v>
      </c>
      <c r="W2609">
        <v>-0.63660202700000001</v>
      </c>
      <c r="X2609">
        <v>6.5855599999999999E-3</v>
      </c>
      <c r="Y2609">
        <v>-0.28516309499999998</v>
      </c>
      <c r="Z2609">
        <v>-3.1052243E-2</v>
      </c>
      <c r="AA2609">
        <v>-1.1808590000000001E-2</v>
      </c>
      <c r="AB2609">
        <v>-0.62211443099999997</v>
      </c>
      <c r="AC2609">
        <v>7.6250506999999995E-2</v>
      </c>
    </row>
    <row r="2610" spans="1:29" x14ac:dyDescent="0.3">
      <c r="A2610">
        <v>26.08</v>
      </c>
      <c r="B2610">
        <v>28.2</v>
      </c>
      <c r="C2610">
        <v>75</v>
      </c>
      <c r="D2610">
        <v>75</v>
      </c>
      <c r="E2610">
        <v>-150</v>
      </c>
      <c r="F2610">
        <v>56.46153846</v>
      </c>
      <c r="G2610">
        <v>60.07692308</v>
      </c>
      <c r="H2610">
        <v>-109.6153846</v>
      </c>
      <c r="I2610">
        <v>0</v>
      </c>
      <c r="J2610">
        <v>0</v>
      </c>
      <c r="K2610">
        <v>0</v>
      </c>
      <c r="L2610">
        <v>2.8870305080000001</v>
      </c>
      <c r="M2610">
        <v>3.07189486</v>
      </c>
      <c r="N2610">
        <v>-5.604929802</v>
      </c>
      <c r="O2610">
        <v>0</v>
      </c>
      <c r="P2610">
        <v>0</v>
      </c>
      <c r="Q2610">
        <v>0</v>
      </c>
      <c r="R2610">
        <v>0.14435152500000001</v>
      </c>
      <c r="S2610">
        <v>0.15359474300000001</v>
      </c>
      <c r="T2610">
        <v>-0.28024649000000001</v>
      </c>
      <c r="U2610">
        <v>0</v>
      </c>
      <c r="V2610">
        <v>0</v>
      </c>
      <c r="W2610">
        <v>0</v>
      </c>
      <c r="X2610">
        <v>5.3365740000000002E-3</v>
      </c>
      <c r="Y2610">
        <v>-0.28614641600000001</v>
      </c>
      <c r="Z2610">
        <v>-3.1052243E-2</v>
      </c>
      <c r="AA2610">
        <v>0</v>
      </c>
      <c r="AB2610">
        <v>0</v>
      </c>
      <c r="AC2610">
        <v>0</v>
      </c>
    </row>
    <row r="2611" spans="1:29" x14ac:dyDescent="0.3">
      <c r="A2611">
        <v>26.09</v>
      </c>
      <c r="B2611">
        <v>28.2</v>
      </c>
      <c r="C2611">
        <v>75</v>
      </c>
      <c r="D2611">
        <v>75</v>
      </c>
      <c r="E2611">
        <v>-150</v>
      </c>
      <c r="F2611">
        <v>57.15384615</v>
      </c>
      <c r="G2611">
        <v>59.61538462</v>
      </c>
      <c r="H2611">
        <v>-112.1538462</v>
      </c>
      <c r="I2611">
        <v>52</v>
      </c>
      <c r="J2611">
        <v>58</v>
      </c>
      <c r="K2611">
        <v>-130</v>
      </c>
      <c r="L2611">
        <v>2.9224300649999999</v>
      </c>
      <c r="M2611">
        <v>3.0482951549999999</v>
      </c>
      <c r="N2611">
        <v>-5.734728176</v>
      </c>
      <c r="O2611">
        <v>2.658900032</v>
      </c>
      <c r="P2611">
        <v>2.9656961900000001</v>
      </c>
      <c r="Q2611">
        <v>-6.6472500810000001</v>
      </c>
      <c r="R2611">
        <v>0.14612150300000001</v>
      </c>
      <c r="S2611">
        <v>0.15241475800000001</v>
      </c>
      <c r="T2611">
        <v>-0.28673640900000003</v>
      </c>
      <c r="U2611">
        <v>0.13294500200000001</v>
      </c>
      <c r="V2611">
        <v>0.14828480899999999</v>
      </c>
      <c r="W2611">
        <v>-0.332362504</v>
      </c>
      <c r="X2611">
        <v>3.6334119999999999E-3</v>
      </c>
      <c r="Y2611">
        <v>-0.29066969300000001</v>
      </c>
      <c r="Z2611">
        <v>-2.0701495E-2</v>
      </c>
      <c r="AA2611">
        <v>8.8564420000000008E-3</v>
      </c>
      <c r="AB2611">
        <v>-0.31531827299999998</v>
      </c>
      <c r="AC2611">
        <v>8.9706479000000006E-2</v>
      </c>
    </row>
    <row r="2612" spans="1:29" x14ac:dyDescent="0.3">
      <c r="A2612">
        <v>26.1</v>
      </c>
      <c r="B2612">
        <v>28.2</v>
      </c>
      <c r="C2612">
        <v>75</v>
      </c>
      <c r="D2612">
        <v>75</v>
      </c>
      <c r="E2612">
        <v>-150</v>
      </c>
      <c r="F2612">
        <v>57.53846154</v>
      </c>
      <c r="G2612">
        <v>59.23076923</v>
      </c>
      <c r="H2612">
        <v>-114.6923077</v>
      </c>
      <c r="I2612">
        <v>129</v>
      </c>
      <c r="J2612">
        <v>57</v>
      </c>
      <c r="K2612">
        <v>-125</v>
      </c>
      <c r="L2612">
        <v>2.942096485</v>
      </c>
      <c r="M2612">
        <v>3.0286287349999998</v>
      </c>
      <c r="N2612">
        <v>-5.864526551</v>
      </c>
      <c r="O2612">
        <v>6.5961173879999997</v>
      </c>
      <c r="P2612">
        <v>2.9145634970000001</v>
      </c>
      <c r="Q2612">
        <v>-6.3915866159999997</v>
      </c>
      <c r="R2612">
        <v>0.147104824</v>
      </c>
      <c r="S2612">
        <v>0.151431437</v>
      </c>
      <c r="T2612">
        <v>-0.29322632799999998</v>
      </c>
      <c r="U2612">
        <v>0.32980586899999997</v>
      </c>
      <c r="V2612">
        <v>0.14572817499999999</v>
      </c>
      <c r="W2612">
        <v>-0.31957933100000002</v>
      </c>
      <c r="X2612">
        <v>2.4979709999999999E-3</v>
      </c>
      <c r="Y2612">
        <v>-0.29499630500000001</v>
      </c>
      <c r="Z2612">
        <v>-9.315673E-3</v>
      </c>
      <c r="AA2612">
        <v>-0.106277306</v>
      </c>
      <c r="AB2612">
        <v>-0.37156423500000002</v>
      </c>
      <c r="AC2612">
        <v>-0.27360476</v>
      </c>
    </row>
    <row r="2613" spans="1:29" x14ac:dyDescent="0.3">
      <c r="A2613">
        <v>26.11</v>
      </c>
      <c r="B2613">
        <v>28.2</v>
      </c>
      <c r="C2613">
        <v>75</v>
      </c>
      <c r="D2613">
        <v>75</v>
      </c>
      <c r="E2613">
        <v>-150</v>
      </c>
      <c r="F2613">
        <v>57.46153846</v>
      </c>
      <c r="G2613">
        <v>57.69230769</v>
      </c>
      <c r="H2613">
        <v>-117.2307692</v>
      </c>
      <c r="I2613">
        <v>56</v>
      </c>
      <c r="J2613">
        <v>117</v>
      </c>
      <c r="K2613">
        <v>-223</v>
      </c>
      <c r="L2613">
        <v>2.9381632010000001</v>
      </c>
      <c r="M2613">
        <v>2.9499630539999999</v>
      </c>
      <c r="N2613">
        <v>-5.9943249249999999</v>
      </c>
      <c r="O2613">
        <v>2.8634308040000001</v>
      </c>
      <c r="P2613">
        <v>5.9825250729999997</v>
      </c>
      <c r="Q2613">
        <v>-11.40259052</v>
      </c>
      <c r="R2613">
        <v>0.14690816000000001</v>
      </c>
      <c r="S2613">
        <v>0.14749815299999999</v>
      </c>
      <c r="T2613">
        <v>-0.29971624600000002</v>
      </c>
      <c r="U2613">
        <v>0.14317154000000001</v>
      </c>
      <c r="V2613">
        <v>0.29912625399999998</v>
      </c>
      <c r="W2613">
        <v>-0.570129526</v>
      </c>
      <c r="X2613">
        <v>3.40632E-4</v>
      </c>
      <c r="Y2613">
        <v>-0.29794626800000001</v>
      </c>
      <c r="Z2613">
        <v>9.315673E-3</v>
      </c>
      <c r="AA2613">
        <v>9.0040495999999998E-2</v>
      </c>
      <c r="AB2613">
        <v>-0.52751894899999996</v>
      </c>
      <c r="AC2613">
        <v>0.224266197</v>
      </c>
    </row>
    <row r="2614" spans="1:29" x14ac:dyDescent="0.3">
      <c r="A2614">
        <v>26.12</v>
      </c>
      <c r="B2614">
        <v>28.2</v>
      </c>
      <c r="C2614">
        <v>75</v>
      </c>
      <c r="D2614">
        <v>75</v>
      </c>
      <c r="E2614">
        <v>-150</v>
      </c>
      <c r="F2614">
        <v>56.38461538</v>
      </c>
      <c r="G2614">
        <v>57.69230769</v>
      </c>
      <c r="H2614">
        <v>-117.3846154</v>
      </c>
      <c r="I2614">
        <v>57</v>
      </c>
      <c r="J2614">
        <v>0</v>
      </c>
      <c r="K2614">
        <v>0</v>
      </c>
      <c r="L2614">
        <v>2.8830972240000001</v>
      </c>
      <c r="M2614">
        <v>2.9499630539999999</v>
      </c>
      <c r="N2614">
        <v>-6.0021914929999998</v>
      </c>
      <c r="O2614">
        <v>2.9145634970000001</v>
      </c>
      <c r="P2614">
        <v>0</v>
      </c>
      <c r="Q2614">
        <v>0</v>
      </c>
      <c r="R2614">
        <v>0.144154861</v>
      </c>
      <c r="S2614">
        <v>0.14749815299999999</v>
      </c>
      <c r="T2614">
        <v>-0.30010957500000002</v>
      </c>
      <c r="U2614">
        <v>0.14572817499999999</v>
      </c>
      <c r="V2614">
        <v>0</v>
      </c>
      <c r="W2614">
        <v>0</v>
      </c>
      <c r="X2614">
        <v>1.9302500000000001E-3</v>
      </c>
      <c r="Y2614">
        <v>-0.29729072099999998</v>
      </c>
      <c r="Z2614">
        <v>1.4836070999999999E-2</v>
      </c>
      <c r="AA2614">
        <v>-8.4136200999999994E-2</v>
      </c>
      <c r="AB2614">
        <v>-4.8576057999999998E-2</v>
      </c>
      <c r="AC2614">
        <v>-0.25566346499999998</v>
      </c>
    </row>
    <row r="2615" spans="1:29" x14ac:dyDescent="0.3">
      <c r="A2615">
        <v>26.13</v>
      </c>
      <c r="B2615">
        <v>28.2</v>
      </c>
      <c r="C2615">
        <v>75</v>
      </c>
      <c r="D2615">
        <v>75</v>
      </c>
      <c r="E2615">
        <v>-150</v>
      </c>
      <c r="F2615">
        <v>55.15384615</v>
      </c>
      <c r="G2615">
        <v>57.23076923</v>
      </c>
      <c r="H2615">
        <v>-119.5384615</v>
      </c>
      <c r="I2615">
        <v>47</v>
      </c>
      <c r="J2615">
        <v>112</v>
      </c>
      <c r="K2615">
        <v>-245</v>
      </c>
      <c r="L2615">
        <v>2.8201646789999999</v>
      </c>
      <c r="M2615">
        <v>2.9263633489999998</v>
      </c>
      <c r="N2615">
        <v>-6.1123234469999996</v>
      </c>
      <c r="O2615">
        <v>2.4032365680000001</v>
      </c>
      <c r="P2615">
        <v>5.7268616080000001</v>
      </c>
      <c r="Q2615">
        <v>-12.52750977</v>
      </c>
      <c r="R2615">
        <v>0.14100823400000001</v>
      </c>
      <c r="S2615">
        <v>0.146318167</v>
      </c>
      <c r="T2615">
        <v>-0.30561617200000002</v>
      </c>
      <c r="U2615">
        <v>0.120161828</v>
      </c>
      <c r="V2615">
        <v>0.28634308000000003</v>
      </c>
      <c r="W2615">
        <v>-0.62637548799999998</v>
      </c>
      <c r="X2615">
        <v>3.0656920000000001E-3</v>
      </c>
      <c r="Y2615">
        <v>-0.29951958200000001</v>
      </c>
      <c r="Z2615">
        <v>3.2087316999999997E-2</v>
      </c>
      <c r="AA2615">
        <v>9.5944791000000001E-2</v>
      </c>
      <c r="AB2615">
        <v>-0.55308529500000003</v>
      </c>
      <c r="AC2615">
        <v>0.38573785900000002</v>
      </c>
    </row>
    <row r="2616" spans="1:29" x14ac:dyDescent="0.3">
      <c r="A2616">
        <v>26.14</v>
      </c>
      <c r="B2616">
        <v>28.2</v>
      </c>
      <c r="C2616">
        <v>75</v>
      </c>
      <c r="D2616">
        <v>75</v>
      </c>
      <c r="E2616">
        <v>-150</v>
      </c>
      <c r="F2616">
        <v>54.92307692</v>
      </c>
      <c r="G2616">
        <v>56.69230769</v>
      </c>
      <c r="H2616">
        <v>-122.0769231</v>
      </c>
      <c r="I2616">
        <v>61</v>
      </c>
      <c r="J2616">
        <v>60</v>
      </c>
      <c r="K2616">
        <v>-127</v>
      </c>
      <c r="L2616">
        <v>2.8083648270000001</v>
      </c>
      <c r="M2616">
        <v>2.8988303609999999</v>
      </c>
      <c r="N2616">
        <v>-6.2421218209999996</v>
      </c>
      <c r="O2616">
        <v>3.1190942690000001</v>
      </c>
      <c r="P2616">
        <v>3.0679615760000001</v>
      </c>
      <c r="Q2616">
        <v>-6.4938520019999997</v>
      </c>
      <c r="R2616">
        <v>0.140418241</v>
      </c>
      <c r="S2616">
        <v>0.14494151799999999</v>
      </c>
      <c r="T2616">
        <v>-0.31210609099999997</v>
      </c>
      <c r="U2616">
        <v>0.15595471299999999</v>
      </c>
      <c r="V2616">
        <v>0.15339807899999999</v>
      </c>
      <c r="W2616">
        <v>-0.3246926</v>
      </c>
      <c r="X2616">
        <v>2.611515E-3</v>
      </c>
      <c r="Y2616">
        <v>-0.30319064699999998</v>
      </c>
      <c r="Z2616">
        <v>4.6923389000000003E-2</v>
      </c>
      <c r="AA2616">
        <v>-1.476074E-3</v>
      </c>
      <c r="AB2616">
        <v>-0.31957933100000002</v>
      </c>
      <c r="AC2616">
        <v>2.6911944E-2</v>
      </c>
    </row>
    <row r="2617" spans="1:29" x14ac:dyDescent="0.3">
      <c r="A2617">
        <v>26.15</v>
      </c>
      <c r="B2617">
        <v>28.2</v>
      </c>
      <c r="C2617">
        <v>75</v>
      </c>
      <c r="D2617">
        <v>75</v>
      </c>
      <c r="E2617">
        <v>-150</v>
      </c>
      <c r="F2617">
        <v>54.92307692</v>
      </c>
      <c r="G2617">
        <v>56</v>
      </c>
      <c r="H2617">
        <v>-122.8461538</v>
      </c>
      <c r="I2617">
        <v>62</v>
      </c>
      <c r="J2617">
        <v>58</v>
      </c>
      <c r="K2617">
        <v>-129</v>
      </c>
      <c r="L2617">
        <v>2.8083648270000001</v>
      </c>
      <c r="M2617">
        <v>2.8634308040000001</v>
      </c>
      <c r="N2617">
        <v>-6.2814546619999998</v>
      </c>
      <c r="O2617">
        <v>3.1702269620000001</v>
      </c>
      <c r="P2617">
        <v>2.9656961900000001</v>
      </c>
      <c r="Q2617">
        <v>-6.5961173879999997</v>
      </c>
      <c r="R2617">
        <v>0.140418241</v>
      </c>
      <c r="S2617">
        <v>0.14317154000000001</v>
      </c>
      <c r="T2617">
        <v>-0.31407273299999999</v>
      </c>
      <c r="U2617">
        <v>0.158511348</v>
      </c>
      <c r="V2617">
        <v>0.14828480899999999</v>
      </c>
      <c r="W2617">
        <v>-0.32980586899999997</v>
      </c>
      <c r="X2617">
        <v>1.5896180000000001E-3</v>
      </c>
      <c r="Y2617">
        <v>-0.30391174900000001</v>
      </c>
      <c r="Z2617">
        <v>5.3478862000000002E-2</v>
      </c>
      <c r="AA2617">
        <v>-5.9042950000000004E-3</v>
      </c>
      <c r="AB2617">
        <v>-0.32213596500000002</v>
      </c>
      <c r="AC2617">
        <v>4.0367914999999997E-2</v>
      </c>
    </row>
    <row r="2618" spans="1:29" x14ac:dyDescent="0.3">
      <c r="A2618">
        <v>26.16</v>
      </c>
      <c r="B2618">
        <v>28.2</v>
      </c>
      <c r="C2618">
        <v>75</v>
      </c>
      <c r="D2618">
        <v>75</v>
      </c>
      <c r="E2618">
        <v>-150</v>
      </c>
      <c r="F2618">
        <v>54.92307692</v>
      </c>
      <c r="G2618">
        <v>55.23076923</v>
      </c>
      <c r="H2618">
        <v>-125.3076923</v>
      </c>
      <c r="I2618">
        <v>58</v>
      </c>
      <c r="J2618">
        <v>59</v>
      </c>
      <c r="K2618">
        <v>-100</v>
      </c>
      <c r="L2618">
        <v>2.8083648270000001</v>
      </c>
      <c r="M2618">
        <v>2.8240979629999998</v>
      </c>
      <c r="N2618">
        <v>-6.4073197520000003</v>
      </c>
      <c r="O2618">
        <v>2.9656961900000001</v>
      </c>
      <c r="P2618">
        <v>3.0168288830000001</v>
      </c>
      <c r="Q2618">
        <v>-5.1132692930000001</v>
      </c>
      <c r="R2618">
        <v>0.140418241</v>
      </c>
      <c r="S2618">
        <v>0.141204898</v>
      </c>
      <c r="T2618">
        <v>-0.32036598799999999</v>
      </c>
      <c r="U2618">
        <v>0.14828480899999999</v>
      </c>
      <c r="V2618">
        <v>0.15084144399999999</v>
      </c>
      <c r="W2618">
        <v>-0.25566346499999998</v>
      </c>
      <c r="X2618">
        <v>4.54177E-4</v>
      </c>
      <c r="Y2618">
        <v>-0.30745170500000002</v>
      </c>
      <c r="Z2618">
        <v>6.7969908999999995E-2</v>
      </c>
      <c r="AA2618">
        <v>1.476074E-3</v>
      </c>
      <c r="AB2618">
        <v>-0.27015106100000003</v>
      </c>
      <c r="AC2618">
        <v>-7.6250506999999995E-2</v>
      </c>
    </row>
    <row r="2619" spans="1:29" x14ac:dyDescent="0.3">
      <c r="A2619">
        <v>26.17</v>
      </c>
      <c r="B2619">
        <v>28.2</v>
      </c>
      <c r="C2619">
        <v>75</v>
      </c>
      <c r="D2619">
        <v>75</v>
      </c>
      <c r="E2619">
        <v>-150</v>
      </c>
      <c r="F2619">
        <v>54.61538462</v>
      </c>
      <c r="G2619">
        <v>54.15384615</v>
      </c>
      <c r="H2619">
        <v>-125.6153846</v>
      </c>
      <c r="I2619">
        <v>54</v>
      </c>
      <c r="J2619">
        <v>44</v>
      </c>
      <c r="K2619">
        <v>-123</v>
      </c>
      <c r="L2619">
        <v>2.792631691</v>
      </c>
      <c r="M2619">
        <v>2.7690319859999999</v>
      </c>
      <c r="N2619">
        <v>-6.423052889</v>
      </c>
      <c r="O2619">
        <v>2.761165418</v>
      </c>
      <c r="P2619">
        <v>2.2498384890000001</v>
      </c>
      <c r="Q2619">
        <v>-6.2893212299999997</v>
      </c>
      <c r="R2619">
        <v>0.139631585</v>
      </c>
      <c r="S2619">
        <v>0.13845159900000001</v>
      </c>
      <c r="T2619">
        <v>-0.32115264399999999</v>
      </c>
      <c r="U2619">
        <v>0.13805827100000001</v>
      </c>
      <c r="V2619">
        <v>0.11249192399999999</v>
      </c>
      <c r="W2619">
        <v>-0.31446606199999999</v>
      </c>
      <c r="X2619">
        <v>-6.8126500000000002E-4</v>
      </c>
      <c r="Y2619">
        <v>-0.30679615799999999</v>
      </c>
      <c r="Z2619">
        <v>7.5560456999999998E-2</v>
      </c>
      <c r="AA2619">
        <v>-1.4760736999999999E-2</v>
      </c>
      <c r="AB2619">
        <v>-0.29316077299999999</v>
      </c>
      <c r="AC2619">
        <v>0.112133099</v>
      </c>
    </row>
    <row r="2620" spans="1:29" x14ac:dyDescent="0.3">
      <c r="A2620">
        <v>26.18</v>
      </c>
      <c r="B2620">
        <v>28.2</v>
      </c>
      <c r="C2620">
        <v>75</v>
      </c>
      <c r="D2620">
        <v>75</v>
      </c>
      <c r="E2620">
        <v>-150</v>
      </c>
      <c r="F2620">
        <v>53.30769231</v>
      </c>
      <c r="G2620">
        <v>54.15384615</v>
      </c>
      <c r="H2620">
        <v>-125.7692308</v>
      </c>
      <c r="I2620">
        <v>52</v>
      </c>
      <c r="J2620">
        <v>56</v>
      </c>
      <c r="K2620">
        <v>-126</v>
      </c>
      <c r="L2620">
        <v>2.7257658619999998</v>
      </c>
      <c r="M2620">
        <v>2.7690319859999999</v>
      </c>
      <c r="N2620">
        <v>-6.4309194569999999</v>
      </c>
      <c r="O2620">
        <v>2.658900032</v>
      </c>
      <c r="P2620">
        <v>2.8634308040000001</v>
      </c>
      <c r="Q2620">
        <v>-6.4427193090000001</v>
      </c>
      <c r="R2620">
        <v>0.136288293</v>
      </c>
      <c r="S2620">
        <v>0.13845159900000001</v>
      </c>
      <c r="T2620">
        <v>-0.32154597299999998</v>
      </c>
      <c r="U2620">
        <v>0.13294500200000001</v>
      </c>
      <c r="V2620">
        <v>0.14317154000000001</v>
      </c>
      <c r="W2620">
        <v>-0.32213596500000002</v>
      </c>
      <c r="X2620">
        <v>1.248985E-3</v>
      </c>
      <c r="Y2620">
        <v>-0.30594394600000002</v>
      </c>
      <c r="Z2620">
        <v>8.2115931000000003E-2</v>
      </c>
      <c r="AA2620">
        <v>5.9042950000000004E-3</v>
      </c>
      <c r="AB2620">
        <v>-0.30679615799999999</v>
      </c>
      <c r="AC2620">
        <v>8.0735830999999994E-2</v>
      </c>
    </row>
    <row r="2621" spans="1:29" x14ac:dyDescent="0.3">
      <c r="A2621">
        <v>26.19</v>
      </c>
      <c r="B2621">
        <v>28.2</v>
      </c>
      <c r="C2621">
        <v>75</v>
      </c>
      <c r="D2621">
        <v>75</v>
      </c>
      <c r="E2621">
        <v>-150</v>
      </c>
      <c r="F2621">
        <v>52.92307692</v>
      </c>
      <c r="G2621">
        <v>54.23076923</v>
      </c>
      <c r="H2621">
        <v>-125.8461538</v>
      </c>
      <c r="I2621">
        <v>41</v>
      </c>
      <c r="J2621">
        <v>56</v>
      </c>
      <c r="K2621">
        <v>-125</v>
      </c>
      <c r="L2621">
        <v>2.7060994410000001</v>
      </c>
      <c r="M2621">
        <v>2.7729652699999998</v>
      </c>
      <c r="N2621">
        <v>-6.4348527410000003</v>
      </c>
      <c r="O2621">
        <v>2.09644041</v>
      </c>
      <c r="P2621">
        <v>2.8634308040000001</v>
      </c>
      <c r="Q2621">
        <v>-6.3915866159999997</v>
      </c>
      <c r="R2621">
        <v>0.135304972</v>
      </c>
      <c r="S2621">
        <v>0.13864826399999999</v>
      </c>
      <c r="T2621">
        <v>-0.321742637</v>
      </c>
      <c r="U2621">
        <v>0.104822021</v>
      </c>
      <c r="V2621">
        <v>0.14317154000000001</v>
      </c>
      <c r="W2621">
        <v>-0.31957933100000002</v>
      </c>
      <c r="X2621">
        <v>1.9302500000000001E-3</v>
      </c>
      <c r="Y2621">
        <v>-0.305812837</v>
      </c>
      <c r="Z2621">
        <v>8.3841054999999998E-2</v>
      </c>
      <c r="AA2621">
        <v>2.2141106000000001E-2</v>
      </c>
      <c r="AB2621">
        <v>-0.29571740699999999</v>
      </c>
      <c r="AC2621">
        <v>0.12558907</v>
      </c>
    </row>
    <row r="2622" spans="1:29" x14ac:dyDescent="0.3">
      <c r="A2622">
        <v>26.2</v>
      </c>
      <c r="B2622">
        <v>28.2</v>
      </c>
      <c r="C2622">
        <v>75</v>
      </c>
      <c r="D2622">
        <v>75</v>
      </c>
      <c r="E2622">
        <v>-150</v>
      </c>
      <c r="F2622">
        <v>53.38461538</v>
      </c>
      <c r="G2622">
        <v>54.46153846</v>
      </c>
      <c r="H2622">
        <v>-125.8461538</v>
      </c>
      <c r="I2622">
        <v>54</v>
      </c>
      <c r="J2622">
        <v>55</v>
      </c>
      <c r="K2622">
        <v>-130</v>
      </c>
      <c r="L2622">
        <v>2.7296991460000002</v>
      </c>
      <c r="M2622">
        <v>2.7847651230000001</v>
      </c>
      <c r="N2622">
        <v>-6.4348527410000003</v>
      </c>
      <c r="O2622">
        <v>2.761165418</v>
      </c>
      <c r="P2622">
        <v>2.812298111</v>
      </c>
      <c r="Q2622">
        <v>-6.6472500810000001</v>
      </c>
      <c r="R2622">
        <v>0.13648495699999999</v>
      </c>
      <c r="S2622">
        <v>0.139238256</v>
      </c>
      <c r="T2622">
        <v>-0.321742637</v>
      </c>
      <c r="U2622">
        <v>0.13805827100000001</v>
      </c>
      <c r="V2622">
        <v>0.14061490600000001</v>
      </c>
      <c r="W2622">
        <v>-0.332362504</v>
      </c>
      <c r="X2622">
        <v>1.5896180000000001E-3</v>
      </c>
      <c r="Y2622">
        <v>-0.30640282899999999</v>
      </c>
      <c r="Z2622">
        <v>8.0735830999999994E-2</v>
      </c>
      <c r="AA2622">
        <v>1.476074E-3</v>
      </c>
      <c r="AB2622">
        <v>-0.31446606199999999</v>
      </c>
      <c r="AC2622">
        <v>9.4191803000000004E-2</v>
      </c>
    </row>
    <row r="2623" spans="1:29" x14ac:dyDescent="0.3">
      <c r="A2623">
        <v>26.21</v>
      </c>
      <c r="B2623">
        <v>28.2</v>
      </c>
      <c r="C2623">
        <v>75</v>
      </c>
      <c r="D2623">
        <v>75</v>
      </c>
      <c r="E2623">
        <v>-150</v>
      </c>
      <c r="F2623">
        <v>52.76923077</v>
      </c>
      <c r="G2623">
        <v>54.61538462</v>
      </c>
      <c r="H2623">
        <v>-123.9230769</v>
      </c>
      <c r="I2623">
        <v>57</v>
      </c>
      <c r="J2623">
        <v>53</v>
      </c>
      <c r="K2623">
        <v>-107</v>
      </c>
      <c r="L2623">
        <v>2.6982328729999998</v>
      </c>
      <c r="M2623">
        <v>2.792631691</v>
      </c>
      <c r="N2623">
        <v>-6.3365206389999997</v>
      </c>
      <c r="O2623">
        <v>2.9145634970000001</v>
      </c>
      <c r="P2623">
        <v>2.710032725</v>
      </c>
      <c r="Q2623">
        <v>-5.4711981429999996</v>
      </c>
      <c r="R2623">
        <v>0.134911644</v>
      </c>
      <c r="S2623">
        <v>0.139631585</v>
      </c>
      <c r="T2623">
        <v>-0.31682603199999998</v>
      </c>
      <c r="U2623">
        <v>0.14572817499999999</v>
      </c>
      <c r="V2623">
        <v>0.13550163600000001</v>
      </c>
      <c r="W2623">
        <v>-0.27355990699999999</v>
      </c>
      <c r="X2623">
        <v>2.7250590000000002E-3</v>
      </c>
      <c r="Y2623">
        <v>-0.30273176400000001</v>
      </c>
      <c r="Z2623">
        <v>7.4180357000000002E-2</v>
      </c>
      <c r="AA2623">
        <v>-5.9042950000000004E-3</v>
      </c>
      <c r="AB2623">
        <v>-0.27611654200000002</v>
      </c>
      <c r="AC2623">
        <v>-1.3455972E-2</v>
      </c>
    </row>
    <row r="2624" spans="1:29" x14ac:dyDescent="0.3">
      <c r="A2624">
        <v>26.22</v>
      </c>
      <c r="B2624">
        <v>28.2</v>
      </c>
      <c r="C2624">
        <v>75</v>
      </c>
      <c r="D2624">
        <v>75</v>
      </c>
      <c r="E2624">
        <v>-150</v>
      </c>
      <c r="F2624">
        <v>52.07692308</v>
      </c>
      <c r="G2624">
        <v>53.84615385</v>
      </c>
      <c r="H2624">
        <v>-123.4615385</v>
      </c>
      <c r="I2624">
        <v>57</v>
      </c>
      <c r="J2624">
        <v>52</v>
      </c>
      <c r="K2624">
        <v>-129</v>
      </c>
      <c r="L2624">
        <v>2.662833316</v>
      </c>
      <c r="M2624">
        <v>2.7532988500000002</v>
      </c>
      <c r="N2624">
        <v>-6.3129209350000002</v>
      </c>
      <c r="O2624">
        <v>2.9145634970000001</v>
      </c>
      <c r="P2624">
        <v>2.658900032</v>
      </c>
      <c r="Q2624">
        <v>-6.5961173879999997</v>
      </c>
      <c r="R2624">
        <v>0.13314166599999999</v>
      </c>
      <c r="S2624">
        <v>0.13766494300000001</v>
      </c>
      <c r="T2624">
        <v>-0.31564604699999999</v>
      </c>
      <c r="U2624">
        <v>0.14572817499999999</v>
      </c>
      <c r="V2624">
        <v>0.13294500200000001</v>
      </c>
      <c r="W2624">
        <v>-0.32980586899999997</v>
      </c>
      <c r="X2624">
        <v>2.611515E-3</v>
      </c>
      <c r="Y2624">
        <v>-0.300699567</v>
      </c>
      <c r="Z2624">
        <v>7.8665681000000001E-2</v>
      </c>
      <c r="AA2624">
        <v>-7.3803690000000003E-3</v>
      </c>
      <c r="AB2624">
        <v>-0.31276163800000001</v>
      </c>
      <c r="AC2624">
        <v>8.9706479000000006E-2</v>
      </c>
    </row>
    <row r="2625" spans="1:29" x14ac:dyDescent="0.3">
      <c r="A2625">
        <v>26.23</v>
      </c>
      <c r="B2625">
        <v>28.2</v>
      </c>
      <c r="C2625">
        <v>75</v>
      </c>
      <c r="D2625">
        <v>75</v>
      </c>
      <c r="E2625">
        <v>-150</v>
      </c>
      <c r="F2625">
        <v>51.69230769</v>
      </c>
      <c r="G2625">
        <v>53.84615385</v>
      </c>
      <c r="H2625">
        <v>-123</v>
      </c>
      <c r="I2625">
        <v>53</v>
      </c>
      <c r="J2625">
        <v>43</v>
      </c>
      <c r="K2625">
        <v>-129</v>
      </c>
      <c r="L2625">
        <v>2.6431668959999999</v>
      </c>
      <c r="M2625">
        <v>2.7532988500000002</v>
      </c>
      <c r="N2625">
        <v>-6.2893212299999997</v>
      </c>
      <c r="O2625">
        <v>2.710032725</v>
      </c>
      <c r="P2625">
        <v>2.198705796</v>
      </c>
      <c r="Q2625">
        <v>-6.5961173879999997</v>
      </c>
      <c r="R2625">
        <v>0.13215834500000001</v>
      </c>
      <c r="S2625">
        <v>0.13766494300000001</v>
      </c>
      <c r="T2625">
        <v>-0.31446606199999999</v>
      </c>
      <c r="U2625">
        <v>0.13550163600000001</v>
      </c>
      <c r="V2625">
        <v>0.10993529</v>
      </c>
      <c r="W2625">
        <v>-0.32980586899999997</v>
      </c>
      <c r="X2625">
        <v>3.1792360000000002E-3</v>
      </c>
      <c r="Y2625">
        <v>-0.299585137</v>
      </c>
      <c r="Z2625">
        <v>7.8320657000000002E-2</v>
      </c>
      <c r="AA2625">
        <v>-1.4760736999999999E-2</v>
      </c>
      <c r="AB2625">
        <v>-0.30168288799999998</v>
      </c>
      <c r="AC2625">
        <v>0.14801569000000001</v>
      </c>
    </row>
    <row r="2626" spans="1:29" x14ac:dyDescent="0.3">
      <c r="A2626">
        <v>26.24</v>
      </c>
      <c r="B2626">
        <v>28.2</v>
      </c>
      <c r="C2626">
        <v>75</v>
      </c>
      <c r="D2626">
        <v>75</v>
      </c>
      <c r="E2626">
        <v>-150</v>
      </c>
      <c r="F2626">
        <v>51.61538462</v>
      </c>
      <c r="G2626">
        <v>55</v>
      </c>
      <c r="H2626">
        <v>-122.5384615</v>
      </c>
      <c r="I2626">
        <v>40</v>
      </c>
      <c r="J2626">
        <v>57</v>
      </c>
      <c r="K2626">
        <v>-127</v>
      </c>
      <c r="L2626">
        <v>2.639233612</v>
      </c>
      <c r="M2626">
        <v>2.812298111</v>
      </c>
      <c r="N2626">
        <v>-6.2657215260000001</v>
      </c>
      <c r="O2626">
        <v>2.045307717</v>
      </c>
      <c r="P2626">
        <v>2.9145634970000001</v>
      </c>
      <c r="Q2626">
        <v>-6.4938520019999997</v>
      </c>
      <c r="R2626">
        <v>0.131961681</v>
      </c>
      <c r="S2626">
        <v>0.14061490600000001</v>
      </c>
      <c r="T2626">
        <v>-0.31328607600000002</v>
      </c>
      <c r="U2626">
        <v>0.102265386</v>
      </c>
      <c r="V2626">
        <v>0.14572817499999999</v>
      </c>
      <c r="W2626">
        <v>-0.3246926</v>
      </c>
      <c r="X2626">
        <v>4.9959419999999997E-3</v>
      </c>
      <c r="Y2626">
        <v>-0.29971624600000002</v>
      </c>
      <c r="Z2626">
        <v>7.1420157999999997E-2</v>
      </c>
      <c r="AA2626">
        <v>2.5093252999999999E-2</v>
      </c>
      <c r="AB2626">
        <v>-0.29912625399999998</v>
      </c>
      <c r="AC2626">
        <v>0.13455971799999999</v>
      </c>
    </row>
    <row r="2627" spans="1:29" x14ac:dyDescent="0.3">
      <c r="A2627">
        <v>26.25</v>
      </c>
      <c r="B2627">
        <v>28.2</v>
      </c>
      <c r="C2627">
        <v>75</v>
      </c>
      <c r="D2627">
        <v>75</v>
      </c>
      <c r="E2627">
        <v>-150</v>
      </c>
      <c r="F2627">
        <v>51.84615385</v>
      </c>
      <c r="G2627">
        <v>55.23076923</v>
      </c>
      <c r="H2627">
        <v>-122.3076923</v>
      </c>
      <c r="I2627">
        <v>52</v>
      </c>
      <c r="J2627">
        <v>58</v>
      </c>
      <c r="K2627">
        <v>-126</v>
      </c>
      <c r="L2627">
        <v>2.6510334640000002</v>
      </c>
      <c r="M2627">
        <v>2.8240979629999998</v>
      </c>
      <c r="N2627">
        <v>-6.2539216739999999</v>
      </c>
      <c r="O2627">
        <v>2.658900032</v>
      </c>
      <c r="P2627">
        <v>2.9656961900000001</v>
      </c>
      <c r="Q2627">
        <v>-6.4427193090000001</v>
      </c>
      <c r="R2627">
        <v>0.13255167300000001</v>
      </c>
      <c r="S2627">
        <v>0.141204898</v>
      </c>
      <c r="T2627">
        <v>-0.31269608399999999</v>
      </c>
      <c r="U2627">
        <v>0.13294500200000001</v>
      </c>
      <c r="V2627">
        <v>0.14828480899999999</v>
      </c>
      <c r="W2627">
        <v>-0.32213596500000002</v>
      </c>
      <c r="X2627">
        <v>4.9959419999999997E-3</v>
      </c>
      <c r="Y2627">
        <v>-0.29971624600000002</v>
      </c>
      <c r="Z2627">
        <v>6.8314933999999994E-2</v>
      </c>
      <c r="AA2627">
        <v>8.8564420000000008E-3</v>
      </c>
      <c r="AB2627">
        <v>-0.308500581</v>
      </c>
      <c r="AC2627">
        <v>7.1765182999999996E-2</v>
      </c>
    </row>
    <row r="2628" spans="1:29" x14ac:dyDescent="0.3">
      <c r="A2628">
        <v>26.26</v>
      </c>
      <c r="B2628">
        <v>28.2</v>
      </c>
      <c r="C2628">
        <v>75</v>
      </c>
      <c r="D2628">
        <v>75</v>
      </c>
      <c r="E2628">
        <v>-150</v>
      </c>
      <c r="F2628">
        <v>53.53846154</v>
      </c>
      <c r="G2628">
        <v>55.46153846</v>
      </c>
      <c r="H2628">
        <v>-122.1538462</v>
      </c>
      <c r="I2628">
        <v>53</v>
      </c>
      <c r="J2628">
        <v>60</v>
      </c>
      <c r="K2628">
        <v>-125</v>
      </c>
      <c r="L2628">
        <v>2.737565714</v>
      </c>
      <c r="M2628">
        <v>2.8358978160000001</v>
      </c>
      <c r="N2628">
        <v>-6.246055106</v>
      </c>
      <c r="O2628">
        <v>2.710032725</v>
      </c>
      <c r="P2628">
        <v>3.0679615760000001</v>
      </c>
      <c r="Q2628">
        <v>-6.3915866159999997</v>
      </c>
      <c r="R2628">
        <v>0.13687828599999999</v>
      </c>
      <c r="S2628">
        <v>0.14179489100000001</v>
      </c>
      <c r="T2628">
        <v>-0.31230275499999999</v>
      </c>
      <c r="U2628">
        <v>0.13550163600000001</v>
      </c>
      <c r="V2628">
        <v>0.15339807899999999</v>
      </c>
      <c r="W2628">
        <v>-0.31957933100000002</v>
      </c>
      <c r="X2628">
        <v>2.8386029999999999E-3</v>
      </c>
      <c r="Y2628">
        <v>-0.301092896</v>
      </c>
      <c r="Z2628">
        <v>5.8999260999999997E-2</v>
      </c>
      <c r="AA2628">
        <v>1.0332516E-2</v>
      </c>
      <c r="AB2628">
        <v>-0.30935279199999999</v>
      </c>
      <c r="AC2628">
        <v>5.3823887000000001E-2</v>
      </c>
    </row>
    <row r="2629" spans="1:29" x14ac:dyDescent="0.3">
      <c r="A2629">
        <v>26.27</v>
      </c>
      <c r="B2629">
        <v>28.2</v>
      </c>
      <c r="C2629">
        <v>75</v>
      </c>
      <c r="D2629">
        <v>75</v>
      </c>
      <c r="E2629">
        <v>-150</v>
      </c>
      <c r="F2629">
        <v>54.15384615</v>
      </c>
      <c r="G2629">
        <v>55.84615385</v>
      </c>
      <c r="H2629">
        <v>-121.6153846</v>
      </c>
      <c r="I2629">
        <v>114</v>
      </c>
      <c r="J2629">
        <v>59</v>
      </c>
      <c r="K2629">
        <v>-100</v>
      </c>
      <c r="L2629">
        <v>2.7690319859999999</v>
      </c>
      <c r="M2629">
        <v>2.8555642360000002</v>
      </c>
      <c r="N2629">
        <v>-6.218522117</v>
      </c>
      <c r="O2629">
        <v>5.8291269940000001</v>
      </c>
      <c r="P2629">
        <v>3.0168288830000001</v>
      </c>
      <c r="Q2629">
        <v>-5.1132692930000001</v>
      </c>
      <c r="R2629">
        <v>0.13845159900000001</v>
      </c>
      <c r="S2629">
        <v>0.14277821199999999</v>
      </c>
      <c r="T2629">
        <v>-0.31092610599999998</v>
      </c>
      <c r="U2629">
        <v>0.29145634999999998</v>
      </c>
      <c r="V2629">
        <v>0.15084144399999999</v>
      </c>
      <c r="W2629">
        <v>-0.25566346499999998</v>
      </c>
      <c r="X2629">
        <v>2.4979709999999999E-3</v>
      </c>
      <c r="Y2629">
        <v>-0.301027341</v>
      </c>
      <c r="Z2629">
        <v>5.2098762999999999E-2</v>
      </c>
      <c r="AA2629">
        <v>-8.1184054000000005E-2</v>
      </c>
      <c r="AB2629">
        <v>-0.31787490800000001</v>
      </c>
      <c r="AC2629">
        <v>-0.32742864799999999</v>
      </c>
    </row>
    <row r="2630" spans="1:29" x14ac:dyDescent="0.3">
      <c r="A2630">
        <v>26.28</v>
      </c>
      <c r="B2630">
        <v>28.2</v>
      </c>
      <c r="C2630">
        <v>75</v>
      </c>
      <c r="D2630">
        <v>75</v>
      </c>
      <c r="E2630">
        <v>-150</v>
      </c>
      <c r="F2630">
        <v>53.61538462</v>
      </c>
      <c r="G2630">
        <v>56.30769231</v>
      </c>
      <c r="H2630">
        <v>-123</v>
      </c>
      <c r="I2630">
        <v>0</v>
      </c>
      <c r="J2630">
        <v>48</v>
      </c>
      <c r="K2630">
        <v>-123</v>
      </c>
      <c r="L2630">
        <v>2.741498998</v>
      </c>
      <c r="M2630">
        <v>2.8791639400000002</v>
      </c>
      <c r="N2630">
        <v>-6.2893212299999997</v>
      </c>
      <c r="O2630">
        <v>0</v>
      </c>
      <c r="P2630">
        <v>2.4543692610000001</v>
      </c>
      <c r="Q2630">
        <v>-6.2893212299999997</v>
      </c>
      <c r="R2630">
        <v>0.13707495</v>
      </c>
      <c r="S2630">
        <v>0.14395819700000001</v>
      </c>
      <c r="T2630">
        <v>-0.31446606199999999</v>
      </c>
      <c r="U2630">
        <v>0</v>
      </c>
      <c r="V2630">
        <v>0.122718463</v>
      </c>
      <c r="W2630">
        <v>-0.31446606199999999</v>
      </c>
      <c r="X2630">
        <v>3.9740449999999998E-3</v>
      </c>
      <c r="Y2630">
        <v>-0.30332175700000003</v>
      </c>
      <c r="Z2630">
        <v>5.8654235999999998E-2</v>
      </c>
      <c r="AA2630">
        <v>7.0851538000000006E-2</v>
      </c>
      <c r="AB2630">
        <v>-0.25055019499999998</v>
      </c>
      <c r="AC2630">
        <v>0.33639929600000001</v>
      </c>
    </row>
    <row r="2631" spans="1:29" x14ac:dyDescent="0.3">
      <c r="A2631">
        <v>26.29</v>
      </c>
      <c r="B2631">
        <v>28.2</v>
      </c>
      <c r="C2631">
        <v>75</v>
      </c>
      <c r="D2631">
        <v>75</v>
      </c>
      <c r="E2631">
        <v>-150</v>
      </c>
      <c r="F2631">
        <v>54</v>
      </c>
      <c r="G2631">
        <v>56.76923077</v>
      </c>
      <c r="H2631">
        <v>-122.5384615</v>
      </c>
      <c r="I2631">
        <v>109</v>
      </c>
      <c r="J2631">
        <v>59</v>
      </c>
      <c r="K2631">
        <v>-123</v>
      </c>
      <c r="L2631">
        <v>2.761165418</v>
      </c>
      <c r="M2631">
        <v>2.9027636449999998</v>
      </c>
      <c r="N2631">
        <v>-6.2657215260000001</v>
      </c>
      <c r="O2631">
        <v>5.5734635289999996</v>
      </c>
      <c r="P2631">
        <v>3.0168288830000001</v>
      </c>
      <c r="Q2631">
        <v>-6.2893212299999997</v>
      </c>
      <c r="R2631">
        <v>0.13805827100000001</v>
      </c>
      <c r="S2631">
        <v>0.145138182</v>
      </c>
      <c r="T2631">
        <v>-0.31328607600000002</v>
      </c>
      <c r="U2631">
        <v>0.27867317600000002</v>
      </c>
      <c r="V2631">
        <v>0.15084144399999999</v>
      </c>
      <c r="W2631">
        <v>-0.31446606199999999</v>
      </c>
      <c r="X2631">
        <v>4.087589E-3</v>
      </c>
      <c r="Y2631">
        <v>-0.30325620199999997</v>
      </c>
      <c r="Z2631">
        <v>5.2788812999999997E-2</v>
      </c>
      <c r="AA2631">
        <v>-7.3803684999999994E-2</v>
      </c>
      <c r="AB2631">
        <v>-0.35281558099999999</v>
      </c>
      <c r="AC2631">
        <v>-0.20183957699999999</v>
      </c>
    </row>
    <row r="2632" spans="1:29" x14ac:dyDescent="0.3">
      <c r="A2632">
        <v>26.3</v>
      </c>
      <c r="B2632">
        <v>28.2</v>
      </c>
      <c r="C2632">
        <v>75</v>
      </c>
      <c r="D2632">
        <v>75</v>
      </c>
      <c r="E2632">
        <v>-150</v>
      </c>
      <c r="F2632">
        <v>54.53846154</v>
      </c>
      <c r="G2632">
        <v>57.92307692</v>
      </c>
      <c r="H2632">
        <v>-120.1538462</v>
      </c>
      <c r="I2632">
        <v>56</v>
      </c>
      <c r="J2632">
        <v>125</v>
      </c>
      <c r="K2632">
        <v>-240</v>
      </c>
      <c r="L2632">
        <v>2.788698407</v>
      </c>
      <c r="M2632">
        <v>2.9617629060000001</v>
      </c>
      <c r="N2632">
        <v>-6.14378972</v>
      </c>
      <c r="O2632">
        <v>2.8634308040000001</v>
      </c>
      <c r="P2632">
        <v>6.3915866159999997</v>
      </c>
      <c r="Q2632">
        <v>-12.2718463</v>
      </c>
      <c r="R2632">
        <v>0.13943491999999999</v>
      </c>
      <c r="S2632">
        <v>0.148088145</v>
      </c>
      <c r="T2632">
        <v>-0.30718948600000001</v>
      </c>
      <c r="U2632">
        <v>0.14317154000000001</v>
      </c>
      <c r="V2632">
        <v>0.31957933100000002</v>
      </c>
      <c r="W2632">
        <v>-0.613592315</v>
      </c>
      <c r="X2632">
        <v>4.9959419999999997E-3</v>
      </c>
      <c r="Y2632">
        <v>-0.30063401299999998</v>
      </c>
      <c r="Z2632">
        <v>3.4502492000000003E-2</v>
      </c>
      <c r="AA2632">
        <v>0.10184908500000001</v>
      </c>
      <c r="AB2632">
        <v>-0.56331183399999996</v>
      </c>
      <c r="AC2632">
        <v>0.264634113</v>
      </c>
    </row>
    <row r="2633" spans="1:29" x14ac:dyDescent="0.3">
      <c r="A2633">
        <v>26.31</v>
      </c>
      <c r="B2633">
        <v>28.2</v>
      </c>
      <c r="C2633">
        <v>75</v>
      </c>
      <c r="D2633">
        <v>75</v>
      </c>
      <c r="E2633">
        <v>-150</v>
      </c>
      <c r="F2633">
        <v>56.07692308</v>
      </c>
      <c r="G2633">
        <v>58.46153846</v>
      </c>
      <c r="H2633">
        <v>-119.6153846</v>
      </c>
      <c r="I2633">
        <v>55</v>
      </c>
      <c r="J2633">
        <v>62</v>
      </c>
      <c r="K2633">
        <v>0</v>
      </c>
      <c r="L2633">
        <v>2.867364088</v>
      </c>
      <c r="M2633">
        <v>2.9892958940000001</v>
      </c>
      <c r="N2633">
        <v>-6.116256731</v>
      </c>
      <c r="O2633">
        <v>2.812298111</v>
      </c>
      <c r="P2633">
        <v>3.1702269620000001</v>
      </c>
      <c r="Q2633">
        <v>0</v>
      </c>
      <c r="R2633">
        <v>0.143368204</v>
      </c>
      <c r="S2633">
        <v>0.14946479500000001</v>
      </c>
      <c r="T2633">
        <v>-0.305812837</v>
      </c>
      <c r="U2633">
        <v>0.14061490600000001</v>
      </c>
      <c r="V2633">
        <v>0.158511348</v>
      </c>
      <c r="W2633">
        <v>0</v>
      </c>
      <c r="X2633">
        <v>3.5198680000000002E-3</v>
      </c>
      <c r="Y2633">
        <v>-0.30148622400000002</v>
      </c>
      <c r="Z2633">
        <v>2.2771645E-2</v>
      </c>
      <c r="AA2633">
        <v>1.0332516E-2</v>
      </c>
      <c r="AB2633">
        <v>-9.9708750999999998E-2</v>
      </c>
      <c r="AC2633">
        <v>-0.52478290100000002</v>
      </c>
    </row>
    <row r="2634" spans="1:29" x14ac:dyDescent="0.3">
      <c r="A2634">
        <v>26.32</v>
      </c>
      <c r="B2634">
        <v>28.2</v>
      </c>
      <c r="C2634">
        <v>75</v>
      </c>
      <c r="D2634">
        <v>75</v>
      </c>
      <c r="E2634">
        <v>-150</v>
      </c>
      <c r="F2634">
        <v>56.69230769</v>
      </c>
      <c r="G2634">
        <v>57.92307692</v>
      </c>
      <c r="H2634">
        <v>-119.2307692</v>
      </c>
      <c r="I2634">
        <v>63</v>
      </c>
      <c r="J2634">
        <v>46</v>
      </c>
      <c r="K2634">
        <v>-213</v>
      </c>
      <c r="L2634">
        <v>2.8988303609999999</v>
      </c>
      <c r="M2634">
        <v>2.9617629060000001</v>
      </c>
      <c r="N2634">
        <v>-6.0965903109999999</v>
      </c>
      <c r="O2634">
        <v>3.2213596550000001</v>
      </c>
      <c r="P2634">
        <v>2.3521038750000001</v>
      </c>
      <c r="Q2634">
        <v>-10.891263589999999</v>
      </c>
      <c r="R2634">
        <v>0.14494151799999999</v>
      </c>
      <c r="S2634">
        <v>0.148088145</v>
      </c>
      <c r="T2634">
        <v>-0.30482951600000002</v>
      </c>
      <c r="U2634">
        <v>0.161067983</v>
      </c>
      <c r="V2634">
        <v>0.117605194</v>
      </c>
      <c r="W2634">
        <v>-0.54456318000000004</v>
      </c>
      <c r="X2634">
        <v>1.816706E-3</v>
      </c>
      <c r="Y2634">
        <v>-0.30089623100000001</v>
      </c>
      <c r="Z2634">
        <v>2.0701495E-2</v>
      </c>
      <c r="AA2634">
        <v>-2.5093252999999999E-2</v>
      </c>
      <c r="AB2634">
        <v>-0.45593317900000002</v>
      </c>
      <c r="AC2634">
        <v>0.46647369</v>
      </c>
    </row>
    <row r="2635" spans="1:29" x14ac:dyDescent="0.3">
      <c r="A2635">
        <v>26.33</v>
      </c>
      <c r="B2635">
        <v>28.2</v>
      </c>
      <c r="C2635">
        <v>75</v>
      </c>
      <c r="D2635">
        <v>75</v>
      </c>
      <c r="E2635">
        <v>-150</v>
      </c>
      <c r="F2635">
        <v>56.46153846</v>
      </c>
      <c r="G2635">
        <v>58.15384615</v>
      </c>
      <c r="H2635">
        <v>-118.6923077</v>
      </c>
      <c r="I2635">
        <v>62</v>
      </c>
      <c r="J2635">
        <v>60</v>
      </c>
      <c r="K2635">
        <v>-124</v>
      </c>
      <c r="L2635">
        <v>2.8870305080000001</v>
      </c>
      <c r="M2635">
        <v>2.9735627579999999</v>
      </c>
      <c r="N2635">
        <v>-6.0690573219999999</v>
      </c>
      <c r="O2635">
        <v>3.1702269620000001</v>
      </c>
      <c r="P2635">
        <v>3.0679615760000001</v>
      </c>
      <c r="Q2635">
        <v>-6.3404539230000001</v>
      </c>
      <c r="R2635">
        <v>0.14435152500000001</v>
      </c>
      <c r="S2635">
        <v>0.14867813799999999</v>
      </c>
      <c r="T2635">
        <v>-0.30345286599999999</v>
      </c>
      <c r="U2635">
        <v>0.158511348</v>
      </c>
      <c r="V2635">
        <v>0.15339807899999999</v>
      </c>
      <c r="W2635">
        <v>-0.31702269599999999</v>
      </c>
      <c r="X2635">
        <v>2.4979709999999999E-3</v>
      </c>
      <c r="Y2635">
        <v>-0.29997846500000003</v>
      </c>
      <c r="Z2635">
        <v>1.8286321000000001E-2</v>
      </c>
      <c r="AA2635">
        <v>-2.952147E-3</v>
      </c>
      <c r="AB2635">
        <v>-0.31531827299999998</v>
      </c>
      <c r="AC2635">
        <v>8.9706479999999995E-3</v>
      </c>
    </row>
    <row r="2636" spans="1:29" x14ac:dyDescent="0.3">
      <c r="A2636">
        <v>26.34</v>
      </c>
      <c r="B2636">
        <v>28.2</v>
      </c>
      <c r="C2636">
        <v>75</v>
      </c>
      <c r="D2636">
        <v>75</v>
      </c>
      <c r="E2636">
        <v>-150</v>
      </c>
      <c r="F2636">
        <v>57.61538462</v>
      </c>
      <c r="G2636">
        <v>58.30769231</v>
      </c>
      <c r="H2636">
        <v>-120.1538462</v>
      </c>
      <c r="I2636">
        <v>50</v>
      </c>
      <c r="J2636">
        <v>59</v>
      </c>
      <c r="K2636">
        <v>-125</v>
      </c>
      <c r="L2636">
        <v>2.94602977</v>
      </c>
      <c r="M2636">
        <v>2.9814293260000002</v>
      </c>
      <c r="N2636">
        <v>-6.14378972</v>
      </c>
      <c r="O2636">
        <v>2.556634646</v>
      </c>
      <c r="P2636">
        <v>3.0168288830000001</v>
      </c>
      <c r="Q2636">
        <v>-6.3915866159999997</v>
      </c>
      <c r="R2636">
        <v>0.14730148800000001</v>
      </c>
      <c r="S2636">
        <v>0.14907146600000001</v>
      </c>
      <c r="T2636">
        <v>-0.30718948600000001</v>
      </c>
      <c r="U2636">
        <v>0.127831732</v>
      </c>
      <c r="V2636">
        <v>0.15084144399999999</v>
      </c>
      <c r="W2636">
        <v>-0.31957933100000002</v>
      </c>
      <c r="X2636">
        <v>1.0218969999999999E-3</v>
      </c>
      <c r="Y2636">
        <v>-0.30358397599999998</v>
      </c>
      <c r="Z2636">
        <v>1.8976370999999999E-2</v>
      </c>
      <c r="AA2636">
        <v>1.3284663E-2</v>
      </c>
      <c r="AB2636">
        <v>-0.30594394600000002</v>
      </c>
      <c r="AC2636">
        <v>7.1765182999999996E-2</v>
      </c>
    </row>
    <row r="2637" spans="1:29" x14ac:dyDescent="0.3">
      <c r="A2637">
        <v>26.35</v>
      </c>
      <c r="B2637">
        <v>28.2</v>
      </c>
      <c r="C2637">
        <v>75</v>
      </c>
      <c r="D2637">
        <v>75</v>
      </c>
      <c r="E2637">
        <v>-150</v>
      </c>
      <c r="F2637">
        <v>58.46153846</v>
      </c>
      <c r="G2637">
        <v>59.30769231</v>
      </c>
      <c r="H2637">
        <v>-119.9230769</v>
      </c>
      <c r="I2637">
        <v>62</v>
      </c>
      <c r="J2637">
        <v>58</v>
      </c>
      <c r="K2637">
        <v>-123</v>
      </c>
      <c r="L2637">
        <v>2.9892958940000001</v>
      </c>
      <c r="M2637">
        <v>3.0325620190000002</v>
      </c>
      <c r="N2637">
        <v>-6.1319898669999997</v>
      </c>
      <c r="O2637">
        <v>3.1702269620000001</v>
      </c>
      <c r="P2637">
        <v>2.9656961900000001</v>
      </c>
      <c r="Q2637">
        <v>-6.2893212299999997</v>
      </c>
      <c r="R2637">
        <v>0.14946479500000001</v>
      </c>
      <c r="S2637">
        <v>0.15162810099999999</v>
      </c>
      <c r="T2637">
        <v>-0.306599493</v>
      </c>
      <c r="U2637">
        <v>0.158511348</v>
      </c>
      <c r="V2637">
        <v>0.14828480899999999</v>
      </c>
      <c r="W2637">
        <v>-0.31446606199999999</v>
      </c>
      <c r="X2637">
        <v>1.248985E-3</v>
      </c>
      <c r="Y2637">
        <v>-0.30476396100000003</v>
      </c>
      <c r="Z2637">
        <v>9.6606980000000005E-3</v>
      </c>
      <c r="AA2637">
        <v>-5.9042950000000004E-3</v>
      </c>
      <c r="AB2637">
        <v>-0.31190942700000002</v>
      </c>
      <c r="AC2637">
        <v>1.3455972E-2</v>
      </c>
    </row>
    <row r="2638" spans="1:29" x14ac:dyDescent="0.3">
      <c r="A2638">
        <v>26.36</v>
      </c>
      <c r="B2638">
        <v>28.2</v>
      </c>
      <c r="C2638">
        <v>75</v>
      </c>
      <c r="D2638">
        <v>75</v>
      </c>
      <c r="E2638">
        <v>-150</v>
      </c>
      <c r="F2638">
        <v>59.07692308</v>
      </c>
      <c r="G2638">
        <v>59.69230769</v>
      </c>
      <c r="H2638">
        <v>-117.9230769</v>
      </c>
      <c r="I2638">
        <v>60</v>
      </c>
      <c r="J2638">
        <v>58</v>
      </c>
      <c r="K2638">
        <v>-98</v>
      </c>
      <c r="L2638">
        <v>3.020762167</v>
      </c>
      <c r="M2638">
        <v>3.0522284389999998</v>
      </c>
      <c r="N2638">
        <v>-6.0297244819999998</v>
      </c>
      <c r="O2638">
        <v>3.0679615760000001</v>
      </c>
      <c r="P2638">
        <v>2.9656961900000001</v>
      </c>
      <c r="Q2638">
        <v>-5.0110039070000001</v>
      </c>
      <c r="R2638">
        <v>0.151038108</v>
      </c>
      <c r="S2638">
        <v>0.152611422</v>
      </c>
      <c r="T2638">
        <v>-0.30148622400000002</v>
      </c>
      <c r="U2638">
        <v>0.15339807899999999</v>
      </c>
      <c r="V2638">
        <v>0.14828480899999999</v>
      </c>
      <c r="W2638">
        <v>-0.25055019499999998</v>
      </c>
      <c r="X2638">
        <v>9.0835299999999998E-4</v>
      </c>
      <c r="Y2638">
        <v>-0.302207326</v>
      </c>
      <c r="Z2638">
        <v>-3.795274E-3</v>
      </c>
      <c r="AA2638">
        <v>-2.952147E-3</v>
      </c>
      <c r="AB2638">
        <v>-0.267594426</v>
      </c>
      <c r="AC2638">
        <v>-8.9706479000000006E-2</v>
      </c>
    </row>
    <row r="2639" spans="1:29" x14ac:dyDescent="0.3">
      <c r="A2639">
        <v>26.37</v>
      </c>
      <c r="B2639">
        <v>28.2</v>
      </c>
      <c r="C2639">
        <v>75</v>
      </c>
      <c r="D2639">
        <v>75</v>
      </c>
      <c r="E2639">
        <v>-150</v>
      </c>
      <c r="F2639">
        <v>59.61538462</v>
      </c>
      <c r="G2639">
        <v>59.23076923</v>
      </c>
      <c r="H2639">
        <v>-117.9230769</v>
      </c>
      <c r="I2639">
        <v>60</v>
      </c>
      <c r="J2639">
        <v>64</v>
      </c>
      <c r="K2639">
        <v>-120</v>
      </c>
      <c r="L2639">
        <v>3.0482951549999999</v>
      </c>
      <c r="M2639">
        <v>3.0286287349999998</v>
      </c>
      <c r="N2639">
        <v>-6.0297244819999998</v>
      </c>
      <c r="O2639">
        <v>3.0679615760000001</v>
      </c>
      <c r="P2639">
        <v>3.272492347</v>
      </c>
      <c r="Q2639">
        <v>-6.1359231520000002</v>
      </c>
      <c r="R2639">
        <v>0.15241475800000001</v>
      </c>
      <c r="S2639">
        <v>0.151431437</v>
      </c>
      <c r="T2639">
        <v>-0.30148622400000002</v>
      </c>
      <c r="U2639">
        <v>0.15339807899999999</v>
      </c>
      <c r="V2639">
        <v>0.163624617</v>
      </c>
      <c r="W2639">
        <v>-0.30679615799999999</v>
      </c>
      <c r="X2639">
        <v>-5.6772099999999998E-4</v>
      </c>
      <c r="Y2639">
        <v>-0.30227288099999999</v>
      </c>
      <c r="Z2639">
        <v>-4.1402990000000001E-3</v>
      </c>
      <c r="AA2639">
        <v>5.9042950000000004E-3</v>
      </c>
      <c r="AB2639">
        <v>-0.31020500400000001</v>
      </c>
      <c r="AC2639">
        <v>-1.7941295999999999E-2</v>
      </c>
    </row>
    <row r="2640" spans="1:29" x14ac:dyDescent="0.3">
      <c r="A2640">
        <v>26.38</v>
      </c>
      <c r="B2640">
        <v>28.2</v>
      </c>
      <c r="C2640">
        <v>75</v>
      </c>
      <c r="D2640">
        <v>75</v>
      </c>
      <c r="E2640">
        <v>-150</v>
      </c>
      <c r="F2640">
        <v>60</v>
      </c>
      <c r="G2640">
        <v>59.92307692</v>
      </c>
      <c r="H2640">
        <v>-117.5384615</v>
      </c>
      <c r="I2640">
        <v>60</v>
      </c>
      <c r="J2640">
        <v>51</v>
      </c>
      <c r="K2640">
        <v>-121</v>
      </c>
      <c r="L2640">
        <v>3.0679615760000001</v>
      </c>
      <c r="M2640">
        <v>3.0640282920000002</v>
      </c>
      <c r="N2640">
        <v>-6.0100580609999996</v>
      </c>
      <c r="O2640">
        <v>3.0679615760000001</v>
      </c>
      <c r="P2640">
        <v>2.607767339</v>
      </c>
      <c r="Q2640">
        <v>-6.1870558439999996</v>
      </c>
      <c r="R2640">
        <v>0.15339807899999999</v>
      </c>
      <c r="S2640">
        <v>0.15320141500000001</v>
      </c>
      <c r="T2640">
        <v>-0.30050290299999999</v>
      </c>
      <c r="U2640">
        <v>0.15339807899999999</v>
      </c>
      <c r="V2640">
        <v>0.13038836700000001</v>
      </c>
      <c r="W2640">
        <v>-0.30935279199999999</v>
      </c>
      <c r="X2640">
        <v>-1.13544E-4</v>
      </c>
      <c r="Y2640">
        <v>-0.3025351</v>
      </c>
      <c r="Z2640">
        <v>-1.0695771999999999E-2</v>
      </c>
      <c r="AA2640">
        <v>-1.3284663E-2</v>
      </c>
      <c r="AB2640">
        <v>-0.30083067699999999</v>
      </c>
      <c r="AC2640">
        <v>4.4853239000000003E-2</v>
      </c>
    </row>
    <row r="2641" spans="1:29" x14ac:dyDescent="0.3">
      <c r="A2641">
        <v>26.39</v>
      </c>
      <c r="B2641">
        <v>28.2</v>
      </c>
      <c r="C2641">
        <v>75</v>
      </c>
      <c r="D2641">
        <v>75</v>
      </c>
      <c r="E2641">
        <v>-150</v>
      </c>
      <c r="F2641">
        <v>59.76923077</v>
      </c>
      <c r="G2641">
        <v>60.61538462</v>
      </c>
      <c r="H2641">
        <v>-117.1538462</v>
      </c>
      <c r="I2641">
        <v>50</v>
      </c>
      <c r="J2641">
        <v>63</v>
      </c>
      <c r="K2641">
        <v>-118</v>
      </c>
      <c r="L2641">
        <v>3.0561617239999999</v>
      </c>
      <c r="M2641">
        <v>3.0994278479999999</v>
      </c>
      <c r="N2641">
        <v>-5.9903916410000004</v>
      </c>
      <c r="O2641">
        <v>2.556634646</v>
      </c>
      <c r="P2641">
        <v>3.2213596550000001</v>
      </c>
      <c r="Q2641">
        <v>-6.0336577660000001</v>
      </c>
      <c r="R2641">
        <v>0.15280808600000001</v>
      </c>
      <c r="S2641">
        <v>0.15497139200000001</v>
      </c>
      <c r="T2641">
        <v>-0.29951958200000001</v>
      </c>
      <c r="U2641">
        <v>0.127831732</v>
      </c>
      <c r="V2641">
        <v>0.161067983</v>
      </c>
      <c r="W2641">
        <v>-0.30168288799999998</v>
      </c>
      <c r="X2641">
        <v>1.248985E-3</v>
      </c>
      <c r="Y2641">
        <v>-0.30227288099999999</v>
      </c>
      <c r="Z2641">
        <v>-1.4491047E-2</v>
      </c>
      <c r="AA2641">
        <v>1.9188957999999999E-2</v>
      </c>
      <c r="AB2641">
        <v>-0.29742183100000003</v>
      </c>
      <c r="AC2641">
        <v>2.2426620000000001E-2</v>
      </c>
    </row>
    <row r="2642" spans="1:29" x14ac:dyDescent="0.3">
      <c r="A2642">
        <v>26.4</v>
      </c>
      <c r="B2642">
        <v>28.2</v>
      </c>
      <c r="C2642">
        <v>75</v>
      </c>
      <c r="D2642">
        <v>75</v>
      </c>
      <c r="E2642">
        <v>-150</v>
      </c>
      <c r="F2642">
        <v>59.84615385</v>
      </c>
      <c r="G2642">
        <v>61.23076923</v>
      </c>
      <c r="H2642">
        <v>-116.7692308</v>
      </c>
      <c r="I2642">
        <v>68</v>
      </c>
      <c r="J2642">
        <v>61</v>
      </c>
      <c r="K2642">
        <v>-119</v>
      </c>
      <c r="L2642">
        <v>3.0600950079999998</v>
      </c>
      <c r="M2642">
        <v>3.1308941209999999</v>
      </c>
      <c r="N2642">
        <v>-5.9707252210000004</v>
      </c>
      <c r="O2642">
        <v>3.4770231190000001</v>
      </c>
      <c r="P2642">
        <v>3.1190942690000001</v>
      </c>
      <c r="Q2642">
        <v>-6.0847904589999997</v>
      </c>
      <c r="R2642">
        <v>0.15300474999999999</v>
      </c>
      <c r="S2642">
        <v>0.15654470600000001</v>
      </c>
      <c r="T2642">
        <v>-0.29853626100000002</v>
      </c>
      <c r="U2642">
        <v>0.17385115600000001</v>
      </c>
      <c r="V2642">
        <v>0.15595471299999999</v>
      </c>
      <c r="W2642">
        <v>-0.30423952300000001</v>
      </c>
      <c r="X2642">
        <v>2.0437939999999998E-3</v>
      </c>
      <c r="Y2642">
        <v>-0.302207326</v>
      </c>
      <c r="Z2642">
        <v>-1.9321395000000002E-2</v>
      </c>
      <c r="AA2642">
        <v>-1.0332516E-2</v>
      </c>
      <c r="AB2642">
        <v>-0.31276163800000001</v>
      </c>
      <c r="AC2642">
        <v>-4.4853239000000003E-2</v>
      </c>
    </row>
    <row r="2643" spans="1:29" x14ac:dyDescent="0.3">
      <c r="A2643">
        <v>26.41</v>
      </c>
      <c r="B2643">
        <v>28.2</v>
      </c>
      <c r="C2643">
        <v>75</v>
      </c>
      <c r="D2643">
        <v>75</v>
      </c>
      <c r="E2643">
        <v>-150</v>
      </c>
      <c r="F2643">
        <v>60.46153846</v>
      </c>
      <c r="G2643">
        <v>61.92307692</v>
      </c>
      <c r="H2643">
        <v>-116.2307692</v>
      </c>
      <c r="I2643">
        <v>64</v>
      </c>
      <c r="J2643">
        <v>61</v>
      </c>
      <c r="K2643">
        <v>-120</v>
      </c>
      <c r="L2643">
        <v>3.0915612800000001</v>
      </c>
      <c r="M2643">
        <v>3.1662936780000002</v>
      </c>
      <c r="N2643">
        <v>-5.9431922320000004</v>
      </c>
      <c r="O2643">
        <v>3.272492347</v>
      </c>
      <c r="P2643">
        <v>3.1190942690000001</v>
      </c>
      <c r="Q2643">
        <v>-6.1359231520000002</v>
      </c>
      <c r="R2643">
        <v>0.15457806399999999</v>
      </c>
      <c r="S2643">
        <v>0.15831468400000001</v>
      </c>
      <c r="T2643">
        <v>-0.29715961200000002</v>
      </c>
      <c r="U2643">
        <v>0.163624617</v>
      </c>
      <c r="V2643">
        <v>0.15595471299999999</v>
      </c>
      <c r="W2643">
        <v>-0.30679615799999999</v>
      </c>
      <c r="X2643">
        <v>2.157338E-3</v>
      </c>
      <c r="Y2643">
        <v>-0.30240399000000001</v>
      </c>
      <c r="Z2643">
        <v>-2.7601992999999998E-2</v>
      </c>
      <c r="AA2643">
        <v>-4.4282210000000004E-3</v>
      </c>
      <c r="AB2643">
        <v>-0.311057215</v>
      </c>
      <c r="AC2643">
        <v>-2.2426620000000001E-2</v>
      </c>
    </row>
    <row r="2644" spans="1:29" x14ac:dyDescent="0.3">
      <c r="A2644">
        <v>26.42</v>
      </c>
      <c r="B2644">
        <v>28.2</v>
      </c>
      <c r="C2644">
        <v>75</v>
      </c>
      <c r="D2644">
        <v>75</v>
      </c>
      <c r="E2644">
        <v>-150</v>
      </c>
      <c r="F2644">
        <v>60.15384615</v>
      </c>
      <c r="G2644">
        <v>62.69230769</v>
      </c>
      <c r="H2644">
        <v>-115.8461538</v>
      </c>
      <c r="I2644">
        <v>61</v>
      </c>
      <c r="J2644">
        <v>64</v>
      </c>
      <c r="K2644">
        <v>-97</v>
      </c>
      <c r="L2644">
        <v>3.0758281439999999</v>
      </c>
      <c r="M2644">
        <v>3.2056265179999999</v>
      </c>
      <c r="N2644">
        <v>-5.9235258120000003</v>
      </c>
      <c r="O2644">
        <v>3.1190942690000001</v>
      </c>
      <c r="P2644">
        <v>3.272492347</v>
      </c>
      <c r="Q2644">
        <v>-4.9598712139999996</v>
      </c>
      <c r="R2644">
        <v>0.15379140699999999</v>
      </c>
      <c r="S2644">
        <v>0.160281326</v>
      </c>
      <c r="T2644">
        <v>-0.29617629099999998</v>
      </c>
      <c r="U2644">
        <v>0.15595471299999999</v>
      </c>
      <c r="V2644">
        <v>0.163624617</v>
      </c>
      <c r="W2644">
        <v>-0.247993561</v>
      </c>
      <c r="X2644">
        <v>3.7469560000000001E-3</v>
      </c>
      <c r="Y2644">
        <v>-0.302141771</v>
      </c>
      <c r="Z2644">
        <v>-3.1397267999999999E-2</v>
      </c>
      <c r="AA2644">
        <v>4.4282210000000004E-3</v>
      </c>
      <c r="AB2644">
        <v>-0.27185548399999998</v>
      </c>
      <c r="AC2644">
        <v>-0.12558907</v>
      </c>
    </row>
    <row r="2645" spans="1:29" x14ac:dyDescent="0.3">
      <c r="A2645">
        <v>26.43</v>
      </c>
      <c r="B2645">
        <v>28.2</v>
      </c>
      <c r="C2645">
        <v>75</v>
      </c>
      <c r="D2645">
        <v>75</v>
      </c>
      <c r="E2645">
        <v>-150</v>
      </c>
      <c r="F2645">
        <v>59.07692308</v>
      </c>
      <c r="G2645">
        <v>62.76923077</v>
      </c>
      <c r="H2645">
        <v>-117.3846154</v>
      </c>
      <c r="I2645">
        <v>60</v>
      </c>
      <c r="J2645">
        <v>53</v>
      </c>
      <c r="K2645">
        <v>-123</v>
      </c>
      <c r="L2645">
        <v>3.020762167</v>
      </c>
      <c r="M2645">
        <v>3.2095598019999998</v>
      </c>
      <c r="N2645">
        <v>-6.0021914929999998</v>
      </c>
      <c r="O2645">
        <v>3.0679615760000001</v>
      </c>
      <c r="P2645">
        <v>2.710032725</v>
      </c>
      <c r="Q2645">
        <v>-6.2893212299999997</v>
      </c>
      <c r="R2645">
        <v>0.151038108</v>
      </c>
      <c r="S2645">
        <v>0.16047798999999999</v>
      </c>
      <c r="T2645">
        <v>-0.30010957500000002</v>
      </c>
      <c r="U2645">
        <v>0.15339807899999999</v>
      </c>
      <c r="V2645">
        <v>0.13550163600000001</v>
      </c>
      <c r="W2645">
        <v>-0.31446606199999999</v>
      </c>
      <c r="X2645">
        <v>5.4501180000000003E-3</v>
      </c>
      <c r="Y2645">
        <v>-0.30391174900000001</v>
      </c>
      <c r="Z2645">
        <v>-2.0011444999999999E-2</v>
      </c>
      <c r="AA2645">
        <v>-1.0332516E-2</v>
      </c>
      <c r="AB2645">
        <v>-0.30594394600000002</v>
      </c>
      <c r="AC2645">
        <v>4.4853239000000003E-2</v>
      </c>
    </row>
    <row r="2646" spans="1:29" x14ac:dyDescent="0.3">
      <c r="A2646">
        <v>26.44</v>
      </c>
      <c r="B2646">
        <v>28.2</v>
      </c>
      <c r="C2646">
        <v>75</v>
      </c>
      <c r="D2646">
        <v>75</v>
      </c>
      <c r="E2646">
        <v>-150</v>
      </c>
      <c r="F2646">
        <v>58.53846154</v>
      </c>
      <c r="G2646">
        <v>62.53846154</v>
      </c>
      <c r="H2646">
        <v>-117.2307692</v>
      </c>
      <c r="I2646">
        <v>100</v>
      </c>
      <c r="J2646">
        <v>68</v>
      </c>
      <c r="K2646">
        <v>-118</v>
      </c>
      <c r="L2646">
        <v>2.993229178</v>
      </c>
      <c r="M2646">
        <v>3.19775995</v>
      </c>
      <c r="N2646">
        <v>-5.9943249249999999</v>
      </c>
      <c r="O2646">
        <v>5.1132692930000001</v>
      </c>
      <c r="P2646">
        <v>3.4770231190000001</v>
      </c>
      <c r="Q2646">
        <v>-6.0336577660000001</v>
      </c>
      <c r="R2646">
        <v>0.149661459</v>
      </c>
      <c r="S2646">
        <v>0.159887998</v>
      </c>
      <c r="T2646">
        <v>-0.29971624600000002</v>
      </c>
      <c r="U2646">
        <v>0.25566346499999998</v>
      </c>
      <c r="V2646">
        <v>0.17385115600000001</v>
      </c>
      <c r="W2646">
        <v>-0.30168288799999998</v>
      </c>
      <c r="X2646">
        <v>5.9042950000000004E-3</v>
      </c>
      <c r="Y2646">
        <v>-0.30299398300000002</v>
      </c>
      <c r="Z2646">
        <v>-1.7251246000000001E-2</v>
      </c>
      <c r="AA2646">
        <v>-4.7234357999999997E-2</v>
      </c>
      <c r="AB2646">
        <v>-0.34429346599999999</v>
      </c>
      <c r="AC2646">
        <v>-0.224266197</v>
      </c>
    </row>
    <row r="2647" spans="1:29" x14ac:dyDescent="0.3">
      <c r="A2647">
        <v>26.45</v>
      </c>
      <c r="B2647">
        <v>28.2</v>
      </c>
      <c r="C2647">
        <v>75</v>
      </c>
      <c r="D2647">
        <v>75</v>
      </c>
      <c r="E2647">
        <v>-150</v>
      </c>
      <c r="F2647">
        <v>57.84615385</v>
      </c>
      <c r="G2647">
        <v>63.30769231</v>
      </c>
      <c r="H2647">
        <v>-117</v>
      </c>
      <c r="I2647">
        <v>60</v>
      </c>
      <c r="J2647">
        <v>123</v>
      </c>
      <c r="K2647">
        <v>-244</v>
      </c>
      <c r="L2647">
        <v>2.9578296220000002</v>
      </c>
      <c r="M2647">
        <v>3.2370927909999998</v>
      </c>
      <c r="N2647">
        <v>-5.9825250729999997</v>
      </c>
      <c r="O2647">
        <v>3.0679615760000001</v>
      </c>
      <c r="P2647">
        <v>6.2893212299999997</v>
      </c>
      <c r="Q2647">
        <v>-12.47637707</v>
      </c>
      <c r="R2647">
        <v>0.14789148099999999</v>
      </c>
      <c r="S2647">
        <v>0.16185463999999999</v>
      </c>
      <c r="T2647">
        <v>-0.29912625399999998</v>
      </c>
      <c r="U2647">
        <v>0.15339807899999999</v>
      </c>
      <c r="V2647">
        <v>0.31446606199999999</v>
      </c>
      <c r="W2647">
        <v>-0.62381885400000003</v>
      </c>
      <c r="X2647">
        <v>8.0616330000000003E-3</v>
      </c>
      <c r="Y2647">
        <v>-0.30266620900000002</v>
      </c>
      <c r="Z2647">
        <v>-1.8631346E-2</v>
      </c>
      <c r="AA2647">
        <v>9.2992643E-2</v>
      </c>
      <c r="AB2647">
        <v>-0.57183394899999995</v>
      </c>
      <c r="AC2647">
        <v>0.27360476</v>
      </c>
    </row>
    <row r="2648" spans="1:29" x14ac:dyDescent="0.3">
      <c r="A2648">
        <v>26.46</v>
      </c>
      <c r="B2648">
        <v>28.2</v>
      </c>
      <c r="C2648">
        <v>75</v>
      </c>
      <c r="D2648">
        <v>75</v>
      </c>
      <c r="E2648">
        <v>-150</v>
      </c>
      <c r="F2648">
        <v>57.92307692</v>
      </c>
      <c r="G2648">
        <v>63.15384615</v>
      </c>
      <c r="H2648">
        <v>-117</v>
      </c>
      <c r="I2648">
        <v>63</v>
      </c>
      <c r="J2648">
        <v>0</v>
      </c>
      <c r="K2648">
        <v>0</v>
      </c>
      <c r="L2648">
        <v>2.9617629060000001</v>
      </c>
      <c r="M2648">
        <v>3.229226223</v>
      </c>
      <c r="N2648">
        <v>-5.9825250729999997</v>
      </c>
      <c r="O2648">
        <v>3.2213596550000001</v>
      </c>
      <c r="P2648">
        <v>0</v>
      </c>
      <c r="Q2648">
        <v>0</v>
      </c>
      <c r="R2648">
        <v>0.148088145</v>
      </c>
      <c r="S2648">
        <v>0.161461311</v>
      </c>
      <c r="T2648">
        <v>-0.29912625399999998</v>
      </c>
      <c r="U2648">
        <v>0.161067983</v>
      </c>
      <c r="V2648">
        <v>0</v>
      </c>
      <c r="W2648">
        <v>0</v>
      </c>
      <c r="X2648">
        <v>7.7210009999999999E-3</v>
      </c>
      <c r="Y2648">
        <v>-0.302600655</v>
      </c>
      <c r="Z2648">
        <v>-1.8286321000000001E-2</v>
      </c>
      <c r="AA2648">
        <v>-9.2992643E-2</v>
      </c>
      <c r="AB2648">
        <v>-5.3689328000000001E-2</v>
      </c>
      <c r="AC2648">
        <v>-0.28257540799999997</v>
      </c>
    </row>
    <row r="2649" spans="1:29" x14ac:dyDescent="0.3">
      <c r="A2649">
        <v>26.47</v>
      </c>
      <c r="B2649">
        <v>28.2</v>
      </c>
      <c r="C2649">
        <v>75</v>
      </c>
      <c r="D2649">
        <v>75</v>
      </c>
      <c r="E2649">
        <v>-150</v>
      </c>
      <c r="F2649">
        <v>56.92307692</v>
      </c>
      <c r="G2649">
        <v>61.84615385</v>
      </c>
      <c r="H2649">
        <v>-117.6153846</v>
      </c>
      <c r="I2649">
        <v>58</v>
      </c>
      <c r="J2649">
        <v>97</v>
      </c>
      <c r="K2649">
        <v>-222</v>
      </c>
      <c r="L2649">
        <v>2.9106302130000001</v>
      </c>
      <c r="M2649">
        <v>3.1623603930000002</v>
      </c>
      <c r="N2649">
        <v>-6.013991345</v>
      </c>
      <c r="O2649">
        <v>2.9656961900000001</v>
      </c>
      <c r="P2649">
        <v>4.9598712139999996</v>
      </c>
      <c r="Q2649">
        <v>-11.351457829999999</v>
      </c>
      <c r="R2649">
        <v>0.145531511</v>
      </c>
      <c r="S2649">
        <v>0.15811802</v>
      </c>
      <c r="T2649">
        <v>-0.300699567</v>
      </c>
      <c r="U2649">
        <v>0.14828480899999999</v>
      </c>
      <c r="V2649">
        <v>0.247993561</v>
      </c>
      <c r="W2649">
        <v>-0.56757289200000005</v>
      </c>
      <c r="X2649">
        <v>7.2668239999999999E-3</v>
      </c>
      <c r="Y2649">
        <v>-0.30168288799999998</v>
      </c>
      <c r="Z2649">
        <v>-5.1753739999999999E-3</v>
      </c>
      <c r="AA2649">
        <v>5.7566873999999997E-2</v>
      </c>
      <c r="AB2649">
        <v>-0.51047471799999999</v>
      </c>
      <c r="AC2649">
        <v>0.30051670400000002</v>
      </c>
    </row>
    <row r="2650" spans="1:29" x14ac:dyDescent="0.3">
      <c r="A2650">
        <v>26.48</v>
      </c>
      <c r="B2650">
        <v>28.2</v>
      </c>
      <c r="C2650">
        <v>75</v>
      </c>
      <c r="D2650">
        <v>75</v>
      </c>
      <c r="E2650">
        <v>-150</v>
      </c>
      <c r="F2650">
        <v>55.23076923</v>
      </c>
      <c r="G2650">
        <v>61.30769231</v>
      </c>
      <c r="H2650">
        <v>-118.3846154</v>
      </c>
      <c r="I2650">
        <v>58</v>
      </c>
      <c r="J2650">
        <v>56</v>
      </c>
      <c r="K2650">
        <v>0</v>
      </c>
      <c r="L2650">
        <v>2.8240979629999998</v>
      </c>
      <c r="M2650">
        <v>3.1348274049999998</v>
      </c>
      <c r="N2650">
        <v>-6.0533241860000002</v>
      </c>
      <c r="O2650">
        <v>2.9656961900000001</v>
      </c>
      <c r="P2650">
        <v>2.8634308040000001</v>
      </c>
      <c r="Q2650">
        <v>0</v>
      </c>
      <c r="R2650">
        <v>0.141204898</v>
      </c>
      <c r="S2650">
        <v>0.15674136999999999</v>
      </c>
      <c r="T2650">
        <v>-0.30266620900000002</v>
      </c>
      <c r="U2650">
        <v>0.14828480899999999</v>
      </c>
      <c r="V2650">
        <v>0.14317154000000001</v>
      </c>
      <c r="W2650">
        <v>0</v>
      </c>
      <c r="X2650">
        <v>8.9699859999999992E-3</v>
      </c>
      <c r="Y2650">
        <v>-0.301092896</v>
      </c>
      <c r="Z2650">
        <v>8.2805980000000001E-3</v>
      </c>
      <c r="AA2650">
        <v>-2.952147E-3</v>
      </c>
      <c r="AB2650">
        <v>-9.7152116999999996E-2</v>
      </c>
      <c r="AC2650">
        <v>-0.51132692899999999</v>
      </c>
    </row>
    <row r="2651" spans="1:29" x14ac:dyDescent="0.3">
      <c r="A2651">
        <v>26.49</v>
      </c>
      <c r="B2651">
        <v>28.2</v>
      </c>
      <c r="C2651">
        <v>75</v>
      </c>
      <c r="D2651">
        <v>75</v>
      </c>
      <c r="E2651">
        <v>-150</v>
      </c>
      <c r="F2651">
        <v>54.69230769</v>
      </c>
      <c r="G2651">
        <v>60.92307692</v>
      </c>
      <c r="H2651">
        <v>-121</v>
      </c>
      <c r="I2651">
        <v>46</v>
      </c>
      <c r="J2651">
        <v>59</v>
      </c>
      <c r="K2651">
        <v>-255</v>
      </c>
      <c r="L2651">
        <v>2.7965649749999999</v>
      </c>
      <c r="M2651">
        <v>3.1151609850000002</v>
      </c>
      <c r="N2651">
        <v>-6.1870558439999996</v>
      </c>
      <c r="O2651">
        <v>2.3521038750000001</v>
      </c>
      <c r="P2651">
        <v>3.0168288830000001</v>
      </c>
      <c r="Q2651">
        <v>-13.038836699999999</v>
      </c>
      <c r="R2651">
        <v>0.13982824899999999</v>
      </c>
      <c r="S2651">
        <v>0.15575804900000001</v>
      </c>
      <c r="T2651">
        <v>-0.30935279199999999</v>
      </c>
      <c r="U2651">
        <v>0.117605194</v>
      </c>
      <c r="V2651">
        <v>0.15084144399999999</v>
      </c>
      <c r="W2651">
        <v>-0.65194183500000003</v>
      </c>
      <c r="X2651">
        <v>9.1970750000000007E-3</v>
      </c>
      <c r="Y2651">
        <v>-0.30476396100000003</v>
      </c>
      <c r="Z2651">
        <v>2.4151743999999999E-2</v>
      </c>
      <c r="AA2651">
        <v>1.9188957999999999E-2</v>
      </c>
      <c r="AB2651">
        <v>-0.52411010300000005</v>
      </c>
      <c r="AC2651">
        <v>0.67279859099999995</v>
      </c>
    </row>
    <row r="2652" spans="1:29" x14ac:dyDescent="0.3">
      <c r="A2652">
        <v>26.5</v>
      </c>
      <c r="B2652">
        <v>28.2</v>
      </c>
      <c r="C2652">
        <v>75</v>
      </c>
      <c r="D2652">
        <v>75</v>
      </c>
      <c r="E2652">
        <v>-150</v>
      </c>
      <c r="F2652">
        <v>54.23076923</v>
      </c>
      <c r="G2652">
        <v>61.23076923</v>
      </c>
      <c r="H2652">
        <v>-120.9230769</v>
      </c>
      <c r="I2652">
        <v>53</v>
      </c>
      <c r="J2652">
        <v>61</v>
      </c>
      <c r="K2652">
        <v>0</v>
      </c>
      <c r="L2652">
        <v>2.7729652699999998</v>
      </c>
      <c r="M2652">
        <v>3.1308941209999999</v>
      </c>
      <c r="N2652">
        <v>-6.1831225600000002</v>
      </c>
      <c r="O2652">
        <v>2.710032725</v>
      </c>
      <c r="P2652">
        <v>3.1190942690000001</v>
      </c>
      <c r="Q2652">
        <v>0</v>
      </c>
      <c r="R2652">
        <v>0.13864826399999999</v>
      </c>
      <c r="S2652">
        <v>0.15654470600000001</v>
      </c>
      <c r="T2652">
        <v>-0.30915612799999997</v>
      </c>
      <c r="U2652">
        <v>0.13550163600000001</v>
      </c>
      <c r="V2652">
        <v>0.15595471299999999</v>
      </c>
      <c r="W2652">
        <v>0</v>
      </c>
      <c r="X2652">
        <v>1.0332516E-2</v>
      </c>
      <c r="Y2652">
        <v>-0.30450174200000002</v>
      </c>
      <c r="Z2652">
        <v>2.4496769000000002E-2</v>
      </c>
      <c r="AA2652">
        <v>1.1808590000000001E-2</v>
      </c>
      <c r="AB2652">
        <v>-9.7152116999999996E-2</v>
      </c>
      <c r="AC2652">
        <v>-0.51132692899999999</v>
      </c>
    </row>
    <row r="2653" spans="1:29" x14ac:dyDescent="0.3">
      <c r="A2653">
        <v>26.51</v>
      </c>
      <c r="B2653">
        <v>28.2</v>
      </c>
      <c r="C2653">
        <v>75</v>
      </c>
      <c r="D2653">
        <v>75</v>
      </c>
      <c r="E2653">
        <v>-150</v>
      </c>
      <c r="F2653">
        <v>54.15384615</v>
      </c>
      <c r="G2653">
        <v>60.30769231</v>
      </c>
      <c r="H2653">
        <v>-119.3076923</v>
      </c>
      <c r="I2653">
        <v>51</v>
      </c>
      <c r="J2653">
        <v>61</v>
      </c>
      <c r="K2653">
        <v>-224</v>
      </c>
      <c r="L2653">
        <v>2.7690319859999999</v>
      </c>
      <c r="M2653">
        <v>3.0836947119999998</v>
      </c>
      <c r="N2653">
        <v>-6.1005235950000003</v>
      </c>
      <c r="O2653">
        <v>2.607767339</v>
      </c>
      <c r="P2653">
        <v>3.1190942690000001</v>
      </c>
      <c r="Q2653">
        <v>-11.453723220000001</v>
      </c>
      <c r="R2653">
        <v>0.13845159900000001</v>
      </c>
      <c r="S2653">
        <v>0.15418473599999999</v>
      </c>
      <c r="T2653">
        <v>-0.30502617999999998</v>
      </c>
      <c r="U2653">
        <v>0.13038836700000001</v>
      </c>
      <c r="V2653">
        <v>0.15595471299999999</v>
      </c>
      <c r="W2653">
        <v>-0.57268616100000003</v>
      </c>
      <c r="X2653">
        <v>9.0835299999999994E-3</v>
      </c>
      <c r="Y2653">
        <v>-0.30089623100000001</v>
      </c>
      <c r="Z2653">
        <v>2.173657E-2</v>
      </c>
      <c r="AA2653">
        <v>1.4760736999999999E-2</v>
      </c>
      <c r="AB2653">
        <v>-0.477238467</v>
      </c>
      <c r="AC2653">
        <v>0.50235628099999996</v>
      </c>
    </row>
    <row r="2654" spans="1:29" x14ac:dyDescent="0.3">
      <c r="A2654">
        <v>26.52</v>
      </c>
      <c r="B2654">
        <v>28.2</v>
      </c>
      <c r="C2654">
        <v>75</v>
      </c>
      <c r="D2654">
        <v>75</v>
      </c>
      <c r="E2654">
        <v>-150</v>
      </c>
      <c r="F2654">
        <v>54.07692308</v>
      </c>
      <c r="G2654">
        <v>59.38461538</v>
      </c>
      <c r="H2654">
        <v>-119.7692308</v>
      </c>
      <c r="I2654">
        <v>51</v>
      </c>
      <c r="J2654">
        <v>61</v>
      </c>
      <c r="K2654">
        <v>-125</v>
      </c>
      <c r="L2654">
        <v>2.765098702</v>
      </c>
      <c r="M2654">
        <v>3.0364953030000001</v>
      </c>
      <c r="N2654">
        <v>-6.1241232989999999</v>
      </c>
      <c r="O2654">
        <v>2.607767339</v>
      </c>
      <c r="P2654">
        <v>3.1190942690000001</v>
      </c>
      <c r="Q2654">
        <v>-6.3915866159999997</v>
      </c>
      <c r="R2654">
        <v>0.138254935</v>
      </c>
      <c r="S2654">
        <v>0.151824765</v>
      </c>
      <c r="T2654">
        <v>-0.30620616499999997</v>
      </c>
      <c r="U2654">
        <v>0.13038836700000001</v>
      </c>
      <c r="V2654">
        <v>0.15595471299999999</v>
      </c>
      <c r="W2654">
        <v>-0.31957933100000002</v>
      </c>
      <c r="X2654">
        <v>7.8345450000000001E-3</v>
      </c>
      <c r="Y2654">
        <v>-0.30083067699999999</v>
      </c>
      <c r="Z2654">
        <v>2.8292042999999999E-2</v>
      </c>
      <c r="AA2654">
        <v>1.4760736999999999E-2</v>
      </c>
      <c r="AB2654">
        <v>-0.308500581</v>
      </c>
      <c r="AC2654">
        <v>5.8309211E-2</v>
      </c>
    </row>
    <row r="2655" spans="1:29" x14ac:dyDescent="0.3">
      <c r="A2655">
        <v>26.53</v>
      </c>
      <c r="B2655">
        <v>28.2</v>
      </c>
      <c r="C2655">
        <v>75</v>
      </c>
      <c r="D2655">
        <v>75</v>
      </c>
      <c r="E2655">
        <v>-150</v>
      </c>
      <c r="F2655">
        <v>53.76923077</v>
      </c>
      <c r="G2655">
        <v>58.46153846</v>
      </c>
      <c r="H2655">
        <v>-120.3846154</v>
      </c>
      <c r="I2655">
        <v>55</v>
      </c>
      <c r="J2655">
        <v>44</v>
      </c>
      <c r="K2655">
        <v>-127</v>
      </c>
      <c r="L2655">
        <v>2.7493655659999998</v>
      </c>
      <c r="M2655">
        <v>2.9892958940000001</v>
      </c>
      <c r="N2655">
        <v>-6.1555895720000002</v>
      </c>
      <c r="O2655">
        <v>2.812298111</v>
      </c>
      <c r="P2655">
        <v>2.2498384890000001</v>
      </c>
      <c r="Q2655">
        <v>-6.4938520019999997</v>
      </c>
      <c r="R2655">
        <v>0.137468278</v>
      </c>
      <c r="S2655">
        <v>0.14946479500000001</v>
      </c>
      <c r="T2655">
        <v>-0.30777947900000002</v>
      </c>
      <c r="U2655">
        <v>0.14061490600000001</v>
      </c>
      <c r="V2655">
        <v>0.11249192399999999</v>
      </c>
      <c r="W2655">
        <v>-0.3246926</v>
      </c>
      <c r="X2655">
        <v>6.9261920000000003E-3</v>
      </c>
      <c r="Y2655">
        <v>-0.30083067699999999</v>
      </c>
      <c r="Z2655">
        <v>3.6572641000000003E-2</v>
      </c>
      <c r="AA2655">
        <v>-1.6236811E-2</v>
      </c>
      <c r="AB2655">
        <v>-0.30083067699999999</v>
      </c>
      <c r="AC2655">
        <v>0.12558907</v>
      </c>
    </row>
    <row r="2656" spans="1:29" x14ac:dyDescent="0.3">
      <c r="A2656">
        <v>26.54</v>
      </c>
      <c r="B2656">
        <v>28.2</v>
      </c>
      <c r="C2656">
        <v>75</v>
      </c>
      <c r="D2656">
        <v>75</v>
      </c>
      <c r="E2656">
        <v>-150</v>
      </c>
      <c r="F2656">
        <v>53.84615385</v>
      </c>
      <c r="G2656">
        <v>57.53846154</v>
      </c>
      <c r="H2656">
        <v>-121</v>
      </c>
      <c r="I2656">
        <v>42</v>
      </c>
      <c r="J2656">
        <v>54</v>
      </c>
      <c r="K2656">
        <v>-130</v>
      </c>
      <c r="L2656">
        <v>2.7532988500000002</v>
      </c>
      <c r="M2656">
        <v>2.942096485</v>
      </c>
      <c r="N2656">
        <v>-6.1870558439999996</v>
      </c>
      <c r="O2656">
        <v>2.147573103</v>
      </c>
      <c r="P2656">
        <v>2.761165418</v>
      </c>
      <c r="Q2656">
        <v>-6.6472500810000001</v>
      </c>
      <c r="R2656">
        <v>0.13766494300000001</v>
      </c>
      <c r="S2656">
        <v>0.147104824</v>
      </c>
      <c r="T2656">
        <v>-0.30935279199999999</v>
      </c>
      <c r="U2656">
        <v>0.107378655</v>
      </c>
      <c r="V2656">
        <v>0.13805827100000001</v>
      </c>
      <c r="W2656">
        <v>-0.332362504</v>
      </c>
      <c r="X2656">
        <v>5.4501180000000003E-3</v>
      </c>
      <c r="Y2656">
        <v>-0.30115845000000002</v>
      </c>
      <c r="Z2656">
        <v>4.3128115000000002E-2</v>
      </c>
      <c r="AA2656">
        <v>1.7712884000000002E-2</v>
      </c>
      <c r="AB2656">
        <v>-0.30338731099999999</v>
      </c>
      <c r="AC2656">
        <v>0.15250101399999999</v>
      </c>
    </row>
    <row r="2657" spans="1:29" x14ac:dyDescent="0.3">
      <c r="A2657">
        <v>26.55</v>
      </c>
      <c r="B2657">
        <v>28.2</v>
      </c>
      <c r="C2657">
        <v>75</v>
      </c>
      <c r="D2657">
        <v>75</v>
      </c>
      <c r="E2657">
        <v>-150</v>
      </c>
      <c r="F2657">
        <v>53.92307692</v>
      </c>
      <c r="G2657">
        <v>56.61538462</v>
      </c>
      <c r="H2657">
        <v>-121.6153846</v>
      </c>
      <c r="I2657">
        <v>54</v>
      </c>
      <c r="J2657">
        <v>59</v>
      </c>
      <c r="K2657">
        <v>-131</v>
      </c>
      <c r="L2657">
        <v>2.7572321340000001</v>
      </c>
      <c r="M2657">
        <v>2.894897077</v>
      </c>
      <c r="N2657">
        <v>-6.218522117</v>
      </c>
      <c r="O2657">
        <v>2.761165418</v>
      </c>
      <c r="P2657">
        <v>3.0168288830000001</v>
      </c>
      <c r="Q2657">
        <v>-6.6983827739999997</v>
      </c>
      <c r="R2657">
        <v>0.137861607</v>
      </c>
      <c r="S2657">
        <v>0.14474485400000001</v>
      </c>
      <c r="T2657">
        <v>-0.31092610599999998</v>
      </c>
      <c r="U2657">
        <v>0.13805827100000001</v>
      </c>
      <c r="V2657">
        <v>0.15084144399999999</v>
      </c>
      <c r="W2657">
        <v>-0.33491913899999998</v>
      </c>
      <c r="X2657">
        <v>3.9740449999999998E-3</v>
      </c>
      <c r="Y2657">
        <v>-0.30148622400000002</v>
      </c>
      <c r="Z2657">
        <v>4.9683588000000001E-2</v>
      </c>
      <c r="AA2657">
        <v>7.3803690000000003E-3</v>
      </c>
      <c r="AB2657">
        <v>-0.31957933100000002</v>
      </c>
      <c r="AC2657">
        <v>8.0735830999999994E-2</v>
      </c>
    </row>
    <row r="2658" spans="1:29" x14ac:dyDescent="0.3">
      <c r="A2658">
        <v>26.56</v>
      </c>
      <c r="B2658">
        <v>28.2</v>
      </c>
      <c r="C2658">
        <v>75</v>
      </c>
      <c r="D2658">
        <v>75</v>
      </c>
      <c r="E2658">
        <v>-150</v>
      </c>
      <c r="F2658">
        <v>54.76923077</v>
      </c>
      <c r="G2658">
        <v>56.38461538</v>
      </c>
      <c r="H2658">
        <v>-122.2307692</v>
      </c>
      <c r="I2658">
        <v>54</v>
      </c>
      <c r="J2658">
        <v>57</v>
      </c>
      <c r="K2658">
        <v>-122</v>
      </c>
      <c r="L2658">
        <v>2.8004982589999998</v>
      </c>
      <c r="M2658">
        <v>2.8830972240000001</v>
      </c>
      <c r="N2658">
        <v>-6.2499883900000004</v>
      </c>
      <c r="O2658">
        <v>2.761165418</v>
      </c>
      <c r="P2658">
        <v>2.9145634970000001</v>
      </c>
      <c r="Q2658">
        <v>-6.2381885370000001</v>
      </c>
      <c r="R2658">
        <v>0.140024913</v>
      </c>
      <c r="S2658">
        <v>0.144154861</v>
      </c>
      <c r="T2658">
        <v>-0.312499419</v>
      </c>
      <c r="U2658">
        <v>0.13805827100000001</v>
      </c>
      <c r="V2658">
        <v>0.14572817499999999</v>
      </c>
      <c r="W2658">
        <v>-0.31190942700000002</v>
      </c>
      <c r="X2658">
        <v>2.3844270000000002E-3</v>
      </c>
      <c r="Y2658">
        <v>-0.30305953800000002</v>
      </c>
      <c r="Z2658">
        <v>4.9683588000000001E-2</v>
      </c>
      <c r="AA2658">
        <v>4.4282210000000004E-3</v>
      </c>
      <c r="AB2658">
        <v>-0.3025351</v>
      </c>
      <c r="AC2658">
        <v>4.9338563000000002E-2</v>
      </c>
    </row>
    <row r="2659" spans="1:29" x14ac:dyDescent="0.3">
      <c r="A2659">
        <v>26.57</v>
      </c>
      <c r="B2659">
        <v>28.2</v>
      </c>
      <c r="C2659">
        <v>75</v>
      </c>
      <c r="D2659">
        <v>75</v>
      </c>
      <c r="E2659">
        <v>-150</v>
      </c>
      <c r="F2659">
        <v>55.15384615</v>
      </c>
      <c r="G2659">
        <v>56</v>
      </c>
      <c r="H2659">
        <v>-122.8461538</v>
      </c>
      <c r="I2659">
        <v>59</v>
      </c>
      <c r="J2659">
        <v>56</v>
      </c>
      <c r="K2659">
        <v>-97</v>
      </c>
      <c r="L2659">
        <v>2.8201646789999999</v>
      </c>
      <c r="M2659">
        <v>2.8634308040000001</v>
      </c>
      <c r="N2659">
        <v>-6.2814546619999998</v>
      </c>
      <c r="O2659">
        <v>3.0168288830000001</v>
      </c>
      <c r="P2659">
        <v>2.8634308040000001</v>
      </c>
      <c r="Q2659">
        <v>-4.9598712139999996</v>
      </c>
      <c r="R2659">
        <v>0.14100823400000001</v>
      </c>
      <c r="S2659">
        <v>0.14317154000000001</v>
      </c>
      <c r="T2659">
        <v>-0.31407273299999999</v>
      </c>
      <c r="U2659">
        <v>0.15084144399999999</v>
      </c>
      <c r="V2659">
        <v>0.14317154000000001</v>
      </c>
      <c r="W2659">
        <v>-0.247993561</v>
      </c>
      <c r="X2659">
        <v>1.248985E-3</v>
      </c>
      <c r="Y2659">
        <v>-0.30410841300000002</v>
      </c>
      <c r="Z2659">
        <v>5.2443787999999998E-2</v>
      </c>
      <c r="AA2659">
        <v>-4.4282210000000004E-3</v>
      </c>
      <c r="AB2659">
        <v>-0.26333336899999998</v>
      </c>
      <c r="AC2659">
        <v>-8.0735830999999994E-2</v>
      </c>
    </row>
    <row r="2660" spans="1:29" x14ac:dyDescent="0.3">
      <c r="A2660">
        <v>26.58</v>
      </c>
      <c r="B2660">
        <v>28.2</v>
      </c>
      <c r="C2660">
        <v>75</v>
      </c>
      <c r="D2660">
        <v>75</v>
      </c>
      <c r="E2660">
        <v>-150</v>
      </c>
      <c r="F2660">
        <v>55.07692308</v>
      </c>
      <c r="G2660">
        <v>56.15384615</v>
      </c>
      <c r="H2660">
        <v>-123.3076923</v>
      </c>
      <c r="I2660">
        <v>112</v>
      </c>
      <c r="J2660">
        <v>94</v>
      </c>
      <c r="K2660">
        <v>-124</v>
      </c>
      <c r="L2660">
        <v>2.816231395</v>
      </c>
      <c r="M2660">
        <v>2.8712973719999999</v>
      </c>
      <c r="N2660">
        <v>-6.3050543670000003</v>
      </c>
      <c r="O2660">
        <v>5.7268616080000001</v>
      </c>
      <c r="P2660">
        <v>4.8064731350000001</v>
      </c>
      <c r="Q2660">
        <v>-6.3404539230000001</v>
      </c>
      <c r="R2660">
        <v>0.14081157</v>
      </c>
      <c r="S2660">
        <v>0.14356486900000001</v>
      </c>
      <c r="T2660">
        <v>-0.31525271799999999</v>
      </c>
      <c r="U2660">
        <v>0.28634308000000003</v>
      </c>
      <c r="V2660">
        <v>0.240323657</v>
      </c>
      <c r="W2660">
        <v>-0.31702269599999999</v>
      </c>
      <c r="X2660">
        <v>1.5896180000000001E-3</v>
      </c>
      <c r="Y2660">
        <v>-0.30496062499999999</v>
      </c>
      <c r="Z2660">
        <v>5.4168912E-2</v>
      </c>
      <c r="AA2660">
        <v>-2.6569327E-2</v>
      </c>
      <c r="AB2660">
        <v>-0.38690404299999998</v>
      </c>
      <c r="AC2660">
        <v>-0.36779656300000002</v>
      </c>
    </row>
    <row r="2661" spans="1:29" x14ac:dyDescent="0.3">
      <c r="A2661">
        <v>26.59</v>
      </c>
      <c r="B2661">
        <v>28.2</v>
      </c>
      <c r="C2661">
        <v>75</v>
      </c>
      <c r="D2661">
        <v>75</v>
      </c>
      <c r="E2661">
        <v>-150</v>
      </c>
      <c r="F2661">
        <v>56.07692308</v>
      </c>
      <c r="G2661">
        <v>56.38461538</v>
      </c>
      <c r="H2661">
        <v>-123.9230769</v>
      </c>
      <c r="I2661">
        <v>0</v>
      </c>
      <c r="J2661">
        <v>0</v>
      </c>
      <c r="K2661">
        <v>-126</v>
      </c>
      <c r="L2661">
        <v>2.867364088</v>
      </c>
      <c r="M2661">
        <v>2.8830972240000001</v>
      </c>
      <c r="N2661">
        <v>-6.3365206389999997</v>
      </c>
      <c r="O2661">
        <v>0</v>
      </c>
      <c r="P2661">
        <v>0</v>
      </c>
      <c r="Q2661">
        <v>-6.4427193090000001</v>
      </c>
      <c r="R2661">
        <v>0.143368204</v>
      </c>
      <c r="S2661">
        <v>0.144154861</v>
      </c>
      <c r="T2661">
        <v>-0.31682603199999998</v>
      </c>
      <c r="U2661">
        <v>0</v>
      </c>
      <c r="V2661">
        <v>0</v>
      </c>
      <c r="W2661">
        <v>-0.32213596500000002</v>
      </c>
      <c r="X2661">
        <v>4.54177E-4</v>
      </c>
      <c r="Y2661">
        <v>-0.30705837699999999</v>
      </c>
      <c r="Z2661">
        <v>5.1408713000000002E-2</v>
      </c>
      <c r="AA2661">
        <v>0</v>
      </c>
      <c r="AB2661">
        <v>-0.21475731000000001</v>
      </c>
      <c r="AC2661">
        <v>0.56515081700000003</v>
      </c>
    </row>
    <row r="2662" spans="1:29" x14ac:dyDescent="0.3">
      <c r="A2662">
        <v>26.6</v>
      </c>
      <c r="B2662">
        <v>28.2</v>
      </c>
      <c r="C2662">
        <v>75</v>
      </c>
      <c r="D2662">
        <v>75</v>
      </c>
      <c r="E2662">
        <v>-150</v>
      </c>
      <c r="F2662">
        <v>56.84615385</v>
      </c>
      <c r="G2662">
        <v>57.84615385</v>
      </c>
      <c r="H2662">
        <v>-122</v>
      </c>
      <c r="I2662">
        <v>125</v>
      </c>
      <c r="J2662">
        <v>111</v>
      </c>
      <c r="K2662">
        <v>-250</v>
      </c>
      <c r="L2662">
        <v>2.9066969290000002</v>
      </c>
      <c r="M2662">
        <v>2.9578296220000002</v>
      </c>
      <c r="N2662">
        <v>-6.2381885370000001</v>
      </c>
      <c r="O2662">
        <v>6.3915866159999997</v>
      </c>
      <c r="P2662">
        <v>5.6757289149999997</v>
      </c>
      <c r="Q2662">
        <v>-12.783173229999999</v>
      </c>
      <c r="R2662">
        <v>0.14533484599999999</v>
      </c>
      <c r="S2662">
        <v>0.14789148099999999</v>
      </c>
      <c r="T2662">
        <v>-0.31190942700000002</v>
      </c>
      <c r="U2662">
        <v>0.31957933100000002</v>
      </c>
      <c r="V2662">
        <v>0.28378644600000003</v>
      </c>
      <c r="W2662">
        <v>-0.63915866200000004</v>
      </c>
      <c r="X2662">
        <v>1.476074E-3</v>
      </c>
      <c r="Y2662">
        <v>-0.30568172700000001</v>
      </c>
      <c r="Z2662">
        <v>3.2777367000000002E-2</v>
      </c>
      <c r="AA2662">
        <v>-2.0665032E-2</v>
      </c>
      <c r="AB2662">
        <v>-0.62722770000000005</v>
      </c>
      <c r="AC2662">
        <v>6.2794534999999999E-2</v>
      </c>
    </row>
    <row r="2663" spans="1:29" x14ac:dyDescent="0.3">
      <c r="A2663">
        <v>26.61</v>
      </c>
      <c r="B2663">
        <v>28.2</v>
      </c>
      <c r="C2663">
        <v>75</v>
      </c>
      <c r="D2663">
        <v>75</v>
      </c>
      <c r="E2663">
        <v>-150</v>
      </c>
      <c r="F2663">
        <v>58.07692308</v>
      </c>
      <c r="G2663">
        <v>59</v>
      </c>
      <c r="H2663">
        <v>-122</v>
      </c>
      <c r="I2663">
        <v>57</v>
      </c>
      <c r="J2663">
        <v>0</v>
      </c>
      <c r="K2663">
        <v>0</v>
      </c>
      <c r="L2663">
        <v>2.969629474</v>
      </c>
      <c r="M2663">
        <v>3.0168288830000001</v>
      </c>
      <c r="N2663">
        <v>-6.2381885370000001</v>
      </c>
      <c r="O2663">
        <v>2.9145634970000001</v>
      </c>
      <c r="P2663">
        <v>0</v>
      </c>
      <c r="Q2663">
        <v>0</v>
      </c>
      <c r="R2663">
        <v>0.148481474</v>
      </c>
      <c r="S2663">
        <v>0.15084144399999999</v>
      </c>
      <c r="T2663">
        <v>-0.31190942700000002</v>
      </c>
      <c r="U2663">
        <v>0.14572817499999999</v>
      </c>
      <c r="V2663">
        <v>0</v>
      </c>
      <c r="W2663">
        <v>0</v>
      </c>
      <c r="X2663">
        <v>1.36253E-3</v>
      </c>
      <c r="Y2663">
        <v>-0.30771392400000003</v>
      </c>
      <c r="Z2663">
        <v>2.2081594999999999E-2</v>
      </c>
      <c r="AA2663">
        <v>-8.4136200999999994E-2</v>
      </c>
      <c r="AB2663">
        <v>-4.8576057999999998E-2</v>
      </c>
      <c r="AC2663">
        <v>-0.25566346499999998</v>
      </c>
    </row>
    <row r="2664" spans="1:29" x14ac:dyDescent="0.3">
      <c r="A2664">
        <v>26.62</v>
      </c>
      <c r="B2664">
        <v>28.2</v>
      </c>
      <c r="C2664">
        <v>75</v>
      </c>
      <c r="D2664">
        <v>75</v>
      </c>
      <c r="E2664">
        <v>-150</v>
      </c>
      <c r="F2664">
        <v>57.92307692</v>
      </c>
      <c r="G2664">
        <v>58.69230769</v>
      </c>
      <c r="H2664">
        <v>-121.2307692</v>
      </c>
      <c r="I2664">
        <v>57</v>
      </c>
      <c r="J2664">
        <v>115</v>
      </c>
      <c r="K2664">
        <v>-218</v>
      </c>
      <c r="L2664">
        <v>2.9617629060000001</v>
      </c>
      <c r="M2664">
        <v>3.0010957469999999</v>
      </c>
      <c r="N2664">
        <v>-6.1988556969999999</v>
      </c>
      <c r="O2664">
        <v>2.9145634970000001</v>
      </c>
      <c r="P2664">
        <v>5.8802596869999997</v>
      </c>
      <c r="Q2664">
        <v>-11.146927059999999</v>
      </c>
      <c r="R2664">
        <v>0.148088145</v>
      </c>
      <c r="S2664">
        <v>0.150054787</v>
      </c>
      <c r="T2664">
        <v>-0.309942785</v>
      </c>
      <c r="U2664">
        <v>0.14572817499999999</v>
      </c>
      <c r="V2664">
        <v>0.29401298399999998</v>
      </c>
      <c r="W2664">
        <v>-0.55734635300000002</v>
      </c>
      <c r="X2664">
        <v>1.1354410000000001E-3</v>
      </c>
      <c r="Y2664">
        <v>-0.30600950100000002</v>
      </c>
      <c r="Z2664">
        <v>2.0701495E-2</v>
      </c>
      <c r="AA2664">
        <v>8.5612275000000002E-2</v>
      </c>
      <c r="AB2664">
        <v>-0.518144622</v>
      </c>
      <c r="AC2664">
        <v>0.206324901</v>
      </c>
    </row>
    <row r="2665" spans="1:29" x14ac:dyDescent="0.3">
      <c r="A2665">
        <v>26.63</v>
      </c>
      <c r="B2665">
        <v>28.2</v>
      </c>
      <c r="C2665">
        <v>75</v>
      </c>
      <c r="D2665">
        <v>75</v>
      </c>
      <c r="E2665">
        <v>-150</v>
      </c>
      <c r="F2665">
        <v>57.38461538</v>
      </c>
      <c r="G2665">
        <v>59.23076923</v>
      </c>
      <c r="H2665">
        <v>-121.3076923</v>
      </c>
      <c r="I2665">
        <v>58</v>
      </c>
      <c r="J2665">
        <v>63</v>
      </c>
      <c r="K2665">
        <v>-121</v>
      </c>
      <c r="L2665">
        <v>2.9342299170000001</v>
      </c>
      <c r="M2665">
        <v>3.0286287349999998</v>
      </c>
      <c r="N2665">
        <v>-6.2027889810000003</v>
      </c>
      <c r="O2665">
        <v>2.9656961900000001</v>
      </c>
      <c r="P2665">
        <v>3.2213596550000001</v>
      </c>
      <c r="Q2665">
        <v>-6.1870558439999996</v>
      </c>
      <c r="R2665">
        <v>0.146711496</v>
      </c>
      <c r="S2665">
        <v>0.151431437</v>
      </c>
      <c r="T2665">
        <v>-0.31013944900000001</v>
      </c>
      <c r="U2665">
        <v>0.14828480899999999</v>
      </c>
      <c r="V2665">
        <v>0.161067983</v>
      </c>
      <c r="W2665">
        <v>-0.30935279199999999</v>
      </c>
      <c r="X2665">
        <v>2.7250590000000002E-3</v>
      </c>
      <c r="Y2665">
        <v>-0.30614060999999998</v>
      </c>
      <c r="Z2665">
        <v>2.1046519999999999E-2</v>
      </c>
      <c r="AA2665">
        <v>7.3803690000000003E-3</v>
      </c>
      <c r="AB2665">
        <v>-0.30935279199999999</v>
      </c>
      <c r="AC2665" s="1">
        <v>1.11E-16</v>
      </c>
    </row>
    <row r="2666" spans="1:29" x14ac:dyDescent="0.3">
      <c r="A2666">
        <v>26.64</v>
      </c>
      <c r="B2666">
        <v>28.2</v>
      </c>
      <c r="C2666">
        <v>75</v>
      </c>
      <c r="D2666">
        <v>75</v>
      </c>
      <c r="E2666">
        <v>-150</v>
      </c>
      <c r="F2666">
        <v>57.61538462</v>
      </c>
      <c r="G2666">
        <v>59.38461538</v>
      </c>
      <c r="H2666">
        <v>-122.9230769</v>
      </c>
      <c r="I2666">
        <v>50</v>
      </c>
      <c r="J2666">
        <v>63</v>
      </c>
      <c r="K2666">
        <v>-124</v>
      </c>
      <c r="L2666">
        <v>2.94602977</v>
      </c>
      <c r="M2666">
        <v>3.0364953030000001</v>
      </c>
      <c r="N2666">
        <v>-6.2853879460000002</v>
      </c>
      <c r="O2666">
        <v>2.556634646</v>
      </c>
      <c r="P2666">
        <v>3.2213596550000001</v>
      </c>
      <c r="Q2666">
        <v>-6.3404539230000001</v>
      </c>
      <c r="R2666">
        <v>0.14730148800000001</v>
      </c>
      <c r="S2666">
        <v>0.151824765</v>
      </c>
      <c r="T2666">
        <v>-0.31426939700000001</v>
      </c>
      <c r="U2666">
        <v>0.127831732</v>
      </c>
      <c r="V2666">
        <v>0.161067983</v>
      </c>
      <c r="W2666">
        <v>-0.31702269599999999</v>
      </c>
      <c r="X2666">
        <v>2.611515E-3</v>
      </c>
      <c r="Y2666">
        <v>-0.30922168300000002</v>
      </c>
      <c r="Z2666">
        <v>2.6566919000000001E-2</v>
      </c>
      <c r="AA2666">
        <v>1.9188957999999999E-2</v>
      </c>
      <c r="AB2666">
        <v>-0.30764836899999998</v>
      </c>
      <c r="AC2666">
        <v>4.9338563000000002E-2</v>
      </c>
    </row>
    <row r="2667" spans="1:29" x14ac:dyDescent="0.3">
      <c r="A2667">
        <v>26.65</v>
      </c>
      <c r="B2667">
        <v>28.2</v>
      </c>
      <c r="C2667">
        <v>75</v>
      </c>
      <c r="D2667">
        <v>75</v>
      </c>
      <c r="E2667">
        <v>-150</v>
      </c>
      <c r="F2667">
        <v>58.15384615</v>
      </c>
      <c r="G2667">
        <v>59.07692308</v>
      </c>
      <c r="H2667">
        <v>-122.7692308</v>
      </c>
      <c r="I2667">
        <v>64</v>
      </c>
      <c r="J2667">
        <v>64</v>
      </c>
      <c r="K2667">
        <v>-126</v>
      </c>
      <c r="L2667">
        <v>2.9735627579999999</v>
      </c>
      <c r="M2667">
        <v>3.020762167</v>
      </c>
      <c r="N2667">
        <v>-6.2775213780000003</v>
      </c>
      <c r="O2667">
        <v>3.272492347</v>
      </c>
      <c r="P2667">
        <v>3.272492347</v>
      </c>
      <c r="Q2667">
        <v>-6.4427193090000001</v>
      </c>
      <c r="R2667">
        <v>0.14867813799999999</v>
      </c>
      <c r="S2667">
        <v>0.151038108</v>
      </c>
      <c r="T2667">
        <v>-0.31387606899999998</v>
      </c>
      <c r="U2667">
        <v>0.163624617</v>
      </c>
      <c r="V2667">
        <v>0.163624617</v>
      </c>
      <c r="W2667">
        <v>-0.32213596500000002</v>
      </c>
      <c r="X2667">
        <v>1.36253E-3</v>
      </c>
      <c r="Y2667">
        <v>-0.30915612799999997</v>
      </c>
      <c r="Z2667">
        <v>2.4841794E-2</v>
      </c>
      <c r="AA2667">
        <v>0</v>
      </c>
      <c r="AB2667">
        <v>-0.32384038900000001</v>
      </c>
      <c r="AC2667">
        <v>-8.9706479999999995E-3</v>
      </c>
    </row>
    <row r="2668" spans="1:29" x14ac:dyDescent="0.3">
      <c r="A2668">
        <v>26.66</v>
      </c>
      <c r="B2668">
        <v>28.2</v>
      </c>
      <c r="C2668">
        <v>75</v>
      </c>
      <c r="D2668">
        <v>75</v>
      </c>
      <c r="E2668">
        <v>-150</v>
      </c>
      <c r="F2668">
        <v>58.38461538</v>
      </c>
      <c r="G2668">
        <v>58.61538462</v>
      </c>
      <c r="H2668">
        <v>-120.9230769</v>
      </c>
      <c r="I2668">
        <v>65</v>
      </c>
      <c r="J2668">
        <v>63</v>
      </c>
      <c r="K2668">
        <v>-102</v>
      </c>
      <c r="L2668">
        <v>2.9853626100000001</v>
      </c>
      <c r="M2668">
        <v>2.9971624619999999</v>
      </c>
      <c r="N2668">
        <v>-6.1831225600000002</v>
      </c>
      <c r="O2668">
        <v>3.32362504</v>
      </c>
      <c r="P2668">
        <v>3.2213596550000001</v>
      </c>
      <c r="Q2668">
        <v>-5.2155346790000001</v>
      </c>
      <c r="R2668">
        <v>0.149268131</v>
      </c>
      <c r="S2668">
        <v>0.14985812300000001</v>
      </c>
      <c r="T2668">
        <v>-0.30915612799999997</v>
      </c>
      <c r="U2668">
        <v>0.166181252</v>
      </c>
      <c r="V2668">
        <v>0.161067983</v>
      </c>
      <c r="W2668">
        <v>-0.26077673400000001</v>
      </c>
      <c r="X2668">
        <v>3.40632E-4</v>
      </c>
      <c r="Y2668">
        <v>-0.305812837</v>
      </c>
      <c r="Z2668">
        <v>1.7596271E-2</v>
      </c>
      <c r="AA2668">
        <v>-2.952147E-3</v>
      </c>
      <c r="AB2668">
        <v>-0.28293423400000001</v>
      </c>
      <c r="AC2668">
        <v>-0.116618422</v>
      </c>
    </row>
    <row r="2669" spans="1:29" x14ac:dyDescent="0.3">
      <c r="A2669">
        <v>26.67</v>
      </c>
      <c r="B2669">
        <v>28.2</v>
      </c>
      <c r="C2669">
        <v>75</v>
      </c>
      <c r="D2669">
        <v>75</v>
      </c>
      <c r="E2669">
        <v>-150</v>
      </c>
      <c r="F2669">
        <v>58.30769231</v>
      </c>
      <c r="G2669">
        <v>57.46153846</v>
      </c>
      <c r="H2669">
        <v>-121</v>
      </c>
      <c r="I2669">
        <v>58</v>
      </c>
      <c r="J2669">
        <v>69</v>
      </c>
      <c r="K2669">
        <v>-130</v>
      </c>
      <c r="L2669">
        <v>2.9814293260000002</v>
      </c>
      <c r="M2669">
        <v>2.9381632010000001</v>
      </c>
      <c r="N2669">
        <v>-6.1870558439999996</v>
      </c>
      <c r="O2669">
        <v>2.9656961900000001</v>
      </c>
      <c r="P2669">
        <v>3.5281558120000001</v>
      </c>
      <c r="Q2669">
        <v>-6.6472500810000001</v>
      </c>
      <c r="R2669">
        <v>0.14907146600000001</v>
      </c>
      <c r="S2669">
        <v>0.14690816000000001</v>
      </c>
      <c r="T2669">
        <v>-0.30935279199999999</v>
      </c>
      <c r="U2669">
        <v>0.14828480899999999</v>
      </c>
      <c r="V2669">
        <v>0.17640779100000001</v>
      </c>
      <c r="W2669">
        <v>-0.332362504</v>
      </c>
      <c r="X2669">
        <v>-1.248985E-3</v>
      </c>
      <c r="Y2669">
        <v>-0.30489506999999999</v>
      </c>
      <c r="Z2669">
        <v>2.3461694000000002E-2</v>
      </c>
      <c r="AA2669">
        <v>1.6236811E-2</v>
      </c>
      <c r="AB2669">
        <v>-0.32980586899999997</v>
      </c>
      <c r="AC2669">
        <v>1.3455972E-2</v>
      </c>
    </row>
    <row r="2670" spans="1:29" x14ac:dyDescent="0.3">
      <c r="A2670">
        <v>26.68</v>
      </c>
      <c r="B2670">
        <v>28.2</v>
      </c>
      <c r="C2670">
        <v>75</v>
      </c>
      <c r="D2670">
        <v>75</v>
      </c>
      <c r="E2670">
        <v>-150</v>
      </c>
      <c r="F2670">
        <v>57</v>
      </c>
      <c r="G2670">
        <v>57.61538462</v>
      </c>
      <c r="H2670">
        <v>-121</v>
      </c>
      <c r="I2670">
        <v>52</v>
      </c>
      <c r="J2670">
        <v>55</v>
      </c>
      <c r="K2670">
        <v>-121</v>
      </c>
      <c r="L2670">
        <v>2.9145634970000001</v>
      </c>
      <c r="M2670">
        <v>2.94602977</v>
      </c>
      <c r="N2670">
        <v>-6.1870558439999996</v>
      </c>
      <c r="O2670">
        <v>2.658900032</v>
      </c>
      <c r="P2670">
        <v>2.812298111</v>
      </c>
      <c r="Q2670">
        <v>-6.1870558439999996</v>
      </c>
      <c r="R2670">
        <v>0.14572817499999999</v>
      </c>
      <c r="S2670">
        <v>0.14730148800000001</v>
      </c>
      <c r="T2670">
        <v>-0.30935279199999999</v>
      </c>
      <c r="U2670">
        <v>0.13294500200000001</v>
      </c>
      <c r="V2670">
        <v>0.14061490600000001</v>
      </c>
      <c r="W2670">
        <v>-0.30935279199999999</v>
      </c>
      <c r="X2670">
        <v>9.0835299999999998E-4</v>
      </c>
      <c r="Y2670">
        <v>-0.30391174900000001</v>
      </c>
      <c r="Z2670">
        <v>2.8637068000000002E-2</v>
      </c>
      <c r="AA2670">
        <v>4.4282210000000004E-3</v>
      </c>
      <c r="AB2670">
        <v>-0.29742183100000003</v>
      </c>
      <c r="AC2670">
        <v>6.2794534999999999E-2</v>
      </c>
    </row>
    <row r="2671" spans="1:29" x14ac:dyDescent="0.3">
      <c r="A2671">
        <v>26.69</v>
      </c>
      <c r="B2671">
        <v>28.2</v>
      </c>
      <c r="C2671">
        <v>75</v>
      </c>
      <c r="D2671">
        <v>75</v>
      </c>
      <c r="E2671">
        <v>-150</v>
      </c>
      <c r="F2671">
        <v>55.84615385</v>
      </c>
      <c r="G2671">
        <v>57.76923077</v>
      </c>
      <c r="H2671">
        <v>-121.0769231</v>
      </c>
      <c r="I2671">
        <v>47</v>
      </c>
      <c r="J2671">
        <v>64</v>
      </c>
      <c r="K2671">
        <v>-123</v>
      </c>
      <c r="L2671">
        <v>2.8555642360000002</v>
      </c>
      <c r="M2671">
        <v>2.9538963379999998</v>
      </c>
      <c r="N2671">
        <v>-6.1909891290000001</v>
      </c>
      <c r="O2671">
        <v>2.4032365680000001</v>
      </c>
      <c r="P2671">
        <v>3.272492347</v>
      </c>
      <c r="Q2671">
        <v>-6.2893212299999997</v>
      </c>
      <c r="R2671">
        <v>0.14277821199999999</v>
      </c>
      <c r="S2671">
        <v>0.14769481700000001</v>
      </c>
      <c r="T2671">
        <v>-0.309549456</v>
      </c>
      <c r="U2671">
        <v>0.120161828</v>
      </c>
      <c r="V2671">
        <v>0.163624617</v>
      </c>
      <c r="W2671">
        <v>-0.31446606199999999</v>
      </c>
      <c r="X2671">
        <v>2.8386029999999999E-3</v>
      </c>
      <c r="Y2671">
        <v>-0.30319064699999998</v>
      </c>
      <c r="Z2671">
        <v>3.3467416999999999E-2</v>
      </c>
      <c r="AA2671">
        <v>2.5093252999999999E-2</v>
      </c>
      <c r="AB2671">
        <v>-0.30423952300000001</v>
      </c>
      <c r="AC2671">
        <v>5.3823887000000001E-2</v>
      </c>
    </row>
    <row r="2672" spans="1:29" x14ac:dyDescent="0.3">
      <c r="A2672">
        <v>26.7</v>
      </c>
      <c r="B2672">
        <v>28.2</v>
      </c>
      <c r="C2672">
        <v>75</v>
      </c>
      <c r="D2672">
        <v>75</v>
      </c>
      <c r="E2672">
        <v>-150</v>
      </c>
      <c r="F2672">
        <v>54.61538462</v>
      </c>
      <c r="G2672">
        <v>57.92307692</v>
      </c>
      <c r="H2672">
        <v>-121.1538462</v>
      </c>
      <c r="I2672">
        <v>62</v>
      </c>
      <c r="J2672">
        <v>58</v>
      </c>
      <c r="K2672">
        <v>-118</v>
      </c>
      <c r="L2672">
        <v>2.792631691</v>
      </c>
      <c r="M2672">
        <v>2.9617629060000001</v>
      </c>
      <c r="N2672">
        <v>-6.1949224129999996</v>
      </c>
      <c r="O2672">
        <v>3.1702269620000001</v>
      </c>
      <c r="P2672">
        <v>2.9656961900000001</v>
      </c>
      <c r="Q2672">
        <v>-6.0336577660000001</v>
      </c>
      <c r="R2672">
        <v>0.139631585</v>
      </c>
      <c r="S2672">
        <v>0.148088145</v>
      </c>
      <c r="T2672">
        <v>-0.30974612099999999</v>
      </c>
      <c r="U2672">
        <v>0.158511348</v>
      </c>
      <c r="V2672">
        <v>0.14828480899999999</v>
      </c>
      <c r="W2672">
        <v>-0.30168288799999998</v>
      </c>
      <c r="X2672">
        <v>4.8823979999999996E-3</v>
      </c>
      <c r="Y2672">
        <v>-0.30240399000000001</v>
      </c>
      <c r="Z2672">
        <v>3.8642791000000003E-2</v>
      </c>
      <c r="AA2672">
        <v>-5.9042950000000004E-3</v>
      </c>
      <c r="AB2672">
        <v>-0.30338731099999999</v>
      </c>
      <c r="AC2672">
        <v>-8.9706479999999995E-3</v>
      </c>
    </row>
    <row r="2673" spans="1:29" x14ac:dyDescent="0.3">
      <c r="A2673">
        <v>26.71</v>
      </c>
      <c r="B2673">
        <v>28.2</v>
      </c>
      <c r="C2673">
        <v>75</v>
      </c>
      <c r="D2673">
        <v>75</v>
      </c>
      <c r="E2673">
        <v>-150</v>
      </c>
      <c r="F2673">
        <v>54</v>
      </c>
      <c r="G2673">
        <v>57.53846154</v>
      </c>
      <c r="H2673">
        <v>-119.4615385</v>
      </c>
      <c r="I2673">
        <v>66</v>
      </c>
      <c r="J2673">
        <v>52</v>
      </c>
      <c r="K2673">
        <v>-122</v>
      </c>
      <c r="L2673">
        <v>2.761165418</v>
      </c>
      <c r="M2673">
        <v>2.942096485</v>
      </c>
      <c r="N2673">
        <v>-6.1083901630000002</v>
      </c>
      <c r="O2673">
        <v>3.374757733</v>
      </c>
      <c r="P2673">
        <v>2.658900032</v>
      </c>
      <c r="Q2673">
        <v>-6.2381885370000001</v>
      </c>
      <c r="R2673">
        <v>0.13805827100000001</v>
      </c>
      <c r="S2673">
        <v>0.147104824</v>
      </c>
      <c r="T2673">
        <v>-0.30541950800000001</v>
      </c>
      <c r="U2673">
        <v>0.168737887</v>
      </c>
      <c r="V2673">
        <v>0.13294500200000001</v>
      </c>
      <c r="W2673">
        <v>-0.31190942700000002</v>
      </c>
      <c r="X2673">
        <v>5.22303E-3</v>
      </c>
      <c r="Y2673">
        <v>-0.29866736999999999</v>
      </c>
      <c r="Z2673">
        <v>3.5537566999999999E-2</v>
      </c>
      <c r="AA2673">
        <v>-2.0665032E-2</v>
      </c>
      <c r="AB2673">
        <v>-0.308500581</v>
      </c>
      <c r="AC2673">
        <v>1.7941295999999999E-2</v>
      </c>
    </row>
    <row r="2674" spans="1:29" x14ac:dyDescent="0.3">
      <c r="A2674">
        <v>26.72</v>
      </c>
      <c r="B2674">
        <v>28.2</v>
      </c>
      <c r="C2674">
        <v>75</v>
      </c>
      <c r="D2674">
        <v>75</v>
      </c>
      <c r="E2674">
        <v>-150</v>
      </c>
      <c r="F2674">
        <v>53.30769231</v>
      </c>
      <c r="G2674">
        <v>57.07692308</v>
      </c>
      <c r="H2674">
        <v>-119.7692308</v>
      </c>
      <c r="I2674">
        <v>62</v>
      </c>
      <c r="J2674">
        <v>50</v>
      </c>
      <c r="K2674">
        <v>-102</v>
      </c>
      <c r="L2674">
        <v>2.7257658619999998</v>
      </c>
      <c r="M2674">
        <v>2.918496781</v>
      </c>
      <c r="N2674">
        <v>-6.1241232989999999</v>
      </c>
      <c r="O2674">
        <v>3.1702269620000001</v>
      </c>
      <c r="P2674">
        <v>2.556634646</v>
      </c>
      <c r="Q2674">
        <v>-5.2155346790000001</v>
      </c>
      <c r="R2674">
        <v>0.136288293</v>
      </c>
      <c r="S2674">
        <v>0.145924839</v>
      </c>
      <c r="T2674">
        <v>-0.30620616499999997</v>
      </c>
      <c r="U2674">
        <v>0.158511348</v>
      </c>
      <c r="V2674">
        <v>0.127831732</v>
      </c>
      <c r="W2674">
        <v>-0.26077673400000001</v>
      </c>
      <c r="X2674">
        <v>5.5636619999999996E-3</v>
      </c>
      <c r="Y2674">
        <v>-0.29820848700000002</v>
      </c>
      <c r="Z2674">
        <v>4.2093039999999998E-2</v>
      </c>
      <c r="AA2674">
        <v>-1.7712884000000002E-2</v>
      </c>
      <c r="AB2674">
        <v>-0.26929884900000001</v>
      </c>
      <c r="AC2674">
        <v>-4.4853239000000003E-2</v>
      </c>
    </row>
    <row r="2675" spans="1:29" x14ac:dyDescent="0.3">
      <c r="A2675">
        <v>26.73</v>
      </c>
      <c r="B2675">
        <v>28.2</v>
      </c>
      <c r="C2675">
        <v>75</v>
      </c>
      <c r="D2675">
        <v>75</v>
      </c>
      <c r="E2675">
        <v>-150</v>
      </c>
      <c r="F2675">
        <v>52.53846154</v>
      </c>
      <c r="G2675">
        <v>56.69230769</v>
      </c>
      <c r="H2675">
        <v>-121.9230769</v>
      </c>
      <c r="I2675">
        <v>58</v>
      </c>
      <c r="J2675">
        <v>41</v>
      </c>
      <c r="K2675">
        <v>-127</v>
      </c>
      <c r="L2675">
        <v>2.686433021</v>
      </c>
      <c r="M2675">
        <v>2.8988303609999999</v>
      </c>
      <c r="N2675">
        <v>-6.2342552529999997</v>
      </c>
      <c r="O2675">
        <v>2.9656961900000001</v>
      </c>
      <c r="P2675">
        <v>2.09644041</v>
      </c>
      <c r="Q2675">
        <v>-6.4938520019999997</v>
      </c>
      <c r="R2675">
        <v>0.13432165099999999</v>
      </c>
      <c r="S2675">
        <v>0.14494151799999999</v>
      </c>
      <c r="T2675">
        <v>-0.311712763</v>
      </c>
      <c r="U2675">
        <v>0.14828480899999999</v>
      </c>
      <c r="V2675">
        <v>0.104822021</v>
      </c>
      <c r="W2675">
        <v>-0.3246926</v>
      </c>
      <c r="X2675">
        <v>6.1313829999999998E-3</v>
      </c>
      <c r="Y2675">
        <v>-0.30089623100000001</v>
      </c>
      <c r="Z2675">
        <v>5.6929111999999997E-2</v>
      </c>
      <c r="AA2675">
        <v>-2.5093252999999999E-2</v>
      </c>
      <c r="AB2675">
        <v>-0.30083067699999999</v>
      </c>
      <c r="AC2675">
        <v>0.12558907</v>
      </c>
    </row>
    <row r="2676" spans="1:29" x14ac:dyDescent="0.3">
      <c r="A2676">
        <v>26.74</v>
      </c>
      <c r="B2676">
        <v>28.2</v>
      </c>
      <c r="C2676">
        <v>75</v>
      </c>
      <c r="D2676">
        <v>75</v>
      </c>
      <c r="E2676">
        <v>-150</v>
      </c>
      <c r="F2676">
        <v>52.30769231</v>
      </c>
      <c r="G2676">
        <v>55.84615385</v>
      </c>
      <c r="H2676">
        <v>-121.9230769</v>
      </c>
      <c r="I2676">
        <v>42</v>
      </c>
      <c r="J2676">
        <v>58</v>
      </c>
      <c r="K2676">
        <v>-126</v>
      </c>
      <c r="L2676">
        <v>2.6746331689999998</v>
      </c>
      <c r="M2676">
        <v>2.8555642360000002</v>
      </c>
      <c r="N2676">
        <v>-6.2342552529999997</v>
      </c>
      <c r="O2676">
        <v>2.147573103</v>
      </c>
      <c r="P2676">
        <v>2.9656961900000001</v>
      </c>
      <c r="Q2676">
        <v>-6.4427193090000001</v>
      </c>
      <c r="R2676">
        <v>0.133731658</v>
      </c>
      <c r="S2676">
        <v>0.14277821199999999</v>
      </c>
      <c r="T2676">
        <v>-0.311712763</v>
      </c>
      <c r="U2676">
        <v>0.107378655</v>
      </c>
      <c r="V2676">
        <v>0.14828480899999999</v>
      </c>
      <c r="W2676">
        <v>-0.32213596500000002</v>
      </c>
      <c r="X2676">
        <v>5.22303E-3</v>
      </c>
      <c r="Y2676">
        <v>-0.29997846500000003</v>
      </c>
      <c r="Z2676">
        <v>6.1759460000000002E-2</v>
      </c>
      <c r="AA2676">
        <v>2.3617178999999999E-2</v>
      </c>
      <c r="AB2676">
        <v>-0.29997846500000003</v>
      </c>
      <c r="AC2676">
        <v>0.116618422</v>
      </c>
    </row>
    <row r="2677" spans="1:29" x14ac:dyDescent="0.3">
      <c r="A2677">
        <v>26.75</v>
      </c>
      <c r="B2677">
        <v>28.2</v>
      </c>
      <c r="C2677">
        <v>75</v>
      </c>
      <c r="D2677">
        <v>75</v>
      </c>
      <c r="E2677">
        <v>-150</v>
      </c>
      <c r="F2677">
        <v>52.69230769</v>
      </c>
      <c r="G2677">
        <v>56.07692308</v>
      </c>
      <c r="H2677">
        <v>-122.6153846</v>
      </c>
      <c r="I2677">
        <v>100</v>
      </c>
      <c r="J2677">
        <v>126</v>
      </c>
      <c r="K2677">
        <v>-127</v>
      </c>
      <c r="L2677">
        <v>2.6942995889999999</v>
      </c>
      <c r="M2677">
        <v>2.867364088</v>
      </c>
      <c r="N2677">
        <v>-6.2696548099999996</v>
      </c>
      <c r="O2677">
        <v>5.1132692930000001</v>
      </c>
      <c r="P2677">
        <v>6.4427193090000001</v>
      </c>
      <c r="Q2677">
        <v>-6.4938520019999997</v>
      </c>
      <c r="R2677">
        <v>0.13471497900000001</v>
      </c>
      <c r="S2677">
        <v>0.143368204</v>
      </c>
      <c r="T2677">
        <v>-0.31348273999999998</v>
      </c>
      <c r="U2677">
        <v>0.25566346499999998</v>
      </c>
      <c r="V2677">
        <v>0.32213596500000002</v>
      </c>
      <c r="W2677">
        <v>-0.3246926</v>
      </c>
      <c r="X2677">
        <v>4.9959419999999997E-3</v>
      </c>
      <c r="Y2677">
        <v>-0.30168288799999998</v>
      </c>
      <c r="Z2677">
        <v>6.2104485000000001E-2</v>
      </c>
      <c r="AA2677">
        <v>3.8377915999999998E-2</v>
      </c>
      <c r="AB2677">
        <v>-0.40906154300000003</v>
      </c>
      <c r="AC2677">
        <v>-0.44404706999999999</v>
      </c>
    </row>
    <row r="2678" spans="1:29" x14ac:dyDescent="0.3">
      <c r="A2678">
        <v>26.76</v>
      </c>
      <c r="B2678">
        <v>28.2</v>
      </c>
      <c r="C2678">
        <v>75</v>
      </c>
      <c r="D2678">
        <v>75</v>
      </c>
      <c r="E2678">
        <v>-150</v>
      </c>
      <c r="F2678">
        <v>52.92307692</v>
      </c>
      <c r="G2678">
        <v>55.61538462</v>
      </c>
      <c r="H2678">
        <v>-123.1538462</v>
      </c>
      <c r="I2678">
        <v>0</v>
      </c>
      <c r="J2678">
        <v>0</v>
      </c>
      <c r="K2678">
        <v>-127</v>
      </c>
      <c r="L2678">
        <v>2.7060994410000001</v>
      </c>
      <c r="M2678">
        <v>2.843764384</v>
      </c>
      <c r="N2678">
        <v>-6.2971877980000004</v>
      </c>
      <c r="O2678">
        <v>0</v>
      </c>
      <c r="P2678">
        <v>0</v>
      </c>
      <c r="Q2678">
        <v>-6.4938520019999997</v>
      </c>
      <c r="R2678">
        <v>0.135304972</v>
      </c>
      <c r="S2678">
        <v>0.142188219</v>
      </c>
      <c r="T2678">
        <v>-0.31485939000000002</v>
      </c>
      <c r="U2678">
        <v>0</v>
      </c>
      <c r="V2678">
        <v>0</v>
      </c>
      <c r="W2678">
        <v>-0.3246926</v>
      </c>
      <c r="X2678">
        <v>3.9740449999999998E-3</v>
      </c>
      <c r="Y2678">
        <v>-0.30240399000000001</v>
      </c>
      <c r="Z2678">
        <v>6.5554735000000003E-2</v>
      </c>
      <c r="AA2678">
        <v>0</v>
      </c>
      <c r="AB2678">
        <v>-0.21646173299999999</v>
      </c>
      <c r="AC2678">
        <v>0.56963614100000004</v>
      </c>
    </row>
    <row r="2679" spans="1:29" x14ac:dyDescent="0.3">
      <c r="A2679">
        <v>26.77</v>
      </c>
      <c r="B2679">
        <v>28.2</v>
      </c>
      <c r="C2679">
        <v>75</v>
      </c>
      <c r="D2679">
        <v>75</v>
      </c>
      <c r="E2679">
        <v>-150</v>
      </c>
      <c r="F2679">
        <v>51.23076923</v>
      </c>
      <c r="G2679">
        <v>55.61538462</v>
      </c>
      <c r="H2679">
        <v>-124.0769231</v>
      </c>
      <c r="I2679">
        <v>54</v>
      </c>
      <c r="J2679">
        <v>57</v>
      </c>
      <c r="K2679">
        <v>-102</v>
      </c>
      <c r="L2679">
        <v>2.6195671919999999</v>
      </c>
      <c r="M2679">
        <v>2.843764384</v>
      </c>
      <c r="N2679">
        <v>-6.3443872069999996</v>
      </c>
      <c r="O2679">
        <v>2.761165418</v>
      </c>
      <c r="P2679">
        <v>2.9145634970000001</v>
      </c>
      <c r="Q2679">
        <v>-5.2155346790000001</v>
      </c>
      <c r="R2679">
        <v>0.13097835999999999</v>
      </c>
      <c r="S2679">
        <v>0.142188219</v>
      </c>
      <c r="T2679">
        <v>-0.31721936000000001</v>
      </c>
      <c r="U2679">
        <v>0.13805827100000001</v>
      </c>
      <c r="V2679">
        <v>0.14572817499999999</v>
      </c>
      <c r="W2679">
        <v>-0.26077673400000001</v>
      </c>
      <c r="X2679">
        <v>6.4720150000000002E-3</v>
      </c>
      <c r="Y2679">
        <v>-0.3025351</v>
      </c>
      <c r="Z2679">
        <v>7.7285582000000005E-2</v>
      </c>
      <c r="AA2679">
        <v>4.4282210000000004E-3</v>
      </c>
      <c r="AB2679">
        <v>-0.26844663800000002</v>
      </c>
      <c r="AC2679">
        <v>-4.0367914999999997E-2</v>
      </c>
    </row>
    <row r="2680" spans="1:29" x14ac:dyDescent="0.3">
      <c r="A2680">
        <v>26.78</v>
      </c>
      <c r="B2680">
        <v>28.2</v>
      </c>
      <c r="C2680">
        <v>75</v>
      </c>
      <c r="D2680">
        <v>75</v>
      </c>
      <c r="E2680">
        <v>-150</v>
      </c>
      <c r="F2680">
        <v>49.38461538</v>
      </c>
      <c r="G2680">
        <v>54</v>
      </c>
      <c r="H2680">
        <v>-124.6923077</v>
      </c>
      <c r="I2680">
        <v>55</v>
      </c>
      <c r="J2680">
        <v>42</v>
      </c>
      <c r="K2680">
        <v>-130</v>
      </c>
      <c r="L2680">
        <v>2.5251683740000002</v>
      </c>
      <c r="M2680">
        <v>2.761165418</v>
      </c>
      <c r="N2680">
        <v>-6.37585348</v>
      </c>
      <c r="O2680">
        <v>2.812298111</v>
      </c>
      <c r="P2680">
        <v>2.147573103</v>
      </c>
      <c r="Q2680">
        <v>-6.6472500810000001</v>
      </c>
      <c r="R2680">
        <v>0.12625841900000001</v>
      </c>
      <c r="S2680">
        <v>0.13805827100000001</v>
      </c>
      <c r="T2680">
        <v>-0.318792674</v>
      </c>
      <c r="U2680">
        <v>0.14061490600000001</v>
      </c>
      <c r="V2680">
        <v>0.107378655</v>
      </c>
      <c r="W2680">
        <v>-0.332362504</v>
      </c>
      <c r="X2680">
        <v>6.8126480000000001E-3</v>
      </c>
      <c r="Y2680">
        <v>-0.30063401299999998</v>
      </c>
      <c r="Z2680">
        <v>9.5571902E-2</v>
      </c>
      <c r="AA2680">
        <v>-1.9188957999999999E-2</v>
      </c>
      <c r="AB2680">
        <v>-0.30423952300000001</v>
      </c>
      <c r="AC2680">
        <v>0.14801569000000001</v>
      </c>
    </row>
    <row r="2681" spans="1:29" x14ac:dyDescent="0.3">
      <c r="A2681">
        <v>26.79</v>
      </c>
      <c r="B2681">
        <v>28.2</v>
      </c>
      <c r="C2681">
        <v>0</v>
      </c>
      <c r="D2681">
        <v>0</v>
      </c>
      <c r="E2681">
        <v>0</v>
      </c>
      <c r="F2681">
        <v>47.84615385</v>
      </c>
      <c r="G2681">
        <v>52.53846154</v>
      </c>
      <c r="H2681">
        <v>-126.8461538</v>
      </c>
      <c r="I2681">
        <v>92</v>
      </c>
      <c r="J2681">
        <v>113</v>
      </c>
      <c r="K2681">
        <v>-262</v>
      </c>
      <c r="L2681">
        <v>2.4465026920000001</v>
      </c>
      <c r="M2681">
        <v>2.686433021</v>
      </c>
      <c r="N2681">
        <v>-6.4859854339999998</v>
      </c>
      <c r="O2681">
        <v>4.7042077500000001</v>
      </c>
      <c r="P2681">
        <v>5.7779943009999997</v>
      </c>
      <c r="Q2681">
        <v>-13.39676555</v>
      </c>
      <c r="R2681">
        <v>0.122325135</v>
      </c>
      <c r="S2681">
        <v>0.13432165099999999</v>
      </c>
      <c r="T2681">
        <v>-0.32429927200000003</v>
      </c>
      <c r="U2681">
        <v>0.23521038699999999</v>
      </c>
      <c r="V2681">
        <v>0.288899715</v>
      </c>
      <c r="W2681">
        <v>-0.66983827699999998</v>
      </c>
      <c r="X2681">
        <v>6.9261920000000003E-3</v>
      </c>
      <c r="Y2681">
        <v>-0.30174844299999998</v>
      </c>
      <c r="Z2681">
        <v>0.11868857200000001</v>
      </c>
      <c r="AA2681">
        <v>3.0997548E-2</v>
      </c>
      <c r="AB2681">
        <v>-0.621262219</v>
      </c>
      <c r="AC2681">
        <v>0.25566346499999998</v>
      </c>
    </row>
    <row r="2682" spans="1:29" x14ac:dyDescent="0.3">
      <c r="A2682">
        <v>26.8</v>
      </c>
      <c r="B2682">
        <v>28.2</v>
      </c>
      <c r="C2682">
        <v>0</v>
      </c>
      <c r="D2682">
        <v>0</v>
      </c>
      <c r="E2682">
        <v>0</v>
      </c>
      <c r="F2682">
        <v>46.61538462</v>
      </c>
      <c r="G2682">
        <v>51.76923077</v>
      </c>
      <c r="H2682">
        <v>-127.0769231</v>
      </c>
      <c r="I2682">
        <v>52</v>
      </c>
      <c r="J2682">
        <v>0</v>
      </c>
      <c r="K2682">
        <v>0</v>
      </c>
      <c r="L2682">
        <v>2.3835701469999999</v>
      </c>
      <c r="M2682">
        <v>2.6471001799999998</v>
      </c>
      <c r="N2682">
        <v>-6.497785286</v>
      </c>
      <c r="O2682">
        <v>2.658900032</v>
      </c>
      <c r="P2682">
        <v>0</v>
      </c>
      <c r="Q2682">
        <v>0</v>
      </c>
      <c r="R2682">
        <v>0.119178507</v>
      </c>
      <c r="S2682">
        <v>0.132355009</v>
      </c>
      <c r="T2682">
        <v>-0.32488926400000001</v>
      </c>
      <c r="U2682">
        <v>0.13294500200000001</v>
      </c>
      <c r="V2682">
        <v>0</v>
      </c>
      <c r="W2682">
        <v>0</v>
      </c>
      <c r="X2682">
        <v>7.6074569999999998E-3</v>
      </c>
      <c r="Y2682">
        <v>-0.30043734799999999</v>
      </c>
      <c r="Z2682">
        <v>0.12869429499999999</v>
      </c>
      <c r="AA2682">
        <v>-7.6755831999999996E-2</v>
      </c>
      <c r="AB2682">
        <v>-4.4315001E-2</v>
      </c>
      <c r="AC2682">
        <v>-0.233236845</v>
      </c>
    </row>
    <row r="2683" spans="1:29" x14ac:dyDescent="0.3">
      <c r="A2683">
        <v>26.81</v>
      </c>
      <c r="B2683">
        <v>28.2</v>
      </c>
      <c r="C2683">
        <v>0</v>
      </c>
      <c r="D2683">
        <v>0</v>
      </c>
      <c r="E2683">
        <v>0</v>
      </c>
      <c r="F2683">
        <v>46.61538462</v>
      </c>
      <c r="G2683">
        <v>49.69230769</v>
      </c>
      <c r="H2683">
        <v>-127.3846154</v>
      </c>
      <c r="I2683">
        <v>57</v>
      </c>
      <c r="J2683">
        <v>117</v>
      </c>
      <c r="K2683">
        <v>-227</v>
      </c>
      <c r="L2683">
        <v>2.3835701469999999</v>
      </c>
      <c r="M2683">
        <v>2.5409015099999999</v>
      </c>
      <c r="N2683">
        <v>-6.5135184219999998</v>
      </c>
      <c r="O2683">
        <v>2.9145634970000001</v>
      </c>
      <c r="P2683">
        <v>5.9825250729999997</v>
      </c>
      <c r="Q2683">
        <v>-11.607121299999999</v>
      </c>
      <c r="R2683">
        <v>0.119178507</v>
      </c>
      <c r="S2683">
        <v>0.12704507600000001</v>
      </c>
      <c r="T2683">
        <v>-0.32567592099999998</v>
      </c>
      <c r="U2683">
        <v>0.14572817499999999</v>
      </c>
      <c r="V2683">
        <v>0.29912625399999998</v>
      </c>
      <c r="W2683">
        <v>-0.58035606500000003</v>
      </c>
      <c r="X2683">
        <v>4.5417649999999997E-3</v>
      </c>
      <c r="Y2683">
        <v>-0.299191808</v>
      </c>
      <c r="Z2683">
        <v>0.13939006700000001</v>
      </c>
      <c r="AA2683">
        <v>8.8564422000000004E-2</v>
      </c>
      <c r="AB2683">
        <v>-0.53518885299999996</v>
      </c>
      <c r="AC2683">
        <v>0.23772216900000001</v>
      </c>
    </row>
    <row r="2684" spans="1:29" x14ac:dyDescent="0.3">
      <c r="A2684">
        <v>26.82</v>
      </c>
      <c r="B2684">
        <v>28.2</v>
      </c>
      <c r="C2684">
        <v>0</v>
      </c>
      <c r="D2684">
        <v>0</v>
      </c>
      <c r="E2684">
        <v>0</v>
      </c>
      <c r="F2684">
        <v>46</v>
      </c>
      <c r="G2684">
        <v>47.76923077</v>
      </c>
      <c r="H2684">
        <v>-127.6153846</v>
      </c>
      <c r="I2684">
        <v>50</v>
      </c>
      <c r="J2684">
        <v>42</v>
      </c>
      <c r="K2684">
        <v>0</v>
      </c>
      <c r="L2684">
        <v>2.3521038750000001</v>
      </c>
      <c r="M2684">
        <v>2.4425694080000002</v>
      </c>
      <c r="N2684">
        <v>-6.5253182750000001</v>
      </c>
      <c r="O2684">
        <v>2.556634646</v>
      </c>
      <c r="P2684">
        <v>2.147573103</v>
      </c>
      <c r="Q2684">
        <v>0</v>
      </c>
      <c r="R2684">
        <v>0.117605194</v>
      </c>
      <c r="S2684">
        <v>0.12212847</v>
      </c>
      <c r="T2684">
        <v>-0.32626591399999999</v>
      </c>
      <c r="U2684">
        <v>0.127831732</v>
      </c>
      <c r="V2684">
        <v>0.107378655</v>
      </c>
      <c r="W2684">
        <v>0</v>
      </c>
      <c r="X2684">
        <v>2.611515E-3</v>
      </c>
      <c r="Y2684">
        <v>-0.29742183100000003</v>
      </c>
      <c r="Z2684">
        <v>0.15181096399999999</v>
      </c>
      <c r="AA2684">
        <v>-1.1808590000000001E-2</v>
      </c>
      <c r="AB2684">
        <v>-7.8403461999999993E-2</v>
      </c>
      <c r="AC2684">
        <v>-0.41264980299999998</v>
      </c>
    </row>
    <row r="2685" spans="1:29" x14ac:dyDescent="0.3">
      <c r="A2685">
        <v>26.83</v>
      </c>
      <c r="B2685">
        <v>28.2</v>
      </c>
      <c r="C2685">
        <v>0</v>
      </c>
      <c r="D2685">
        <v>0</v>
      </c>
      <c r="E2685">
        <v>0</v>
      </c>
      <c r="F2685">
        <v>45.30769231</v>
      </c>
      <c r="G2685">
        <v>46.07692308</v>
      </c>
      <c r="H2685">
        <v>-123.6923077</v>
      </c>
      <c r="I2685">
        <v>40</v>
      </c>
      <c r="J2685">
        <v>18</v>
      </c>
      <c r="K2685">
        <v>-165</v>
      </c>
      <c r="L2685">
        <v>2.3167043180000002</v>
      </c>
      <c r="M2685">
        <v>2.356037159</v>
      </c>
      <c r="N2685">
        <v>-6.3247207870000004</v>
      </c>
      <c r="O2685">
        <v>2.045307717</v>
      </c>
      <c r="P2685">
        <v>0.92038847300000004</v>
      </c>
      <c r="Q2685">
        <v>-8.4368943329999997</v>
      </c>
      <c r="R2685">
        <v>0.115835216</v>
      </c>
      <c r="S2685">
        <v>0.117801858</v>
      </c>
      <c r="T2685">
        <v>-0.31623603900000002</v>
      </c>
      <c r="U2685">
        <v>0.102265386</v>
      </c>
      <c r="V2685">
        <v>4.6019424000000003E-2</v>
      </c>
      <c r="W2685">
        <v>-0.42184471699999998</v>
      </c>
      <c r="X2685">
        <v>1.1354410000000001E-3</v>
      </c>
      <c r="Y2685">
        <v>-0.28870305099999999</v>
      </c>
      <c r="Z2685">
        <v>0.14491046599999999</v>
      </c>
      <c r="AA2685">
        <v>-3.2473621000000001E-2</v>
      </c>
      <c r="AB2685">
        <v>-0.33065808099999999</v>
      </c>
      <c r="AC2685">
        <v>0.47992966199999998</v>
      </c>
    </row>
    <row r="2686" spans="1:29" x14ac:dyDescent="0.3">
      <c r="A2686">
        <v>26.84</v>
      </c>
      <c r="B2686">
        <v>28.2</v>
      </c>
      <c r="C2686">
        <v>0</v>
      </c>
      <c r="D2686">
        <v>0</v>
      </c>
      <c r="E2686">
        <v>0</v>
      </c>
      <c r="F2686">
        <v>44.30769231</v>
      </c>
      <c r="G2686">
        <v>43.69230769</v>
      </c>
      <c r="H2686">
        <v>-121.0769231</v>
      </c>
      <c r="I2686">
        <v>42</v>
      </c>
      <c r="J2686">
        <v>31</v>
      </c>
      <c r="K2686">
        <v>0</v>
      </c>
      <c r="L2686">
        <v>2.2655716250000002</v>
      </c>
      <c r="M2686">
        <v>2.2341053529999999</v>
      </c>
      <c r="N2686">
        <v>-6.1909891290000001</v>
      </c>
      <c r="O2686">
        <v>2.147573103</v>
      </c>
      <c r="P2686">
        <v>1.585113481</v>
      </c>
      <c r="Q2686">
        <v>0</v>
      </c>
      <c r="R2686">
        <v>0.113278581</v>
      </c>
      <c r="S2686">
        <v>0.111705268</v>
      </c>
      <c r="T2686">
        <v>-0.309549456</v>
      </c>
      <c r="U2686">
        <v>0.107378655</v>
      </c>
      <c r="V2686">
        <v>7.9255673999999998E-2</v>
      </c>
      <c r="W2686">
        <v>0</v>
      </c>
      <c r="X2686">
        <v>-9.0835299999999998E-4</v>
      </c>
      <c r="Y2686">
        <v>-0.28136092099999999</v>
      </c>
      <c r="Z2686">
        <v>0.148360715</v>
      </c>
      <c r="AA2686">
        <v>-1.6236811E-2</v>
      </c>
      <c r="AB2686">
        <v>-6.2211442999999998E-2</v>
      </c>
      <c r="AC2686">
        <v>-0.32742864799999999</v>
      </c>
    </row>
    <row r="2687" spans="1:29" x14ac:dyDescent="0.3">
      <c r="A2687">
        <v>26.85</v>
      </c>
      <c r="B2687">
        <v>28.2</v>
      </c>
      <c r="C2687">
        <v>0</v>
      </c>
      <c r="D2687">
        <v>0</v>
      </c>
      <c r="E2687">
        <v>0</v>
      </c>
      <c r="F2687">
        <v>42.76923077</v>
      </c>
      <c r="G2687">
        <v>41</v>
      </c>
      <c r="H2687">
        <v>-115.6923077</v>
      </c>
      <c r="I2687">
        <v>0</v>
      </c>
      <c r="J2687">
        <v>0</v>
      </c>
      <c r="K2687">
        <v>-80</v>
      </c>
      <c r="L2687">
        <v>2.1869059439999998</v>
      </c>
      <c r="M2687">
        <v>2.09644041</v>
      </c>
      <c r="N2687">
        <v>-5.9156592440000004</v>
      </c>
      <c r="O2687">
        <v>0</v>
      </c>
      <c r="P2687">
        <v>0</v>
      </c>
      <c r="Q2687">
        <v>-4.0906154340000001</v>
      </c>
      <c r="R2687">
        <v>0.10934529699999999</v>
      </c>
      <c r="S2687">
        <v>0.104822021</v>
      </c>
      <c r="T2687">
        <v>-0.29578296199999998</v>
      </c>
      <c r="U2687">
        <v>0</v>
      </c>
      <c r="V2687">
        <v>0</v>
      </c>
      <c r="W2687">
        <v>-0.204530772</v>
      </c>
      <c r="X2687">
        <v>-2.611515E-3</v>
      </c>
      <c r="Y2687">
        <v>-0.26857774699999998</v>
      </c>
      <c r="Z2687">
        <v>0.14318534099999999</v>
      </c>
      <c r="AA2687">
        <v>0</v>
      </c>
      <c r="AB2687">
        <v>-0.136353848</v>
      </c>
      <c r="AC2687">
        <v>0.358825915</v>
      </c>
    </row>
    <row r="2688" spans="1:29" x14ac:dyDescent="0.3">
      <c r="A2688">
        <v>26.86</v>
      </c>
      <c r="B2688">
        <v>28.2</v>
      </c>
      <c r="C2688">
        <v>0</v>
      </c>
      <c r="D2688">
        <v>0</v>
      </c>
      <c r="E2688">
        <v>0</v>
      </c>
      <c r="F2688">
        <v>41.46153846</v>
      </c>
      <c r="G2688">
        <v>38.46153846</v>
      </c>
      <c r="H2688">
        <v>-109.2307692</v>
      </c>
      <c r="I2688">
        <v>91</v>
      </c>
      <c r="J2688">
        <v>62</v>
      </c>
      <c r="K2688">
        <v>-173</v>
      </c>
      <c r="L2688">
        <v>2.1200401150000001</v>
      </c>
      <c r="M2688">
        <v>1.9666420360000001</v>
      </c>
      <c r="N2688">
        <v>-5.5852633819999999</v>
      </c>
      <c r="O2688">
        <v>4.6530750569999997</v>
      </c>
      <c r="P2688">
        <v>3.1702269620000001</v>
      </c>
      <c r="Q2688">
        <v>-8.8459558769999997</v>
      </c>
      <c r="R2688">
        <v>0.106002006</v>
      </c>
      <c r="S2688">
        <v>9.8332102000000005E-2</v>
      </c>
      <c r="T2688">
        <v>-0.27926316899999998</v>
      </c>
      <c r="U2688">
        <v>0.23265375299999999</v>
      </c>
      <c r="V2688">
        <v>0.158511348</v>
      </c>
      <c r="W2688">
        <v>-0.44229779400000002</v>
      </c>
      <c r="X2688">
        <v>-4.4282210000000004E-3</v>
      </c>
      <c r="Y2688">
        <v>-0.254286815</v>
      </c>
      <c r="Z2688">
        <v>0.13145449400000001</v>
      </c>
      <c r="AA2688">
        <v>-4.2806137000000001E-2</v>
      </c>
      <c r="AB2688">
        <v>-0.425253563</v>
      </c>
      <c r="AC2688">
        <v>8.9706479000000006E-2</v>
      </c>
    </row>
    <row r="2689" spans="1:29" x14ac:dyDescent="0.3">
      <c r="A2689">
        <v>26.87</v>
      </c>
      <c r="B2689">
        <v>28.2</v>
      </c>
      <c r="C2689">
        <v>0</v>
      </c>
      <c r="D2689">
        <v>0</v>
      </c>
      <c r="E2689">
        <v>0</v>
      </c>
      <c r="F2689">
        <v>39.69230769</v>
      </c>
      <c r="G2689">
        <v>35.84615385</v>
      </c>
      <c r="H2689">
        <v>-103.3846154</v>
      </c>
      <c r="I2689">
        <v>38</v>
      </c>
      <c r="J2689">
        <v>39</v>
      </c>
      <c r="K2689">
        <v>-74</v>
      </c>
      <c r="L2689">
        <v>2.0295745809999999</v>
      </c>
      <c r="M2689">
        <v>1.8329103769999999</v>
      </c>
      <c r="N2689">
        <v>-5.2863337919999998</v>
      </c>
      <c r="O2689">
        <v>1.943042331</v>
      </c>
      <c r="P2689">
        <v>1.994175024</v>
      </c>
      <c r="Q2689">
        <v>-3.7838192770000001</v>
      </c>
      <c r="R2689">
        <v>0.101478729</v>
      </c>
      <c r="S2689">
        <v>9.1645518999999995E-2</v>
      </c>
      <c r="T2689">
        <v>-0.26431669000000002</v>
      </c>
      <c r="U2689">
        <v>9.7152116999999996E-2</v>
      </c>
      <c r="V2689">
        <v>9.9708750999999998E-2</v>
      </c>
      <c r="W2689">
        <v>-0.18919096399999999</v>
      </c>
      <c r="X2689">
        <v>-5.6772070000000001E-3</v>
      </c>
      <c r="Y2689">
        <v>-0.240585876</v>
      </c>
      <c r="Z2689">
        <v>0.124899021</v>
      </c>
      <c r="AA2689">
        <v>1.476074E-3</v>
      </c>
      <c r="AB2689">
        <v>-0.19174759799999999</v>
      </c>
      <c r="AC2689">
        <v>-1.3455972E-2</v>
      </c>
    </row>
    <row r="2690" spans="1:29" x14ac:dyDescent="0.3">
      <c r="A2690">
        <v>26.88</v>
      </c>
      <c r="B2690">
        <v>28.2</v>
      </c>
      <c r="C2690">
        <v>0</v>
      </c>
      <c r="D2690">
        <v>0</v>
      </c>
      <c r="E2690">
        <v>0</v>
      </c>
      <c r="F2690">
        <v>37.53846154</v>
      </c>
      <c r="G2690">
        <v>32.84615385</v>
      </c>
      <c r="H2690">
        <v>-97.307692309999993</v>
      </c>
      <c r="I2690">
        <v>34</v>
      </c>
      <c r="J2690">
        <v>33</v>
      </c>
      <c r="K2690">
        <v>-89</v>
      </c>
      <c r="L2690">
        <v>1.919442627</v>
      </c>
      <c r="M2690">
        <v>1.679512299</v>
      </c>
      <c r="N2690">
        <v>-4.9756043500000002</v>
      </c>
      <c r="O2690">
        <v>1.7385115600000001</v>
      </c>
      <c r="P2690">
        <v>1.6873788670000001</v>
      </c>
      <c r="Q2690">
        <v>-4.5508096709999997</v>
      </c>
      <c r="R2690">
        <v>9.5972131000000002E-2</v>
      </c>
      <c r="S2690">
        <v>8.3975615000000003E-2</v>
      </c>
      <c r="T2690">
        <v>-0.248780218</v>
      </c>
      <c r="U2690">
        <v>8.6925578000000003E-2</v>
      </c>
      <c r="V2690">
        <v>8.4368943000000002E-2</v>
      </c>
      <c r="W2690">
        <v>-0.22754048399999999</v>
      </c>
      <c r="X2690">
        <v>-6.9261920000000003E-3</v>
      </c>
      <c r="Y2690">
        <v>-0.22583606000000001</v>
      </c>
      <c r="Z2690">
        <v>0.120758721</v>
      </c>
      <c r="AA2690">
        <v>-1.476074E-3</v>
      </c>
      <c r="AB2690">
        <v>-0.20879182900000001</v>
      </c>
      <c r="AC2690">
        <v>9.8677127000000003E-2</v>
      </c>
    </row>
    <row r="2691" spans="1:29" x14ac:dyDescent="0.3">
      <c r="A2691">
        <v>26.89</v>
      </c>
      <c r="B2691">
        <v>28.2</v>
      </c>
      <c r="C2691">
        <v>0</v>
      </c>
      <c r="D2691">
        <v>0</v>
      </c>
      <c r="E2691">
        <v>0</v>
      </c>
      <c r="F2691">
        <v>35.30769231</v>
      </c>
      <c r="G2691">
        <v>30.30769231</v>
      </c>
      <c r="H2691">
        <v>-90.92307692</v>
      </c>
      <c r="I2691">
        <v>33</v>
      </c>
      <c r="J2691">
        <v>36</v>
      </c>
      <c r="K2691">
        <v>-76</v>
      </c>
      <c r="L2691">
        <v>1.805377389</v>
      </c>
      <c r="M2691">
        <v>1.549713924</v>
      </c>
      <c r="N2691">
        <v>-4.6491417730000002</v>
      </c>
      <c r="O2691">
        <v>1.6873788670000001</v>
      </c>
      <c r="P2691">
        <v>1.840776945</v>
      </c>
      <c r="Q2691">
        <v>-3.8860846630000001</v>
      </c>
      <c r="R2691">
        <v>9.0268869000000002E-2</v>
      </c>
      <c r="S2691">
        <v>7.7485696000000007E-2</v>
      </c>
      <c r="T2691">
        <v>-0.23245708900000001</v>
      </c>
      <c r="U2691">
        <v>8.4368943000000002E-2</v>
      </c>
      <c r="V2691">
        <v>9.2038846999999993E-2</v>
      </c>
      <c r="W2691">
        <v>-0.19430423299999999</v>
      </c>
      <c r="X2691">
        <v>-7.3803690000000003E-3</v>
      </c>
      <c r="Y2691">
        <v>-0.21088958099999999</v>
      </c>
      <c r="Z2691">
        <v>0.113513198</v>
      </c>
      <c r="AA2691">
        <v>4.4282210000000004E-3</v>
      </c>
      <c r="AB2691">
        <v>-0.188338752</v>
      </c>
      <c r="AC2691">
        <v>3.1397267999999999E-2</v>
      </c>
    </row>
    <row r="2692" spans="1:29" x14ac:dyDescent="0.3">
      <c r="A2692">
        <v>26.9</v>
      </c>
      <c r="B2692">
        <v>28.2</v>
      </c>
      <c r="C2692">
        <v>0</v>
      </c>
      <c r="D2692">
        <v>0</v>
      </c>
      <c r="E2692">
        <v>0</v>
      </c>
      <c r="F2692">
        <v>33.84615385</v>
      </c>
      <c r="G2692">
        <v>27.38461538</v>
      </c>
      <c r="H2692">
        <v>-84</v>
      </c>
      <c r="I2692">
        <v>29</v>
      </c>
      <c r="J2692">
        <v>27</v>
      </c>
      <c r="K2692">
        <v>-68</v>
      </c>
      <c r="L2692">
        <v>1.7306449909999999</v>
      </c>
      <c r="M2692">
        <v>1.4002491290000001</v>
      </c>
      <c r="N2692">
        <v>-4.2951462060000001</v>
      </c>
      <c r="O2692">
        <v>1.482848095</v>
      </c>
      <c r="P2692">
        <v>1.380582709</v>
      </c>
      <c r="Q2692">
        <v>-3.4770231190000001</v>
      </c>
      <c r="R2692">
        <v>8.6532250000000005E-2</v>
      </c>
      <c r="S2692">
        <v>7.0012456000000001E-2</v>
      </c>
      <c r="T2692">
        <v>-0.21475731000000001</v>
      </c>
      <c r="U2692">
        <v>7.4142404999999995E-2</v>
      </c>
      <c r="V2692">
        <v>6.9029135000000005E-2</v>
      </c>
      <c r="W2692">
        <v>-0.17385115600000001</v>
      </c>
      <c r="X2692">
        <v>-9.5377069999999994E-3</v>
      </c>
      <c r="Y2692">
        <v>-0.195353109</v>
      </c>
      <c r="Z2692">
        <v>0.10212737600000001</v>
      </c>
      <c r="AA2692">
        <v>-2.952147E-3</v>
      </c>
      <c r="AB2692">
        <v>-0.163624617</v>
      </c>
      <c r="AC2692">
        <v>5.3823887000000001E-2</v>
      </c>
    </row>
    <row r="2693" spans="1:29" x14ac:dyDescent="0.3">
      <c r="A2693">
        <v>26.91</v>
      </c>
      <c r="B2693">
        <v>28.2</v>
      </c>
      <c r="C2693">
        <v>0</v>
      </c>
      <c r="D2693">
        <v>0</v>
      </c>
      <c r="E2693">
        <v>0</v>
      </c>
      <c r="F2693">
        <v>32.38461538</v>
      </c>
      <c r="G2693">
        <v>26.15384615</v>
      </c>
      <c r="H2693">
        <v>-76.769230769999993</v>
      </c>
      <c r="I2693">
        <v>35</v>
      </c>
      <c r="J2693">
        <v>23</v>
      </c>
      <c r="K2693">
        <v>-60</v>
      </c>
      <c r="L2693">
        <v>1.6559125939999999</v>
      </c>
      <c r="M2693">
        <v>1.3373165840000001</v>
      </c>
      <c r="N2693">
        <v>-3.9254175029999998</v>
      </c>
      <c r="O2693">
        <v>1.7896442530000001</v>
      </c>
      <c r="P2693">
        <v>1.176051937</v>
      </c>
      <c r="Q2693">
        <v>-3.0679615760000001</v>
      </c>
      <c r="R2693">
        <v>8.2795629999999995E-2</v>
      </c>
      <c r="S2693">
        <v>6.6865829000000002E-2</v>
      </c>
      <c r="T2693">
        <v>-0.19627087500000001</v>
      </c>
      <c r="U2693">
        <v>8.9482213000000005E-2</v>
      </c>
      <c r="V2693">
        <v>5.8802596999999998E-2</v>
      </c>
      <c r="W2693">
        <v>-0.15339807899999999</v>
      </c>
      <c r="X2693">
        <v>-9.1970750000000007E-3</v>
      </c>
      <c r="Y2693">
        <v>-0.18073440299999999</v>
      </c>
      <c r="Z2693">
        <v>8.1770906000000004E-2</v>
      </c>
      <c r="AA2693">
        <v>-1.7712884000000002E-2</v>
      </c>
      <c r="AB2693">
        <v>-0.15169365600000001</v>
      </c>
      <c r="AC2693">
        <v>8.9706479999999995E-3</v>
      </c>
    </row>
    <row r="2694" spans="1:29" x14ac:dyDescent="0.3">
      <c r="A2694">
        <v>26.92</v>
      </c>
      <c r="B2694">
        <v>28.2</v>
      </c>
      <c r="C2694">
        <v>0</v>
      </c>
      <c r="D2694">
        <v>0</v>
      </c>
      <c r="E2694">
        <v>0</v>
      </c>
      <c r="F2694">
        <v>30.84615385</v>
      </c>
      <c r="G2694">
        <v>24.84615385</v>
      </c>
      <c r="H2694">
        <v>-68.769230769999993</v>
      </c>
      <c r="I2694">
        <v>38</v>
      </c>
      <c r="J2694">
        <v>25</v>
      </c>
      <c r="K2694">
        <v>-46</v>
      </c>
      <c r="L2694">
        <v>1.577246913</v>
      </c>
      <c r="M2694">
        <v>1.2704507549999999</v>
      </c>
      <c r="N2694">
        <v>-3.5163559599999998</v>
      </c>
      <c r="O2694">
        <v>1.943042331</v>
      </c>
      <c r="P2694">
        <v>1.278317323</v>
      </c>
      <c r="Q2694">
        <v>-2.3521038750000001</v>
      </c>
      <c r="R2694">
        <v>7.8862346E-2</v>
      </c>
      <c r="S2694">
        <v>6.3522538000000003E-2</v>
      </c>
      <c r="T2694">
        <v>-0.175817798</v>
      </c>
      <c r="U2694">
        <v>9.7152116999999996E-2</v>
      </c>
      <c r="V2694">
        <v>6.3915866000000002E-2</v>
      </c>
      <c r="W2694">
        <v>-0.117605194</v>
      </c>
      <c r="X2694">
        <v>-8.8564420000000008E-3</v>
      </c>
      <c r="Y2694">
        <v>-0.164673493</v>
      </c>
      <c r="Z2694">
        <v>5.8654235999999998E-2</v>
      </c>
      <c r="AA2694">
        <v>-1.9188957999999999E-2</v>
      </c>
      <c r="AB2694">
        <v>-0.13209278999999999</v>
      </c>
      <c r="AC2694">
        <v>-7.6250506999999995E-2</v>
      </c>
    </row>
    <row r="2695" spans="1:29" x14ac:dyDescent="0.3">
      <c r="A2695">
        <v>26.93</v>
      </c>
      <c r="B2695">
        <v>28.2</v>
      </c>
      <c r="C2695">
        <v>0</v>
      </c>
      <c r="D2695">
        <v>0</v>
      </c>
      <c r="E2695">
        <v>0</v>
      </c>
      <c r="F2695">
        <v>30.15384615</v>
      </c>
      <c r="G2695">
        <v>23.38461538</v>
      </c>
      <c r="H2695">
        <v>-61.23076923</v>
      </c>
      <c r="I2695">
        <v>32</v>
      </c>
      <c r="J2695">
        <v>24</v>
      </c>
      <c r="K2695">
        <v>-54</v>
      </c>
      <c r="L2695">
        <v>1.5418473559999999</v>
      </c>
      <c r="M2695">
        <v>1.1957183579999999</v>
      </c>
      <c r="N2695">
        <v>-3.1308941209999999</v>
      </c>
      <c r="O2695">
        <v>1.6362461740000001</v>
      </c>
      <c r="P2695">
        <v>1.22718463</v>
      </c>
      <c r="Q2695">
        <v>-2.761165418</v>
      </c>
      <c r="R2695">
        <v>7.7092367999999994E-2</v>
      </c>
      <c r="S2695">
        <v>5.9785918E-2</v>
      </c>
      <c r="T2695">
        <v>-0.15654470600000001</v>
      </c>
      <c r="U2695">
        <v>8.1812309E-2</v>
      </c>
      <c r="V2695">
        <v>6.1359232E-2</v>
      </c>
      <c r="W2695">
        <v>-0.13805827100000001</v>
      </c>
      <c r="X2695">
        <v>-9.9918839999999995E-3</v>
      </c>
      <c r="Y2695">
        <v>-0.149989233</v>
      </c>
      <c r="Z2695">
        <v>3.4502492000000003E-2</v>
      </c>
      <c r="AA2695">
        <v>-1.1808590000000001E-2</v>
      </c>
      <c r="AB2695">
        <v>-0.13976269399999999</v>
      </c>
      <c r="AC2695">
        <v>-8.9706479999999995E-3</v>
      </c>
    </row>
    <row r="2696" spans="1:29" x14ac:dyDescent="0.3">
      <c r="A2696">
        <v>26.94</v>
      </c>
      <c r="B2696">
        <v>28.2</v>
      </c>
      <c r="C2696">
        <v>0</v>
      </c>
      <c r="D2696">
        <v>0</v>
      </c>
      <c r="E2696">
        <v>0</v>
      </c>
      <c r="F2696">
        <v>29.46153846</v>
      </c>
      <c r="G2696">
        <v>22</v>
      </c>
      <c r="H2696">
        <v>-53.30769231</v>
      </c>
      <c r="I2696">
        <v>29</v>
      </c>
      <c r="J2696">
        <v>19</v>
      </c>
      <c r="K2696">
        <v>-51</v>
      </c>
      <c r="L2696">
        <v>1.506447799</v>
      </c>
      <c r="M2696">
        <v>1.124919244</v>
      </c>
      <c r="N2696">
        <v>-2.7257658619999998</v>
      </c>
      <c r="O2696">
        <v>1.482848095</v>
      </c>
      <c r="P2696">
        <v>0.97152116600000005</v>
      </c>
      <c r="Q2696">
        <v>-2.607767339</v>
      </c>
      <c r="R2696">
        <v>7.5322390000000003E-2</v>
      </c>
      <c r="S2696">
        <v>5.6245961999999997E-2</v>
      </c>
      <c r="T2696">
        <v>-0.136288293</v>
      </c>
      <c r="U2696">
        <v>7.4142404999999995E-2</v>
      </c>
      <c r="V2696">
        <v>4.8576057999999998E-2</v>
      </c>
      <c r="W2696">
        <v>-0.13038836700000001</v>
      </c>
      <c r="X2696">
        <v>-1.1013781E-2</v>
      </c>
      <c r="Y2696">
        <v>-0.13471497900000001</v>
      </c>
      <c r="Z2696">
        <v>8.2805980000000001E-3</v>
      </c>
      <c r="AA2696">
        <v>-1.4760736999999999E-2</v>
      </c>
      <c r="AB2696">
        <v>-0.127831732</v>
      </c>
      <c r="AC2696">
        <v>1.3455972E-2</v>
      </c>
    </row>
    <row r="2697" spans="1:29" x14ac:dyDescent="0.3">
      <c r="A2697">
        <v>26.95</v>
      </c>
      <c r="B2697">
        <v>28.2</v>
      </c>
      <c r="C2697">
        <v>0</v>
      </c>
      <c r="D2697">
        <v>0</v>
      </c>
      <c r="E2697">
        <v>0</v>
      </c>
      <c r="F2697">
        <v>29.38461538</v>
      </c>
      <c r="G2697">
        <v>20.46153846</v>
      </c>
      <c r="H2697">
        <v>-45.23076923</v>
      </c>
      <c r="I2697">
        <v>21</v>
      </c>
      <c r="J2697">
        <v>25</v>
      </c>
      <c r="K2697">
        <v>-47</v>
      </c>
      <c r="L2697">
        <v>1.5025145150000001</v>
      </c>
      <c r="M2697">
        <v>1.0462535630000001</v>
      </c>
      <c r="N2697">
        <v>-2.3127710339999998</v>
      </c>
      <c r="O2697">
        <v>1.0737865520000001</v>
      </c>
      <c r="P2697">
        <v>1.278317323</v>
      </c>
      <c r="Q2697">
        <v>-2.4032365680000001</v>
      </c>
      <c r="R2697">
        <v>7.5125726000000004E-2</v>
      </c>
      <c r="S2697">
        <v>5.2312678000000001E-2</v>
      </c>
      <c r="T2697">
        <v>-0.11563855200000001</v>
      </c>
      <c r="U2697">
        <v>5.3689328000000001E-2</v>
      </c>
      <c r="V2697">
        <v>6.3915866000000002E-2</v>
      </c>
      <c r="W2697">
        <v>-0.120161828</v>
      </c>
      <c r="X2697">
        <v>-1.3171119E-2</v>
      </c>
      <c r="Y2697">
        <v>-0.119571836</v>
      </c>
      <c r="Z2697">
        <v>-2.0701495E-2</v>
      </c>
      <c r="AA2697">
        <v>5.9042950000000004E-3</v>
      </c>
      <c r="AB2697">
        <v>-0.11930961700000001</v>
      </c>
      <c r="AC2697">
        <v>4.4853239999999997E-3</v>
      </c>
    </row>
    <row r="2698" spans="1:29" x14ac:dyDescent="0.3">
      <c r="A2698">
        <v>26.96</v>
      </c>
      <c r="B2698">
        <v>28.2</v>
      </c>
      <c r="C2698">
        <v>0</v>
      </c>
      <c r="D2698">
        <v>0</v>
      </c>
      <c r="E2698">
        <v>0</v>
      </c>
      <c r="F2698">
        <v>27.92307692</v>
      </c>
      <c r="G2698">
        <v>18.53846154</v>
      </c>
      <c r="H2698">
        <v>-41</v>
      </c>
      <c r="I2698">
        <v>21</v>
      </c>
      <c r="J2698">
        <v>20</v>
      </c>
      <c r="K2698">
        <v>-40</v>
      </c>
      <c r="L2698">
        <v>1.4277821180000001</v>
      </c>
      <c r="M2698">
        <v>0.94792146099999997</v>
      </c>
      <c r="N2698">
        <v>-2.09644041</v>
      </c>
      <c r="O2698">
        <v>1.0737865520000001</v>
      </c>
      <c r="P2698">
        <v>1.0226538590000001</v>
      </c>
      <c r="Q2698">
        <v>-2.045307717</v>
      </c>
      <c r="R2698">
        <v>7.1389105999999994E-2</v>
      </c>
      <c r="S2698">
        <v>4.7396072999999997E-2</v>
      </c>
      <c r="T2698">
        <v>-0.104822021</v>
      </c>
      <c r="U2698">
        <v>5.3689328000000001E-2</v>
      </c>
      <c r="V2698">
        <v>5.1132693E-2</v>
      </c>
      <c r="W2698">
        <v>-0.102265386</v>
      </c>
      <c r="X2698">
        <v>-1.3852384000000001E-2</v>
      </c>
      <c r="Y2698">
        <v>-0.109476407</v>
      </c>
      <c r="Z2698">
        <v>-2.4496769000000002E-2</v>
      </c>
      <c r="AA2698">
        <v>-1.476074E-3</v>
      </c>
      <c r="AB2698">
        <v>-0.10311759700000001</v>
      </c>
      <c r="AC2698">
        <v>-4.4853239999999997E-3</v>
      </c>
    </row>
    <row r="2699" spans="1:29" x14ac:dyDescent="0.3">
      <c r="A2699">
        <v>26.97</v>
      </c>
      <c r="B2699">
        <v>28.2</v>
      </c>
      <c r="C2699">
        <v>0</v>
      </c>
      <c r="D2699">
        <v>0</v>
      </c>
      <c r="E2699">
        <v>0</v>
      </c>
      <c r="F2699">
        <v>27.76923077</v>
      </c>
      <c r="G2699">
        <v>17.61538462</v>
      </c>
      <c r="H2699">
        <v>-38</v>
      </c>
      <c r="I2699">
        <v>23</v>
      </c>
      <c r="J2699">
        <v>15</v>
      </c>
      <c r="K2699">
        <v>-36</v>
      </c>
      <c r="L2699">
        <v>1.41991555</v>
      </c>
      <c r="M2699">
        <v>0.900722052</v>
      </c>
      <c r="N2699">
        <v>-1.943042331</v>
      </c>
      <c r="O2699">
        <v>1.176051937</v>
      </c>
      <c r="P2699">
        <v>0.76699039400000002</v>
      </c>
      <c r="Q2699">
        <v>-1.840776945</v>
      </c>
      <c r="R2699">
        <v>7.0995776999999996E-2</v>
      </c>
      <c r="S2699">
        <v>4.5036103000000001E-2</v>
      </c>
      <c r="T2699">
        <v>-9.7152116999999996E-2</v>
      </c>
      <c r="U2699">
        <v>5.8802596999999998E-2</v>
      </c>
      <c r="V2699">
        <v>3.8349519999999998E-2</v>
      </c>
      <c r="W2699">
        <v>-9.2038846999999993E-2</v>
      </c>
      <c r="X2699">
        <v>-1.4987825E-2</v>
      </c>
      <c r="Y2699">
        <v>-0.10344537099999999</v>
      </c>
      <c r="Z2699">
        <v>-3.3122392000000001E-2</v>
      </c>
      <c r="AA2699">
        <v>-1.1808590000000001E-2</v>
      </c>
      <c r="AB2699">
        <v>-9.3743270000000004E-2</v>
      </c>
      <c r="AC2699">
        <v>-8.9706479999999995E-3</v>
      </c>
    </row>
    <row r="2700" spans="1:29" x14ac:dyDescent="0.3">
      <c r="A2700">
        <v>26.98</v>
      </c>
      <c r="B2700">
        <v>28.2</v>
      </c>
      <c r="C2700">
        <v>0</v>
      </c>
      <c r="D2700">
        <v>0</v>
      </c>
      <c r="E2700">
        <v>0</v>
      </c>
      <c r="F2700">
        <v>25.07692308</v>
      </c>
      <c r="G2700">
        <v>15.84615385</v>
      </c>
      <c r="H2700">
        <v>-35.61538462</v>
      </c>
      <c r="I2700">
        <v>22</v>
      </c>
      <c r="J2700">
        <v>14</v>
      </c>
      <c r="K2700">
        <v>-26</v>
      </c>
      <c r="L2700">
        <v>1.2822506069999999</v>
      </c>
      <c r="M2700">
        <v>0.81025651899999995</v>
      </c>
      <c r="N2700">
        <v>-1.8211105249999999</v>
      </c>
      <c r="O2700">
        <v>1.124919244</v>
      </c>
      <c r="P2700">
        <v>0.71585770100000001</v>
      </c>
      <c r="Q2700">
        <v>-1.329450016</v>
      </c>
      <c r="R2700">
        <v>6.4112530000000001E-2</v>
      </c>
      <c r="S2700">
        <v>4.0512826000000002E-2</v>
      </c>
      <c r="T2700">
        <v>-9.1055525999999998E-2</v>
      </c>
      <c r="U2700">
        <v>5.6245961999999997E-2</v>
      </c>
      <c r="V2700">
        <v>3.5792885000000003E-2</v>
      </c>
      <c r="W2700">
        <v>-6.6472501000000003E-2</v>
      </c>
      <c r="X2700">
        <v>-1.3625296E-2</v>
      </c>
      <c r="Y2700">
        <v>-9.5578803000000004E-2</v>
      </c>
      <c r="Z2700">
        <v>-2.3806719E-2</v>
      </c>
      <c r="AA2700">
        <v>-1.1808590000000001E-2</v>
      </c>
      <c r="AB2700">
        <v>-7.4994616E-2</v>
      </c>
      <c r="AC2700">
        <v>-4.4853239000000003E-2</v>
      </c>
    </row>
    <row r="2701" spans="1:29" x14ac:dyDescent="0.3">
      <c r="A2701">
        <v>26.99</v>
      </c>
      <c r="B2701">
        <v>28.2</v>
      </c>
      <c r="C2701">
        <v>0</v>
      </c>
      <c r="D2701">
        <v>0</v>
      </c>
      <c r="E2701">
        <v>0</v>
      </c>
      <c r="F2701">
        <v>23.61538462</v>
      </c>
      <c r="G2701">
        <v>15.07692308</v>
      </c>
      <c r="H2701">
        <v>-34.30769231</v>
      </c>
      <c r="I2701">
        <v>33</v>
      </c>
      <c r="J2701">
        <v>12</v>
      </c>
      <c r="K2701">
        <v>-32</v>
      </c>
      <c r="L2701">
        <v>1.2075182099999999</v>
      </c>
      <c r="M2701">
        <v>0.77092367799999995</v>
      </c>
      <c r="N2701">
        <v>-1.754244696</v>
      </c>
      <c r="O2701">
        <v>1.6873788670000001</v>
      </c>
      <c r="P2701">
        <v>0.613592315</v>
      </c>
      <c r="Q2701">
        <v>-1.6362461740000001</v>
      </c>
      <c r="R2701">
        <v>6.0375909999999998E-2</v>
      </c>
      <c r="S2701">
        <v>3.8546183999999997E-2</v>
      </c>
      <c r="T2701">
        <v>-8.7712235E-2</v>
      </c>
      <c r="U2701">
        <v>8.4368943000000002E-2</v>
      </c>
      <c r="V2701">
        <v>3.0679616E-2</v>
      </c>
      <c r="W2701">
        <v>-8.1812309E-2</v>
      </c>
      <c r="X2701">
        <v>-1.2603399E-2</v>
      </c>
      <c r="Y2701">
        <v>-9.1448854999999996E-2</v>
      </c>
      <c r="Z2701">
        <v>-1.966642E-2</v>
      </c>
      <c r="AA2701">
        <v>-3.0997548E-2</v>
      </c>
      <c r="AB2701">
        <v>-9.2891058999999998E-2</v>
      </c>
      <c r="AC2701">
        <v>-5.8309211E-2</v>
      </c>
    </row>
    <row r="2702" spans="1:29" x14ac:dyDescent="0.3">
      <c r="A2702">
        <v>27</v>
      </c>
      <c r="B2702">
        <v>28.2</v>
      </c>
      <c r="C2702">
        <v>0</v>
      </c>
      <c r="D2702">
        <v>0</v>
      </c>
      <c r="E2702">
        <v>0</v>
      </c>
      <c r="F2702">
        <v>21.92307692</v>
      </c>
      <c r="G2702">
        <v>13.23076923</v>
      </c>
      <c r="H2702">
        <v>-32.38461538</v>
      </c>
      <c r="I2702">
        <v>0</v>
      </c>
      <c r="J2702">
        <v>13</v>
      </c>
      <c r="K2702">
        <v>-27</v>
      </c>
      <c r="L2702">
        <v>1.1209859600000001</v>
      </c>
      <c r="M2702">
        <v>0.67652486000000001</v>
      </c>
      <c r="N2702">
        <v>-1.6559125939999999</v>
      </c>
      <c r="O2702">
        <v>0</v>
      </c>
      <c r="P2702">
        <v>0.66472500800000001</v>
      </c>
      <c r="Q2702">
        <v>-1.380582709</v>
      </c>
      <c r="R2702">
        <v>5.6049297999999997E-2</v>
      </c>
      <c r="S2702">
        <v>3.3826242999999999E-2</v>
      </c>
      <c r="T2702">
        <v>-8.2795629999999995E-2</v>
      </c>
      <c r="U2702">
        <v>0</v>
      </c>
      <c r="V2702">
        <v>3.3236250000000002E-2</v>
      </c>
      <c r="W2702">
        <v>-6.9029135000000005E-2</v>
      </c>
      <c r="X2702">
        <v>-1.2830487E-2</v>
      </c>
      <c r="Y2702">
        <v>-8.5155599999999998E-2</v>
      </c>
      <c r="Z2702">
        <v>-1.2420897E-2</v>
      </c>
      <c r="AA2702">
        <v>1.9188957999999999E-2</v>
      </c>
      <c r="AB2702">
        <v>-5.7098174000000002E-2</v>
      </c>
      <c r="AC2702">
        <v>6.2794534999999999E-2</v>
      </c>
    </row>
    <row r="2703" spans="1:29" x14ac:dyDescent="0.3">
      <c r="A2703">
        <v>27.01</v>
      </c>
      <c r="B2703">
        <v>28.2</v>
      </c>
      <c r="C2703">
        <v>0</v>
      </c>
      <c r="D2703">
        <v>0</v>
      </c>
      <c r="E2703">
        <v>0</v>
      </c>
      <c r="F2703">
        <v>20.30769231</v>
      </c>
      <c r="G2703">
        <v>12.69230769</v>
      </c>
      <c r="H2703">
        <v>-29.23076923</v>
      </c>
      <c r="I2703">
        <v>15</v>
      </c>
      <c r="J2703">
        <v>13</v>
      </c>
      <c r="K2703">
        <v>-25</v>
      </c>
      <c r="L2703">
        <v>1.038386995</v>
      </c>
      <c r="M2703">
        <v>0.64899187199999997</v>
      </c>
      <c r="N2703">
        <v>-1.494647947</v>
      </c>
      <c r="O2703">
        <v>0.76699039400000002</v>
      </c>
      <c r="P2703">
        <v>0.66472500800000001</v>
      </c>
      <c r="Q2703">
        <v>-1.278317323</v>
      </c>
      <c r="R2703">
        <v>5.1919350000000003E-2</v>
      </c>
      <c r="S2703">
        <v>3.2449593999999998E-2</v>
      </c>
      <c r="T2703">
        <v>-7.4732397000000006E-2</v>
      </c>
      <c r="U2703">
        <v>3.8349519999999998E-2</v>
      </c>
      <c r="V2703">
        <v>3.3236250000000002E-2</v>
      </c>
      <c r="W2703">
        <v>-6.3915866000000002E-2</v>
      </c>
      <c r="X2703">
        <v>-1.1240869000000001E-2</v>
      </c>
      <c r="Y2703">
        <v>-7.7944579E-2</v>
      </c>
      <c r="Z2703">
        <v>-1.6906220999999999E-2</v>
      </c>
      <c r="AA2703">
        <v>-2.952147E-3</v>
      </c>
      <c r="AB2703">
        <v>-6.6472501000000003E-2</v>
      </c>
      <c r="AC2703">
        <v>-1.3455972E-2</v>
      </c>
    </row>
    <row r="2704" spans="1:29" x14ac:dyDescent="0.3">
      <c r="A2704">
        <v>27.02</v>
      </c>
      <c r="B2704">
        <v>28.2</v>
      </c>
      <c r="C2704">
        <v>0</v>
      </c>
      <c r="D2704">
        <v>0</v>
      </c>
      <c r="E2704">
        <v>0</v>
      </c>
      <c r="F2704">
        <v>19.15384615</v>
      </c>
      <c r="G2704">
        <v>10.76923077</v>
      </c>
      <c r="H2704">
        <v>-25.61538462</v>
      </c>
      <c r="I2704">
        <v>14</v>
      </c>
      <c r="J2704">
        <v>11</v>
      </c>
      <c r="K2704">
        <v>-21</v>
      </c>
      <c r="L2704">
        <v>0.97938773400000001</v>
      </c>
      <c r="M2704">
        <v>0.55065976999999999</v>
      </c>
      <c r="N2704">
        <v>-1.3097835959999999</v>
      </c>
      <c r="O2704">
        <v>0.71585770100000001</v>
      </c>
      <c r="P2704">
        <v>0.56245962199999999</v>
      </c>
      <c r="Q2704">
        <v>-1.0737865520000001</v>
      </c>
      <c r="R2704">
        <v>4.8969387000000003E-2</v>
      </c>
      <c r="S2704">
        <v>2.7532989000000001E-2</v>
      </c>
      <c r="T2704">
        <v>-6.5489179999999994E-2</v>
      </c>
      <c r="U2704">
        <v>3.5792885000000003E-2</v>
      </c>
      <c r="V2704">
        <v>2.8122980999999998E-2</v>
      </c>
      <c r="W2704">
        <v>-5.3689328000000001E-2</v>
      </c>
      <c r="X2704">
        <v>-1.237631E-2</v>
      </c>
      <c r="Y2704">
        <v>-6.9160244999999995E-2</v>
      </c>
      <c r="Z2704">
        <v>-1.9321395000000002E-2</v>
      </c>
      <c r="AA2704">
        <v>-4.4282210000000004E-3</v>
      </c>
      <c r="AB2704">
        <v>-5.7098174000000002E-2</v>
      </c>
      <c r="AC2704">
        <v>-1.7941295999999999E-2</v>
      </c>
    </row>
    <row r="2705" spans="1:29" x14ac:dyDescent="0.3">
      <c r="A2705">
        <v>27.03</v>
      </c>
      <c r="B2705">
        <v>28.2</v>
      </c>
      <c r="C2705">
        <v>0</v>
      </c>
      <c r="D2705">
        <v>0</v>
      </c>
      <c r="E2705">
        <v>0</v>
      </c>
      <c r="F2705">
        <v>18.07692308</v>
      </c>
      <c r="G2705">
        <v>9.769230769</v>
      </c>
      <c r="H2705">
        <v>-22.84615385</v>
      </c>
      <c r="I2705">
        <v>27</v>
      </c>
      <c r="J2705">
        <v>15</v>
      </c>
      <c r="K2705">
        <v>-29</v>
      </c>
      <c r="L2705">
        <v>0.92432175699999997</v>
      </c>
      <c r="M2705">
        <v>0.49952707699999999</v>
      </c>
      <c r="N2705">
        <v>-1.1681853689999999</v>
      </c>
      <c r="O2705">
        <v>1.380582709</v>
      </c>
      <c r="P2705">
        <v>0.76699039400000002</v>
      </c>
      <c r="Q2705">
        <v>-1.482848095</v>
      </c>
      <c r="R2705">
        <v>4.6216088000000002E-2</v>
      </c>
      <c r="S2705">
        <v>2.4976353999999999E-2</v>
      </c>
      <c r="T2705">
        <v>-5.8409268E-2</v>
      </c>
      <c r="U2705">
        <v>6.9029135000000005E-2</v>
      </c>
      <c r="V2705">
        <v>3.8349519999999998E-2</v>
      </c>
      <c r="W2705">
        <v>-7.4142404999999995E-2</v>
      </c>
      <c r="X2705">
        <v>-1.2262766E-2</v>
      </c>
      <c r="Y2705">
        <v>-6.2670325999999998E-2</v>
      </c>
      <c r="Z2705">
        <v>-2.2426620000000001E-2</v>
      </c>
      <c r="AA2705">
        <v>-1.7712884000000002E-2</v>
      </c>
      <c r="AB2705">
        <v>-8.5221155000000007E-2</v>
      </c>
      <c r="AC2705">
        <v>-5.8309211E-2</v>
      </c>
    </row>
    <row r="2706" spans="1:29" x14ac:dyDescent="0.3">
      <c r="A2706">
        <v>27.04</v>
      </c>
      <c r="B2706">
        <v>28.2</v>
      </c>
      <c r="C2706">
        <v>0</v>
      </c>
      <c r="D2706">
        <v>0</v>
      </c>
      <c r="E2706">
        <v>0</v>
      </c>
      <c r="F2706">
        <v>16.61538462</v>
      </c>
      <c r="G2706">
        <v>8.846153846</v>
      </c>
      <c r="H2706">
        <v>-20.07692308</v>
      </c>
      <c r="I2706">
        <v>0</v>
      </c>
      <c r="J2706">
        <v>0</v>
      </c>
      <c r="K2706">
        <v>0</v>
      </c>
      <c r="L2706">
        <v>0.84958935899999999</v>
      </c>
      <c r="M2706">
        <v>0.45232766800000002</v>
      </c>
      <c r="N2706">
        <v>-1.026587143</v>
      </c>
      <c r="O2706">
        <v>0</v>
      </c>
      <c r="P2706">
        <v>0</v>
      </c>
      <c r="Q2706">
        <v>0</v>
      </c>
      <c r="R2706">
        <v>4.2479467999999999E-2</v>
      </c>
      <c r="S2706">
        <v>2.2616383E-2</v>
      </c>
      <c r="T2706">
        <v>-5.1329356999999999E-2</v>
      </c>
      <c r="U2706">
        <v>0</v>
      </c>
      <c r="V2706">
        <v>0</v>
      </c>
      <c r="W2706">
        <v>0</v>
      </c>
      <c r="X2706">
        <v>-1.1467957000000001E-2</v>
      </c>
      <c r="Y2706">
        <v>-5.5918189E-2</v>
      </c>
      <c r="Z2706">
        <v>-2.4151743999999999E-2</v>
      </c>
      <c r="AA2706">
        <v>0</v>
      </c>
      <c r="AB2706">
        <v>0</v>
      </c>
      <c r="AC2706">
        <v>0</v>
      </c>
    </row>
    <row r="2707" spans="1:29" x14ac:dyDescent="0.3">
      <c r="A2707">
        <v>27.05</v>
      </c>
      <c r="B2707">
        <v>28.2</v>
      </c>
      <c r="C2707">
        <v>0</v>
      </c>
      <c r="D2707">
        <v>0</v>
      </c>
      <c r="E2707">
        <v>0</v>
      </c>
      <c r="F2707">
        <v>15.23076923</v>
      </c>
      <c r="G2707">
        <v>8</v>
      </c>
      <c r="H2707">
        <v>-18.07692308</v>
      </c>
      <c r="I2707">
        <v>19</v>
      </c>
      <c r="J2707">
        <v>15</v>
      </c>
      <c r="K2707">
        <v>-22</v>
      </c>
      <c r="L2707">
        <v>0.77879024600000002</v>
      </c>
      <c r="M2707">
        <v>0.40906154300000003</v>
      </c>
      <c r="N2707">
        <v>-0.92432175699999997</v>
      </c>
      <c r="O2707">
        <v>0.97152116600000005</v>
      </c>
      <c r="P2707">
        <v>0.76699039400000002</v>
      </c>
      <c r="Q2707">
        <v>-1.124919244</v>
      </c>
      <c r="R2707">
        <v>3.8939512000000003E-2</v>
      </c>
      <c r="S2707">
        <v>2.0453077E-2</v>
      </c>
      <c r="T2707">
        <v>-4.6216088000000002E-2</v>
      </c>
      <c r="U2707">
        <v>4.8576057999999998E-2</v>
      </c>
      <c r="V2707">
        <v>3.8349519999999998E-2</v>
      </c>
      <c r="W2707">
        <v>-5.6245961999999997E-2</v>
      </c>
      <c r="X2707">
        <v>-1.0673148E-2</v>
      </c>
      <c r="Y2707">
        <v>-5.0608254999999998E-2</v>
      </c>
      <c r="Z2707">
        <v>-2.3116669999999999E-2</v>
      </c>
      <c r="AA2707">
        <v>-5.9042950000000004E-3</v>
      </c>
      <c r="AB2707">
        <v>-6.6472501000000003E-2</v>
      </c>
      <c r="AC2707">
        <v>-5.3823887000000001E-2</v>
      </c>
    </row>
    <row r="2708" spans="1:29" x14ac:dyDescent="0.3">
      <c r="A2708">
        <v>27.06</v>
      </c>
      <c r="B2708">
        <v>28.2</v>
      </c>
      <c r="C2708">
        <v>0</v>
      </c>
      <c r="D2708">
        <v>0</v>
      </c>
      <c r="E2708">
        <v>0</v>
      </c>
      <c r="F2708">
        <v>12.92307692</v>
      </c>
      <c r="G2708">
        <v>7.230769231</v>
      </c>
      <c r="H2708">
        <v>-15.61538462</v>
      </c>
      <c r="I2708">
        <v>10</v>
      </c>
      <c r="J2708">
        <v>0</v>
      </c>
      <c r="K2708">
        <v>0</v>
      </c>
      <c r="L2708">
        <v>0.66079172399999997</v>
      </c>
      <c r="M2708">
        <v>0.36972870299999999</v>
      </c>
      <c r="N2708">
        <v>-0.79845666699999995</v>
      </c>
      <c r="O2708">
        <v>0.51132692899999999</v>
      </c>
      <c r="P2708">
        <v>0</v>
      </c>
      <c r="Q2708">
        <v>0</v>
      </c>
      <c r="R2708">
        <v>3.3039586000000003E-2</v>
      </c>
      <c r="S2708">
        <v>1.8486434999999999E-2</v>
      </c>
      <c r="T2708">
        <v>-3.9922832999999998E-2</v>
      </c>
      <c r="U2708">
        <v>2.5566346E-2</v>
      </c>
      <c r="V2708">
        <v>0</v>
      </c>
      <c r="W2708">
        <v>0</v>
      </c>
      <c r="X2708">
        <v>-8.4022660000000002E-3</v>
      </c>
      <c r="Y2708">
        <v>-4.3790562999999998E-2</v>
      </c>
      <c r="Z2708">
        <v>-2.0356470000000002E-2</v>
      </c>
      <c r="AA2708">
        <v>-1.4760736999999999E-2</v>
      </c>
      <c r="AB2708">
        <v>-8.5221150000000002E-3</v>
      </c>
      <c r="AC2708">
        <v>-4.4853239000000003E-2</v>
      </c>
    </row>
    <row r="2709" spans="1:29" x14ac:dyDescent="0.3">
      <c r="A2709">
        <v>27.07</v>
      </c>
      <c r="B2709">
        <v>28.2</v>
      </c>
      <c r="C2709">
        <v>0</v>
      </c>
      <c r="D2709">
        <v>0</v>
      </c>
      <c r="E2709">
        <v>0</v>
      </c>
      <c r="F2709">
        <v>10.46153846</v>
      </c>
      <c r="G2709">
        <v>6.384615385</v>
      </c>
      <c r="H2709">
        <v>-13.53846154</v>
      </c>
      <c r="I2709">
        <v>8</v>
      </c>
      <c r="J2709">
        <v>12</v>
      </c>
      <c r="K2709">
        <v>-10</v>
      </c>
      <c r="L2709">
        <v>0.53492663399999996</v>
      </c>
      <c r="M2709">
        <v>0.326462578</v>
      </c>
      <c r="N2709">
        <v>-0.69225799700000001</v>
      </c>
      <c r="O2709">
        <v>0.40906154300000003</v>
      </c>
      <c r="P2709">
        <v>0.613592315</v>
      </c>
      <c r="Q2709">
        <v>-0.51132692899999999</v>
      </c>
      <c r="R2709">
        <v>2.6746332000000001E-2</v>
      </c>
      <c r="S2709">
        <v>1.6323128999999999E-2</v>
      </c>
      <c r="T2709">
        <v>-3.4612900000000002E-2</v>
      </c>
      <c r="U2709">
        <v>2.0453077E-2</v>
      </c>
      <c r="V2709">
        <v>3.0679616E-2</v>
      </c>
      <c r="W2709">
        <v>-2.5566346E-2</v>
      </c>
      <c r="X2709">
        <v>-6.0178389999999997E-3</v>
      </c>
      <c r="Y2709">
        <v>-3.7431752999999998E-2</v>
      </c>
      <c r="Z2709">
        <v>-1.4836070999999999E-2</v>
      </c>
      <c r="AA2709">
        <v>5.9042950000000004E-3</v>
      </c>
      <c r="AB2709">
        <v>-3.4088462E-2</v>
      </c>
      <c r="AC2709">
        <v>-4.4853239000000003E-2</v>
      </c>
    </row>
    <row r="2710" spans="1:29" x14ac:dyDescent="0.3">
      <c r="A2710">
        <v>27.08</v>
      </c>
      <c r="B2710">
        <v>28.2</v>
      </c>
      <c r="C2710">
        <v>0</v>
      </c>
      <c r="D2710">
        <v>0</v>
      </c>
      <c r="E2710">
        <v>0</v>
      </c>
      <c r="F2710">
        <v>8.076923077</v>
      </c>
      <c r="G2710">
        <v>5.461538462</v>
      </c>
      <c r="H2710">
        <v>-11.53846154</v>
      </c>
      <c r="I2710">
        <v>6</v>
      </c>
      <c r="J2710">
        <v>0</v>
      </c>
      <c r="K2710">
        <v>0</v>
      </c>
      <c r="L2710">
        <v>0.41299482799999998</v>
      </c>
      <c r="M2710">
        <v>0.27926316899999998</v>
      </c>
      <c r="N2710">
        <v>-0.589992611</v>
      </c>
      <c r="O2710">
        <v>0.30679615799999999</v>
      </c>
      <c r="P2710">
        <v>0</v>
      </c>
      <c r="Q2710">
        <v>0</v>
      </c>
      <c r="R2710">
        <v>2.0649740999999999E-2</v>
      </c>
      <c r="S2710">
        <v>1.3963158E-2</v>
      </c>
      <c r="T2710">
        <v>-2.9499630999999998E-2</v>
      </c>
      <c r="U2710">
        <v>1.5339808E-2</v>
      </c>
      <c r="V2710">
        <v>0</v>
      </c>
      <c r="W2710">
        <v>0</v>
      </c>
      <c r="X2710">
        <v>-3.8605000000000002E-3</v>
      </c>
      <c r="Y2710">
        <v>-3.1204053999999998E-2</v>
      </c>
      <c r="Z2710">
        <v>-8.9706479999999995E-3</v>
      </c>
      <c r="AA2710">
        <v>-8.8564420000000008E-3</v>
      </c>
      <c r="AB2710">
        <v>-5.1132690000000001E-3</v>
      </c>
      <c r="AC2710">
        <v>-2.6911944E-2</v>
      </c>
    </row>
    <row r="2711" spans="1:29" x14ac:dyDescent="0.3">
      <c r="A2711">
        <v>27.09</v>
      </c>
      <c r="B2711">
        <v>28.2</v>
      </c>
      <c r="C2711">
        <v>0</v>
      </c>
      <c r="D2711">
        <v>0</v>
      </c>
      <c r="E2711">
        <v>0</v>
      </c>
      <c r="F2711">
        <v>7.076923077</v>
      </c>
      <c r="G2711">
        <v>4.692307692</v>
      </c>
      <c r="H2711">
        <v>-9.923076923</v>
      </c>
      <c r="I2711">
        <v>7</v>
      </c>
      <c r="J2711">
        <v>7</v>
      </c>
      <c r="K2711">
        <v>-4</v>
      </c>
      <c r="L2711">
        <v>0.36186213499999997</v>
      </c>
      <c r="M2711">
        <v>0.239930328</v>
      </c>
      <c r="N2711">
        <v>-0.50739364499999995</v>
      </c>
      <c r="O2711">
        <v>0.35792885099999999</v>
      </c>
      <c r="P2711">
        <v>0.35792885099999999</v>
      </c>
      <c r="Q2711">
        <v>-0.204530772</v>
      </c>
      <c r="R2711">
        <v>1.8093107000000001E-2</v>
      </c>
      <c r="S2711">
        <v>1.1996516E-2</v>
      </c>
      <c r="T2711">
        <v>-2.5369682000000001E-2</v>
      </c>
      <c r="U2711">
        <v>1.7896443000000001E-2</v>
      </c>
      <c r="V2711">
        <v>1.7896443000000001E-2</v>
      </c>
      <c r="W2711">
        <v>-1.0226539E-2</v>
      </c>
      <c r="X2711">
        <v>-3.5198680000000002E-3</v>
      </c>
      <c r="Y2711">
        <v>-2.6942996E-2</v>
      </c>
      <c r="Z2711">
        <v>-8.2805980000000001E-3</v>
      </c>
      <c r="AA2711">
        <v>0</v>
      </c>
      <c r="AB2711">
        <v>-1.8748654E-2</v>
      </c>
      <c r="AC2711">
        <v>-4.4853239000000003E-2</v>
      </c>
    </row>
    <row r="2712" spans="1:29" x14ac:dyDescent="0.3">
      <c r="A2712">
        <v>27.1</v>
      </c>
      <c r="B2712">
        <v>28.2</v>
      </c>
      <c r="C2712">
        <v>0</v>
      </c>
      <c r="D2712">
        <v>0</v>
      </c>
      <c r="E2712">
        <v>0</v>
      </c>
      <c r="F2712">
        <v>5</v>
      </c>
      <c r="G2712">
        <v>3.538461538</v>
      </c>
      <c r="H2712">
        <v>-7.538461538</v>
      </c>
      <c r="I2712">
        <v>4</v>
      </c>
      <c r="J2712">
        <v>3</v>
      </c>
      <c r="K2712">
        <v>0</v>
      </c>
      <c r="L2712">
        <v>0.25566346499999998</v>
      </c>
      <c r="M2712">
        <v>0.180931067</v>
      </c>
      <c r="N2712">
        <v>-0.38546183899999997</v>
      </c>
      <c r="O2712">
        <v>0.204530772</v>
      </c>
      <c r="P2712">
        <v>0.15339807899999999</v>
      </c>
      <c r="Q2712">
        <v>0</v>
      </c>
      <c r="R2712">
        <v>1.2783173E-2</v>
      </c>
      <c r="S2712">
        <v>9.0465530000000006E-3</v>
      </c>
      <c r="T2712">
        <v>-1.9273091999999999E-2</v>
      </c>
      <c r="U2712">
        <v>1.0226539E-2</v>
      </c>
      <c r="V2712">
        <v>7.669904E-3</v>
      </c>
      <c r="W2712">
        <v>0</v>
      </c>
      <c r="X2712">
        <v>-2.157338E-3</v>
      </c>
      <c r="Y2712">
        <v>-2.0125303000000001E-2</v>
      </c>
      <c r="Z2712">
        <v>-4.4853239999999997E-3</v>
      </c>
      <c r="AA2712">
        <v>-1.476074E-3</v>
      </c>
      <c r="AB2712">
        <v>-5.9654809999999999E-3</v>
      </c>
      <c r="AC2712">
        <v>-3.1397267999999999E-2</v>
      </c>
    </row>
    <row r="2713" spans="1:29" x14ac:dyDescent="0.3">
      <c r="A2713">
        <v>27.11</v>
      </c>
      <c r="B2713">
        <v>28.2</v>
      </c>
      <c r="C2713">
        <v>0</v>
      </c>
      <c r="D2713">
        <v>0</v>
      </c>
      <c r="E2713">
        <v>0</v>
      </c>
      <c r="F2713">
        <v>5</v>
      </c>
      <c r="G2713">
        <v>3.538461538</v>
      </c>
      <c r="H2713">
        <v>-5.153846154</v>
      </c>
      <c r="I2713">
        <v>4</v>
      </c>
      <c r="J2713">
        <v>3</v>
      </c>
      <c r="K2713">
        <v>0</v>
      </c>
      <c r="L2713">
        <v>0.25566346499999998</v>
      </c>
      <c r="M2713">
        <v>0.180931067</v>
      </c>
      <c r="N2713">
        <v>-0.263530033</v>
      </c>
      <c r="O2713">
        <v>0.204530772</v>
      </c>
      <c r="P2713">
        <v>0.15339807899999999</v>
      </c>
      <c r="Q2713">
        <v>0</v>
      </c>
      <c r="R2713">
        <v>1.2783173E-2</v>
      </c>
      <c r="S2713">
        <v>9.0465530000000006E-3</v>
      </c>
      <c r="T2713">
        <v>-1.3176502E-2</v>
      </c>
      <c r="U2713">
        <v>1.0226539E-2</v>
      </c>
      <c r="V2713">
        <v>7.669904E-3</v>
      </c>
      <c r="W2713">
        <v>0</v>
      </c>
      <c r="X2713">
        <v>-2.157338E-3</v>
      </c>
      <c r="Y2713">
        <v>-1.6060910000000001E-2</v>
      </c>
      <c r="Z2713">
        <v>-1.5181096E-2</v>
      </c>
      <c r="AA2713">
        <v>-1.476074E-3</v>
      </c>
      <c r="AB2713">
        <v>-5.9654809999999999E-3</v>
      </c>
      <c r="AC2713">
        <v>-3.1397267999999999E-2</v>
      </c>
    </row>
    <row r="2714" spans="1:29" x14ac:dyDescent="0.3">
      <c r="A2714">
        <v>27.12</v>
      </c>
      <c r="B2714">
        <v>28.2</v>
      </c>
      <c r="C2714">
        <v>0</v>
      </c>
      <c r="D2714">
        <v>0</v>
      </c>
      <c r="E2714">
        <v>0</v>
      </c>
      <c r="F2714">
        <v>3.538461538</v>
      </c>
      <c r="G2714">
        <v>2.461538462</v>
      </c>
      <c r="H2714">
        <v>-2.846153846</v>
      </c>
      <c r="I2714">
        <v>3</v>
      </c>
      <c r="J2714">
        <v>2</v>
      </c>
      <c r="K2714">
        <v>0</v>
      </c>
      <c r="L2714">
        <v>0.180931067</v>
      </c>
      <c r="M2714">
        <v>0.12586509000000001</v>
      </c>
      <c r="N2714">
        <v>-0.145531511</v>
      </c>
      <c r="O2714">
        <v>0.15339807899999999</v>
      </c>
      <c r="P2714">
        <v>0.102265386</v>
      </c>
      <c r="Q2714">
        <v>0</v>
      </c>
      <c r="R2714">
        <v>9.0465530000000006E-3</v>
      </c>
      <c r="S2714">
        <v>6.2932550000000002E-3</v>
      </c>
      <c r="T2714">
        <v>-7.2765759999999999E-3</v>
      </c>
      <c r="U2714">
        <v>7.669904E-3</v>
      </c>
      <c r="V2714">
        <v>5.1132690000000001E-3</v>
      </c>
      <c r="W2714">
        <v>0</v>
      </c>
      <c r="X2714">
        <v>-1.5896180000000001E-3</v>
      </c>
      <c r="Y2714">
        <v>-9.9643200000000005E-3</v>
      </c>
      <c r="Z2714">
        <v>-1.4146021999999999E-2</v>
      </c>
      <c r="AA2714">
        <v>-1.476074E-3</v>
      </c>
      <c r="AB2714">
        <v>-4.2610579999999999E-3</v>
      </c>
      <c r="AC2714">
        <v>-2.2426620000000001E-2</v>
      </c>
    </row>
    <row r="2715" spans="1:29" x14ac:dyDescent="0.3">
      <c r="A2715">
        <v>27.13</v>
      </c>
      <c r="B2715">
        <v>28.2</v>
      </c>
      <c r="C2715">
        <v>0</v>
      </c>
      <c r="D2715">
        <v>0</v>
      </c>
      <c r="E2715">
        <v>0</v>
      </c>
      <c r="F2715">
        <v>2.769230769</v>
      </c>
      <c r="G2715">
        <v>2.461538462</v>
      </c>
      <c r="H2715">
        <v>-0.61538461499999997</v>
      </c>
      <c r="I2715">
        <v>1</v>
      </c>
      <c r="J2715">
        <v>2</v>
      </c>
      <c r="K2715">
        <v>0</v>
      </c>
      <c r="L2715">
        <v>0.14159822699999999</v>
      </c>
      <c r="M2715">
        <v>0.12586509000000001</v>
      </c>
      <c r="N2715">
        <v>-3.1466273000000003E-2</v>
      </c>
      <c r="O2715">
        <v>5.1132693E-2</v>
      </c>
      <c r="P2715">
        <v>0.102265386</v>
      </c>
      <c r="Q2715">
        <v>0</v>
      </c>
      <c r="R2715">
        <v>7.0799110000000004E-3</v>
      </c>
      <c r="S2715">
        <v>6.2932550000000002E-3</v>
      </c>
      <c r="T2715">
        <v>-1.5733139999999999E-3</v>
      </c>
      <c r="U2715">
        <v>2.5566349999999998E-3</v>
      </c>
      <c r="V2715">
        <v>5.1132690000000001E-3</v>
      </c>
      <c r="W2715">
        <v>0</v>
      </c>
      <c r="X2715">
        <v>-4.54177E-4</v>
      </c>
      <c r="Y2715">
        <v>-5.5065979999999997E-3</v>
      </c>
      <c r="Z2715">
        <v>-2.0701495E-2</v>
      </c>
      <c r="AA2715">
        <v>1.476074E-3</v>
      </c>
      <c r="AB2715">
        <v>-2.5566349999999998E-3</v>
      </c>
      <c r="AC2715">
        <v>-1.3455972E-2</v>
      </c>
    </row>
    <row r="2716" spans="1:29" x14ac:dyDescent="0.3">
      <c r="A2716">
        <v>27.14</v>
      </c>
      <c r="B2716">
        <v>28.2</v>
      </c>
      <c r="C2716">
        <v>0</v>
      </c>
      <c r="D2716">
        <v>0</v>
      </c>
      <c r="E2716">
        <v>0</v>
      </c>
      <c r="F2716">
        <v>2.153846154</v>
      </c>
      <c r="G2716">
        <v>1.538461538</v>
      </c>
      <c r="H2716">
        <v>0.15384615400000001</v>
      </c>
      <c r="I2716">
        <v>2</v>
      </c>
      <c r="J2716">
        <v>1</v>
      </c>
      <c r="K2716">
        <v>1</v>
      </c>
      <c r="L2716">
        <v>0.110131954</v>
      </c>
      <c r="M2716">
        <v>7.8665681000000001E-2</v>
      </c>
      <c r="N2716">
        <v>7.8665680000000009E-3</v>
      </c>
      <c r="O2716">
        <v>0.102265386</v>
      </c>
      <c r="P2716">
        <v>5.1132693E-2</v>
      </c>
      <c r="Q2716">
        <v>5.1132693E-2</v>
      </c>
      <c r="R2716">
        <v>5.5065979999999997E-3</v>
      </c>
      <c r="S2716">
        <v>3.9332840000000004E-3</v>
      </c>
      <c r="T2716">
        <v>3.9332800000000003E-4</v>
      </c>
      <c r="U2716">
        <v>5.1132690000000001E-3</v>
      </c>
      <c r="V2716">
        <v>2.5566349999999998E-3</v>
      </c>
      <c r="W2716">
        <v>2.5566349999999998E-3</v>
      </c>
      <c r="X2716">
        <v>-9.0835299999999998E-4</v>
      </c>
      <c r="Y2716">
        <v>-2.8844080000000002E-3</v>
      </c>
      <c r="Z2716">
        <v>-1.7251246000000001E-2</v>
      </c>
      <c r="AA2716">
        <v>-1.476074E-3</v>
      </c>
      <c r="AB2716">
        <v>-8.5221199999999998E-4</v>
      </c>
      <c r="AC2716">
        <v>-1.7941295999999999E-2</v>
      </c>
    </row>
    <row r="2717" spans="1:29" x14ac:dyDescent="0.3">
      <c r="A2717">
        <v>27.15</v>
      </c>
      <c r="B2717">
        <v>28.2</v>
      </c>
      <c r="C2717">
        <v>0</v>
      </c>
      <c r="D2717">
        <v>0</v>
      </c>
      <c r="E2717">
        <v>0</v>
      </c>
      <c r="F2717">
        <v>1.692307692</v>
      </c>
      <c r="G2717">
        <v>1.538461538</v>
      </c>
      <c r="H2717">
        <v>0.15384615400000001</v>
      </c>
      <c r="I2717">
        <v>1</v>
      </c>
      <c r="J2717">
        <v>1</v>
      </c>
      <c r="K2717">
        <v>0</v>
      </c>
      <c r="L2717">
        <v>8.6532250000000005E-2</v>
      </c>
      <c r="M2717">
        <v>7.8665681000000001E-2</v>
      </c>
      <c r="N2717">
        <v>7.8665680000000009E-3</v>
      </c>
      <c r="O2717">
        <v>5.1132693E-2</v>
      </c>
      <c r="P2717">
        <v>5.1132693E-2</v>
      </c>
      <c r="Q2717">
        <v>0</v>
      </c>
      <c r="R2717">
        <v>4.3266119999999996E-3</v>
      </c>
      <c r="S2717">
        <v>3.9332840000000004E-3</v>
      </c>
      <c r="T2717">
        <v>3.9332800000000003E-4</v>
      </c>
      <c r="U2717">
        <v>2.5566349999999998E-3</v>
      </c>
      <c r="V2717">
        <v>2.5566349999999998E-3</v>
      </c>
      <c r="W2717">
        <v>0</v>
      </c>
      <c r="X2717">
        <v>-2.2708799999999999E-4</v>
      </c>
      <c r="Y2717">
        <v>-2.4910800000000001E-3</v>
      </c>
      <c r="Z2717">
        <v>-1.5181096E-2</v>
      </c>
      <c r="AA2717">
        <v>0</v>
      </c>
      <c r="AB2717">
        <v>-1.704423E-3</v>
      </c>
      <c r="AC2717">
        <v>-8.9706479999999995E-3</v>
      </c>
    </row>
    <row r="2718" spans="1:29" x14ac:dyDescent="0.3">
      <c r="A2718">
        <v>27.16</v>
      </c>
      <c r="B2718">
        <v>28.2</v>
      </c>
      <c r="C2718">
        <v>0</v>
      </c>
      <c r="D2718">
        <v>0</v>
      </c>
      <c r="E2718">
        <v>0</v>
      </c>
      <c r="F2718">
        <v>1.153846154</v>
      </c>
      <c r="G2718">
        <v>1</v>
      </c>
      <c r="H2718">
        <v>0.46153846199999998</v>
      </c>
      <c r="I2718">
        <v>0</v>
      </c>
      <c r="J2718">
        <v>0</v>
      </c>
      <c r="K2718">
        <v>2</v>
      </c>
      <c r="L2718">
        <v>5.8999260999999997E-2</v>
      </c>
      <c r="M2718">
        <v>5.1132693E-2</v>
      </c>
      <c r="N2718">
        <v>2.3599703999999999E-2</v>
      </c>
      <c r="O2718">
        <v>0</v>
      </c>
      <c r="P2718">
        <v>0</v>
      </c>
      <c r="Q2718">
        <v>0.102265386</v>
      </c>
      <c r="R2718">
        <v>2.9499629999999999E-3</v>
      </c>
      <c r="S2718">
        <v>2.5566349999999998E-3</v>
      </c>
      <c r="T2718">
        <v>1.1799849999999999E-3</v>
      </c>
      <c r="U2718">
        <v>0</v>
      </c>
      <c r="V2718">
        <v>0</v>
      </c>
      <c r="W2718">
        <v>5.1132690000000001E-3</v>
      </c>
      <c r="X2718">
        <v>-2.2708799999999999E-4</v>
      </c>
      <c r="Y2718">
        <v>-1.048876E-3</v>
      </c>
      <c r="Z2718">
        <v>-1.1730847000000001E-2</v>
      </c>
      <c r="AA2718">
        <v>0</v>
      </c>
      <c r="AB2718">
        <v>3.4088460000000001E-3</v>
      </c>
      <c r="AC2718">
        <v>-8.9706479999999995E-3</v>
      </c>
    </row>
    <row r="2719" spans="1:29" x14ac:dyDescent="0.3">
      <c r="A2719">
        <v>27.17</v>
      </c>
      <c r="B2719">
        <v>28.2</v>
      </c>
      <c r="C2719">
        <v>0</v>
      </c>
      <c r="D2719">
        <v>0</v>
      </c>
      <c r="E2719">
        <v>0</v>
      </c>
      <c r="F2719">
        <v>0.84615384599999999</v>
      </c>
      <c r="G2719">
        <v>0.76923076899999998</v>
      </c>
      <c r="H2719">
        <v>0.46153846199999998</v>
      </c>
      <c r="I2719">
        <v>0</v>
      </c>
      <c r="J2719">
        <v>0</v>
      </c>
      <c r="K2719">
        <v>2</v>
      </c>
      <c r="L2719">
        <v>4.3266125000000002E-2</v>
      </c>
      <c r="M2719">
        <v>3.9332841E-2</v>
      </c>
      <c r="N2719">
        <v>2.3599703999999999E-2</v>
      </c>
      <c r="O2719">
        <v>0</v>
      </c>
      <c r="P2719">
        <v>0</v>
      </c>
      <c r="Q2719">
        <v>0.102265386</v>
      </c>
      <c r="R2719">
        <v>2.1633059999999998E-3</v>
      </c>
      <c r="S2719">
        <v>1.9666420000000002E-3</v>
      </c>
      <c r="T2719">
        <v>1.1799849999999999E-3</v>
      </c>
      <c r="U2719">
        <v>0</v>
      </c>
      <c r="V2719">
        <v>0</v>
      </c>
      <c r="W2719">
        <v>5.1132690000000001E-3</v>
      </c>
      <c r="X2719">
        <v>-1.13544E-4</v>
      </c>
      <c r="Y2719">
        <v>-5.8999300000000003E-4</v>
      </c>
      <c r="Z2719">
        <v>-9.315673E-3</v>
      </c>
      <c r="AA2719">
        <v>0</v>
      </c>
      <c r="AB2719">
        <v>3.4088460000000001E-3</v>
      </c>
      <c r="AC2719">
        <v>-8.9706479999999995E-3</v>
      </c>
    </row>
    <row r="2720" spans="1:29" x14ac:dyDescent="0.3">
      <c r="A2720">
        <v>27.18</v>
      </c>
      <c r="B2720">
        <v>28.2</v>
      </c>
      <c r="C2720">
        <v>0</v>
      </c>
      <c r="D2720">
        <v>0</v>
      </c>
      <c r="E2720">
        <v>0</v>
      </c>
      <c r="F2720">
        <v>0.53846153799999996</v>
      </c>
      <c r="G2720">
        <v>0.53846153799999996</v>
      </c>
      <c r="H2720">
        <v>0.46153846199999998</v>
      </c>
      <c r="I2720">
        <v>0</v>
      </c>
      <c r="J2720">
        <v>1</v>
      </c>
      <c r="K2720">
        <v>1</v>
      </c>
      <c r="L2720">
        <v>2.7532989000000001E-2</v>
      </c>
      <c r="M2720">
        <v>2.7532989000000001E-2</v>
      </c>
      <c r="N2720">
        <v>2.3599703999999999E-2</v>
      </c>
      <c r="O2720">
        <v>0</v>
      </c>
      <c r="P2720">
        <v>5.1132693E-2</v>
      </c>
      <c r="Q2720">
        <v>5.1132693E-2</v>
      </c>
      <c r="R2720">
        <v>1.376649E-3</v>
      </c>
      <c r="S2720">
        <v>1.376649E-3</v>
      </c>
      <c r="T2720">
        <v>1.1799849999999999E-3</v>
      </c>
      <c r="U2720">
        <v>0</v>
      </c>
      <c r="V2720">
        <v>2.5566349999999998E-3</v>
      </c>
      <c r="W2720">
        <v>2.5566349999999998E-3</v>
      </c>
      <c r="X2720">
        <v>0</v>
      </c>
      <c r="Y2720">
        <v>-1.3110899999999999E-4</v>
      </c>
      <c r="Z2720">
        <v>-6.9004979999999997E-3</v>
      </c>
      <c r="AA2720">
        <v>1.476074E-3</v>
      </c>
      <c r="AB2720">
        <v>8.5221199999999998E-4</v>
      </c>
      <c r="AC2720">
        <v>-8.9706479999999995E-3</v>
      </c>
    </row>
    <row r="2721" spans="1:29" x14ac:dyDescent="0.3">
      <c r="A2721">
        <v>27.19</v>
      </c>
      <c r="B2721">
        <v>28.2</v>
      </c>
      <c r="C2721">
        <v>0</v>
      </c>
      <c r="D2721">
        <v>0</v>
      </c>
      <c r="E2721">
        <v>0</v>
      </c>
      <c r="F2721">
        <v>0.30769230800000003</v>
      </c>
      <c r="G2721">
        <v>0.38461538499999998</v>
      </c>
      <c r="H2721">
        <v>0.46153846199999998</v>
      </c>
      <c r="I2721">
        <v>0</v>
      </c>
      <c r="J2721">
        <v>0</v>
      </c>
      <c r="K2721">
        <v>0</v>
      </c>
      <c r="L2721">
        <v>1.5733136000000002E-2</v>
      </c>
      <c r="M2721">
        <v>1.966642E-2</v>
      </c>
      <c r="N2721">
        <v>2.3599703999999999E-2</v>
      </c>
      <c r="O2721">
        <v>0</v>
      </c>
      <c r="P2721">
        <v>0</v>
      </c>
      <c r="Q2721">
        <v>0</v>
      </c>
      <c r="R2721">
        <v>7.8665699999999996E-4</v>
      </c>
      <c r="S2721">
        <v>9.8332100000000011E-4</v>
      </c>
      <c r="T2721">
        <v>1.1799849999999999E-3</v>
      </c>
      <c r="U2721">
        <v>0</v>
      </c>
      <c r="V2721">
        <v>0</v>
      </c>
      <c r="W2721">
        <v>0</v>
      </c>
      <c r="X2721">
        <v>1.13544E-4</v>
      </c>
      <c r="Y2721">
        <v>1.9666400000000001E-4</v>
      </c>
      <c r="Z2721">
        <v>-5.1753739999999999E-3</v>
      </c>
      <c r="AA2721">
        <v>0</v>
      </c>
      <c r="AB2721">
        <v>0</v>
      </c>
      <c r="AC2721">
        <v>0</v>
      </c>
    </row>
    <row r="2722" spans="1:29" x14ac:dyDescent="0.3">
      <c r="A2722">
        <v>27.2</v>
      </c>
      <c r="B2722">
        <v>28.2</v>
      </c>
      <c r="C2722">
        <v>0</v>
      </c>
      <c r="D2722">
        <v>0</v>
      </c>
      <c r="E2722">
        <v>0</v>
      </c>
      <c r="F2722">
        <v>0.23076923099999999</v>
      </c>
      <c r="G2722">
        <v>0.23076923099999999</v>
      </c>
      <c r="H2722">
        <v>0.46153846199999998</v>
      </c>
      <c r="I2722">
        <v>0</v>
      </c>
      <c r="J2722">
        <v>0</v>
      </c>
      <c r="K2722">
        <v>0</v>
      </c>
      <c r="L2722">
        <v>1.1799852E-2</v>
      </c>
      <c r="M2722">
        <v>1.1799852E-2</v>
      </c>
      <c r="N2722">
        <v>2.3599703999999999E-2</v>
      </c>
      <c r="O2722">
        <v>0</v>
      </c>
      <c r="P2722">
        <v>0</v>
      </c>
      <c r="Q2722">
        <v>0</v>
      </c>
      <c r="R2722">
        <v>5.8999300000000003E-4</v>
      </c>
      <c r="S2722">
        <v>5.8999300000000003E-4</v>
      </c>
      <c r="T2722">
        <v>1.1799849999999999E-3</v>
      </c>
      <c r="U2722">
        <v>0</v>
      </c>
      <c r="V2722">
        <v>0</v>
      </c>
      <c r="W2722">
        <v>0</v>
      </c>
      <c r="X2722">
        <v>0</v>
      </c>
      <c r="Y2722">
        <v>3.9332800000000003E-4</v>
      </c>
      <c r="Z2722">
        <v>-4.1402990000000001E-3</v>
      </c>
      <c r="AA2722">
        <v>0</v>
      </c>
      <c r="AB2722">
        <v>0</v>
      </c>
      <c r="AC2722">
        <v>0</v>
      </c>
    </row>
    <row r="2723" spans="1:29" x14ac:dyDescent="0.3">
      <c r="A2723">
        <v>27.21</v>
      </c>
      <c r="B2723">
        <v>28.2</v>
      </c>
      <c r="C2723">
        <v>0</v>
      </c>
      <c r="D2723">
        <v>0</v>
      </c>
      <c r="E2723">
        <v>0</v>
      </c>
      <c r="F2723">
        <v>7.6923077000000006E-2</v>
      </c>
      <c r="G2723">
        <v>0.15384615400000001</v>
      </c>
      <c r="H2723">
        <v>0.38461538499999998</v>
      </c>
      <c r="I2723">
        <v>0</v>
      </c>
      <c r="J2723">
        <v>0</v>
      </c>
      <c r="K2723">
        <v>0</v>
      </c>
      <c r="L2723">
        <v>3.9332840000000004E-3</v>
      </c>
      <c r="M2723">
        <v>7.8665680000000009E-3</v>
      </c>
      <c r="N2723">
        <v>1.966642E-2</v>
      </c>
      <c r="O2723">
        <v>0</v>
      </c>
      <c r="P2723">
        <v>0</v>
      </c>
      <c r="Q2723">
        <v>0</v>
      </c>
      <c r="R2723">
        <v>1.9666400000000001E-4</v>
      </c>
      <c r="S2723">
        <v>3.9332800000000003E-4</v>
      </c>
      <c r="T2723">
        <v>9.8332100000000011E-4</v>
      </c>
      <c r="U2723">
        <v>0</v>
      </c>
      <c r="V2723">
        <v>0</v>
      </c>
      <c r="W2723">
        <v>0</v>
      </c>
      <c r="X2723">
        <v>1.13544E-4</v>
      </c>
      <c r="Y2723">
        <v>4.5888299999999999E-4</v>
      </c>
      <c r="Z2723">
        <v>-2.7601990000000001E-3</v>
      </c>
      <c r="AA2723">
        <v>0</v>
      </c>
      <c r="AB2723">
        <v>0</v>
      </c>
      <c r="AC2723">
        <v>0</v>
      </c>
    </row>
    <row r="2724" spans="1:29" x14ac:dyDescent="0.3">
      <c r="A2724">
        <v>27.22</v>
      </c>
      <c r="B2724">
        <v>28.2</v>
      </c>
      <c r="C2724">
        <v>0</v>
      </c>
      <c r="D2724">
        <v>0</v>
      </c>
      <c r="E2724">
        <v>0</v>
      </c>
      <c r="F2724">
        <v>0</v>
      </c>
      <c r="G2724">
        <v>7.6923077000000006E-2</v>
      </c>
      <c r="H2724">
        <v>0.38461538499999998</v>
      </c>
      <c r="I2724">
        <v>0</v>
      </c>
      <c r="J2724">
        <v>0</v>
      </c>
      <c r="K2724">
        <v>0</v>
      </c>
      <c r="L2724">
        <v>0</v>
      </c>
      <c r="M2724">
        <v>3.9332840000000004E-3</v>
      </c>
      <c r="N2724">
        <v>1.966642E-2</v>
      </c>
      <c r="O2724">
        <v>0</v>
      </c>
      <c r="P2724">
        <v>0</v>
      </c>
      <c r="Q2724">
        <v>0</v>
      </c>
      <c r="R2724">
        <v>0</v>
      </c>
      <c r="S2724">
        <v>1.9666400000000001E-4</v>
      </c>
      <c r="T2724">
        <v>9.8332100000000011E-4</v>
      </c>
      <c r="U2724">
        <v>0</v>
      </c>
      <c r="V2724">
        <v>0</v>
      </c>
      <c r="W2724">
        <v>0</v>
      </c>
      <c r="X2724">
        <v>1.13544E-4</v>
      </c>
      <c r="Y2724">
        <v>5.8999300000000003E-4</v>
      </c>
      <c r="Z2724">
        <v>-2.0701500000000002E-3</v>
      </c>
      <c r="AA2724">
        <v>0</v>
      </c>
      <c r="AB2724">
        <v>0</v>
      </c>
      <c r="AC2724">
        <v>0</v>
      </c>
    </row>
    <row r="2725" spans="1:29" x14ac:dyDescent="0.3">
      <c r="A2725">
        <v>27.23</v>
      </c>
      <c r="B2725">
        <v>28.2</v>
      </c>
      <c r="C2725">
        <v>0</v>
      </c>
      <c r="D2725">
        <v>0</v>
      </c>
      <c r="E2725">
        <v>0</v>
      </c>
      <c r="F2725">
        <v>0</v>
      </c>
      <c r="G2725">
        <v>7.6923077000000006E-2</v>
      </c>
      <c r="H2725">
        <v>0.23076923099999999</v>
      </c>
      <c r="I2725">
        <v>0</v>
      </c>
      <c r="J2725">
        <v>0</v>
      </c>
      <c r="K2725">
        <v>0</v>
      </c>
      <c r="L2725">
        <v>0</v>
      </c>
      <c r="M2725">
        <v>3.9332840000000004E-3</v>
      </c>
      <c r="N2725">
        <v>1.1799852E-2</v>
      </c>
      <c r="O2725">
        <v>0</v>
      </c>
      <c r="P2725">
        <v>0</v>
      </c>
      <c r="Q2725">
        <v>0</v>
      </c>
      <c r="R2725">
        <v>0</v>
      </c>
      <c r="S2725">
        <v>1.9666400000000001E-4</v>
      </c>
      <c r="T2725">
        <v>5.8999300000000003E-4</v>
      </c>
      <c r="U2725">
        <v>0</v>
      </c>
      <c r="V2725">
        <v>0</v>
      </c>
      <c r="W2725">
        <v>0</v>
      </c>
      <c r="X2725">
        <v>1.13544E-4</v>
      </c>
      <c r="Y2725">
        <v>3.2777400000000002E-4</v>
      </c>
      <c r="Z2725">
        <v>-1.3801E-3</v>
      </c>
      <c r="AA2725">
        <v>0</v>
      </c>
      <c r="AB2725">
        <v>0</v>
      </c>
      <c r="AC2725">
        <v>0</v>
      </c>
    </row>
    <row r="2726" spans="1:29" x14ac:dyDescent="0.3">
      <c r="A2726">
        <v>27.24</v>
      </c>
      <c r="B2726">
        <v>28.2</v>
      </c>
      <c r="C2726">
        <v>0</v>
      </c>
      <c r="D2726">
        <v>0</v>
      </c>
      <c r="E2726">
        <v>0</v>
      </c>
      <c r="F2726">
        <v>0</v>
      </c>
      <c r="G2726">
        <v>7.6923077000000006E-2</v>
      </c>
      <c r="H2726">
        <v>7.6923077000000006E-2</v>
      </c>
      <c r="I2726">
        <v>0</v>
      </c>
      <c r="J2726">
        <v>0</v>
      </c>
      <c r="K2726">
        <v>0</v>
      </c>
      <c r="L2726">
        <v>0</v>
      </c>
      <c r="M2726">
        <v>3.9332840000000004E-3</v>
      </c>
      <c r="N2726">
        <v>3.9332840000000004E-3</v>
      </c>
      <c r="O2726">
        <v>0</v>
      </c>
      <c r="P2726">
        <v>0</v>
      </c>
      <c r="Q2726">
        <v>0</v>
      </c>
      <c r="R2726">
        <v>0</v>
      </c>
      <c r="S2726">
        <v>1.9666400000000001E-4</v>
      </c>
      <c r="T2726">
        <v>1.9666400000000001E-4</v>
      </c>
      <c r="U2726">
        <v>0</v>
      </c>
      <c r="V2726">
        <v>0</v>
      </c>
      <c r="W2726">
        <v>0</v>
      </c>
      <c r="X2726">
        <v>1.13544E-4</v>
      </c>
      <c r="Y2726" s="1">
        <v>6.5599999999999995E-5</v>
      </c>
      <c r="Z2726">
        <v>-6.9004999999999999E-4</v>
      </c>
      <c r="AA2726">
        <v>0</v>
      </c>
      <c r="AB2726">
        <v>0</v>
      </c>
      <c r="AC2726">
        <v>0</v>
      </c>
    </row>
    <row r="2727" spans="1:29" x14ac:dyDescent="0.3">
      <c r="A2727">
        <v>27.25</v>
      </c>
      <c r="B2727">
        <v>28.2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</row>
    <row r="2728" spans="1:29" x14ac:dyDescent="0.3">
      <c r="A2728">
        <v>27.26</v>
      </c>
      <c r="B2728">
        <v>28.2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</row>
    <row r="2729" spans="1:29" x14ac:dyDescent="0.3">
      <c r="A2729">
        <v>27.27</v>
      </c>
      <c r="B2729">
        <v>28.2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</row>
    <row r="2730" spans="1:29" x14ac:dyDescent="0.3">
      <c r="A2730">
        <v>27.28</v>
      </c>
      <c r="B2730">
        <v>28.2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</row>
    <row r="2731" spans="1:29" x14ac:dyDescent="0.3">
      <c r="A2731">
        <v>27.29</v>
      </c>
      <c r="B2731">
        <v>28.2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</row>
    <row r="2732" spans="1:29" x14ac:dyDescent="0.3">
      <c r="A2732">
        <v>27.3</v>
      </c>
      <c r="B2732">
        <v>28.2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3">
      <c r="A2733">
        <v>27.31</v>
      </c>
      <c r="B2733">
        <v>28.2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</row>
    <row r="2734" spans="1:29" x14ac:dyDescent="0.3">
      <c r="A2734">
        <v>27.32</v>
      </c>
      <c r="B2734">
        <v>28.2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</row>
    <row r="2735" spans="1:29" x14ac:dyDescent="0.3">
      <c r="A2735">
        <v>27.33</v>
      </c>
      <c r="B2735">
        <v>28.2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</row>
    <row r="2736" spans="1:29" x14ac:dyDescent="0.3">
      <c r="A2736">
        <v>27.34</v>
      </c>
      <c r="B2736">
        <v>28.2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</row>
    <row r="2737" spans="1:29" x14ac:dyDescent="0.3">
      <c r="A2737">
        <v>27.35</v>
      </c>
      <c r="B2737">
        <v>28.2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</row>
    <row r="2738" spans="1:29" x14ac:dyDescent="0.3">
      <c r="A2738">
        <v>27.36</v>
      </c>
      <c r="B2738">
        <v>28.2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</row>
    <row r="2739" spans="1:29" x14ac:dyDescent="0.3">
      <c r="A2739">
        <v>27.37</v>
      </c>
      <c r="B2739">
        <v>28.2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</row>
    <row r="2740" spans="1:29" x14ac:dyDescent="0.3">
      <c r="A2740">
        <v>27.38</v>
      </c>
      <c r="B2740">
        <v>28.2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</row>
    <row r="2741" spans="1:29" x14ac:dyDescent="0.3">
      <c r="A2741">
        <v>27.39</v>
      </c>
      <c r="B2741">
        <v>28.2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</row>
    <row r="2742" spans="1:29" x14ac:dyDescent="0.3">
      <c r="A2742">
        <v>27.4</v>
      </c>
      <c r="B2742">
        <v>28.2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</row>
    <row r="2743" spans="1:29" x14ac:dyDescent="0.3">
      <c r="A2743">
        <v>27.41</v>
      </c>
      <c r="B2743">
        <v>28.2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</row>
    <row r="2744" spans="1:29" x14ac:dyDescent="0.3">
      <c r="A2744">
        <v>27.42</v>
      </c>
      <c r="B2744">
        <v>28.2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</row>
    <row r="2745" spans="1:29" x14ac:dyDescent="0.3">
      <c r="A2745">
        <v>27.43</v>
      </c>
      <c r="B2745">
        <v>28.2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</row>
    <row r="2746" spans="1:29" x14ac:dyDescent="0.3">
      <c r="A2746">
        <v>27.44</v>
      </c>
      <c r="B2746">
        <v>28.2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</row>
    <row r="2747" spans="1:29" x14ac:dyDescent="0.3">
      <c r="A2747">
        <v>27.45</v>
      </c>
      <c r="B2747">
        <v>28.2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</row>
    <row r="2748" spans="1:29" x14ac:dyDescent="0.3">
      <c r="A2748">
        <v>27.46</v>
      </c>
      <c r="B2748">
        <v>28.2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</row>
    <row r="2749" spans="1:29" x14ac:dyDescent="0.3">
      <c r="A2749">
        <v>27.47</v>
      </c>
      <c r="B2749">
        <v>28.2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</row>
    <row r="2750" spans="1:29" x14ac:dyDescent="0.3">
      <c r="A2750">
        <v>27.48</v>
      </c>
      <c r="B2750">
        <v>28.2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</row>
    <row r="2751" spans="1:29" x14ac:dyDescent="0.3">
      <c r="A2751">
        <v>27.49</v>
      </c>
      <c r="B2751">
        <v>28.2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</row>
    <row r="2752" spans="1:29" x14ac:dyDescent="0.3">
      <c r="A2752">
        <v>27.5</v>
      </c>
      <c r="B2752">
        <v>28.2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</row>
    <row r="2753" spans="1:29" x14ac:dyDescent="0.3">
      <c r="A2753">
        <v>27.51</v>
      </c>
      <c r="B2753">
        <v>28.2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</row>
    <row r="2754" spans="1:29" x14ac:dyDescent="0.3">
      <c r="A2754">
        <v>27.52</v>
      </c>
      <c r="B2754">
        <v>28.2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</row>
    <row r="2755" spans="1:29" x14ac:dyDescent="0.3">
      <c r="A2755">
        <v>27.53</v>
      </c>
      <c r="B2755">
        <v>28.2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</row>
    <row r="2756" spans="1:29" x14ac:dyDescent="0.3">
      <c r="A2756">
        <v>27.54</v>
      </c>
      <c r="B2756">
        <v>28.2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3">
      <c r="A2757">
        <v>27.55</v>
      </c>
      <c r="B2757">
        <v>28.2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</row>
    <row r="2758" spans="1:29" x14ac:dyDescent="0.3">
      <c r="A2758">
        <v>27.56</v>
      </c>
      <c r="B2758">
        <v>28.2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</row>
    <row r="2759" spans="1:29" x14ac:dyDescent="0.3">
      <c r="A2759">
        <v>27.57</v>
      </c>
      <c r="B2759">
        <v>28.2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</row>
    <row r="2760" spans="1:29" x14ac:dyDescent="0.3">
      <c r="A2760">
        <v>27.58</v>
      </c>
      <c r="B2760">
        <v>28.2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</row>
    <row r="2761" spans="1:29" x14ac:dyDescent="0.3">
      <c r="A2761">
        <v>27.59</v>
      </c>
      <c r="B2761">
        <v>28.2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</row>
    <row r="2762" spans="1:29" x14ac:dyDescent="0.3">
      <c r="A2762">
        <v>27.6</v>
      </c>
      <c r="B2762">
        <v>28.2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</row>
    <row r="2763" spans="1:29" x14ac:dyDescent="0.3">
      <c r="A2763">
        <v>27.61</v>
      </c>
      <c r="B2763">
        <v>28.2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</row>
    <row r="2764" spans="1:29" x14ac:dyDescent="0.3">
      <c r="A2764">
        <v>27.62</v>
      </c>
      <c r="B2764">
        <v>28.2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</row>
    <row r="2765" spans="1:29" x14ac:dyDescent="0.3">
      <c r="A2765">
        <v>27.63</v>
      </c>
      <c r="B2765">
        <v>28.2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</row>
    <row r="2766" spans="1:29" x14ac:dyDescent="0.3">
      <c r="A2766">
        <v>27.64</v>
      </c>
      <c r="B2766">
        <v>28.2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3">
      <c r="A2767">
        <v>27.65</v>
      </c>
      <c r="B2767">
        <v>28.2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</row>
    <row r="2768" spans="1:29" x14ac:dyDescent="0.3">
      <c r="A2768">
        <v>27.66</v>
      </c>
      <c r="B2768">
        <v>28.2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</row>
    <row r="2769" spans="1:29" x14ac:dyDescent="0.3">
      <c r="A2769">
        <v>27.67</v>
      </c>
      <c r="B2769">
        <v>28.2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</row>
    <row r="2770" spans="1:29" x14ac:dyDescent="0.3">
      <c r="A2770">
        <v>27.68</v>
      </c>
      <c r="B2770">
        <v>28.2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</row>
    <row r="2771" spans="1:29" x14ac:dyDescent="0.3">
      <c r="A2771">
        <v>27.69</v>
      </c>
      <c r="B2771">
        <v>28.2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</row>
    <row r="2772" spans="1:29" x14ac:dyDescent="0.3">
      <c r="A2772">
        <v>27.7</v>
      </c>
      <c r="B2772">
        <v>28.2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</row>
    <row r="2773" spans="1:29" x14ac:dyDescent="0.3">
      <c r="A2773">
        <v>27.71</v>
      </c>
      <c r="B2773">
        <v>28.2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</row>
    <row r="2774" spans="1:29" x14ac:dyDescent="0.3">
      <c r="A2774">
        <v>27.72</v>
      </c>
      <c r="B2774">
        <v>28.2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</row>
    <row r="2775" spans="1:29" x14ac:dyDescent="0.3">
      <c r="A2775">
        <v>27.73</v>
      </c>
      <c r="B2775">
        <v>28.2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</row>
    <row r="2776" spans="1:29" x14ac:dyDescent="0.3">
      <c r="A2776">
        <v>27.74</v>
      </c>
      <c r="B2776">
        <v>28.2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</row>
    <row r="2777" spans="1:29" x14ac:dyDescent="0.3">
      <c r="A2777">
        <v>27.75</v>
      </c>
      <c r="B2777">
        <v>28.2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</row>
    <row r="2778" spans="1:29" x14ac:dyDescent="0.3">
      <c r="A2778">
        <v>27.76</v>
      </c>
      <c r="B2778">
        <v>28.2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3">
      <c r="A2779">
        <v>27.77</v>
      </c>
      <c r="B2779">
        <v>28.2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</row>
    <row r="2780" spans="1:29" x14ac:dyDescent="0.3">
      <c r="A2780">
        <v>27.78</v>
      </c>
      <c r="B2780">
        <v>28.2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</row>
    <row r="2781" spans="1:29" x14ac:dyDescent="0.3">
      <c r="A2781">
        <v>27.79</v>
      </c>
      <c r="B2781">
        <v>28.2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</row>
    <row r="2782" spans="1:29" x14ac:dyDescent="0.3">
      <c r="A2782">
        <v>27.8</v>
      </c>
      <c r="B2782">
        <v>28.2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</row>
    <row r="2783" spans="1:29" x14ac:dyDescent="0.3">
      <c r="A2783">
        <v>27.81</v>
      </c>
      <c r="B2783">
        <v>28.2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</row>
    <row r="2784" spans="1:29" x14ac:dyDescent="0.3">
      <c r="A2784">
        <v>27.82</v>
      </c>
      <c r="B2784">
        <v>28.2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</row>
    <row r="2785" spans="1:29" x14ac:dyDescent="0.3">
      <c r="A2785">
        <v>27.83</v>
      </c>
      <c r="B2785">
        <v>28.2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</row>
    <row r="2786" spans="1:29" x14ac:dyDescent="0.3">
      <c r="A2786">
        <v>27.84</v>
      </c>
      <c r="B2786">
        <v>28.2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</row>
    <row r="2787" spans="1:29" x14ac:dyDescent="0.3">
      <c r="A2787">
        <v>27.85</v>
      </c>
      <c r="B2787">
        <v>28.2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</row>
    <row r="2788" spans="1:29" x14ac:dyDescent="0.3">
      <c r="A2788">
        <v>27.86</v>
      </c>
      <c r="B2788">
        <v>28.2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</row>
    <row r="2789" spans="1:29" x14ac:dyDescent="0.3">
      <c r="A2789">
        <v>27.87</v>
      </c>
      <c r="B2789">
        <v>28.2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</row>
    <row r="2790" spans="1:29" x14ac:dyDescent="0.3">
      <c r="A2790">
        <v>27.88</v>
      </c>
      <c r="B2790">
        <v>28.2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3">
      <c r="A2791">
        <v>27.89</v>
      </c>
      <c r="B2791">
        <v>28.2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3">
      <c r="A2792">
        <v>27.9</v>
      </c>
      <c r="B2792">
        <v>28.2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3">
      <c r="A2793">
        <v>27.91</v>
      </c>
      <c r="B2793">
        <v>28.2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3">
      <c r="A2794">
        <v>27.92</v>
      </c>
      <c r="B2794">
        <v>28.2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3">
      <c r="A2795">
        <v>27.93</v>
      </c>
      <c r="B2795">
        <v>28.2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3">
      <c r="A2796">
        <v>27.94</v>
      </c>
      <c r="B2796">
        <v>28.2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3">
      <c r="A2797">
        <v>27.95</v>
      </c>
      <c r="B2797">
        <v>28.2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3">
      <c r="A2798">
        <v>27.96</v>
      </c>
      <c r="B2798">
        <v>28.2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3">
      <c r="A2799">
        <v>27.97</v>
      </c>
      <c r="B2799">
        <v>28.2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3">
      <c r="A2800">
        <v>27.98</v>
      </c>
      <c r="B2800">
        <v>28.2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3">
      <c r="A2801">
        <v>27.99</v>
      </c>
      <c r="B2801">
        <v>28.2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3">
      <c r="A2802">
        <v>28</v>
      </c>
      <c r="B2802">
        <v>28.2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3">
      <c r="A2803">
        <v>28.01</v>
      </c>
      <c r="B2803">
        <v>28.2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3">
      <c r="A2804">
        <v>28.02</v>
      </c>
      <c r="B2804">
        <v>28.2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3">
      <c r="A2805">
        <v>28.03</v>
      </c>
      <c r="B2805">
        <v>28.2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3">
      <c r="A2806">
        <v>28.04</v>
      </c>
      <c r="B2806">
        <v>28.2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x14ac:dyDescent="0.3">
      <c r="A2807">
        <v>28.05</v>
      </c>
      <c r="B2807">
        <v>28.2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3">
      <c r="A2808">
        <v>28.06</v>
      </c>
      <c r="B2808">
        <v>28.2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3">
      <c r="A2809">
        <v>28.07</v>
      </c>
      <c r="B2809">
        <v>28.2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3">
      <c r="A2810">
        <v>28.08</v>
      </c>
      <c r="B2810">
        <v>28.2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</row>
    <row r="2811" spans="1:29" x14ac:dyDescent="0.3">
      <c r="A2811">
        <v>28.09</v>
      </c>
      <c r="B2811">
        <v>28.2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3">
      <c r="A2812">
        <v>28.1</v>
      </c>
      <c r="B2812">
        <v>28.2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3">
      <c r="A2813">
        <v>28.11</v>
      </c>
      <c r="B2813">
        <v>28.2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3">
      <c r="A2814">
        <v>28.12</v>
      </c>
      <c r="B2814">
        <v>28.2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3">
      <c r="A2815">
        <v>28.13</v>
      </c>
      <c r="B2815">
        <v>28.2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3">
      <c r="A2816">
        <v>28.14</v>
      </c>
      <c r="B2816">
        <v>28.2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3">
      <c r="A2817">
        <v>28.15</v>
      </c>
      <c r="B2817">
        <v>28.2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3">
      <c r="A2818">
        <v>28.16</v>
      </c>
      <c r="B2818">
        <v>28.2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3">
      <c r="A2819">
        <v>28.17</v>
      </c>
      <c r="B2819">
        <v>28.2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3">
      <c r="A2820">
        <v>28.18</v>
      </c>
      <c r="B2820">
        <v>28.2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3">
      <c r="A2821">
        <v>28.19</v>
      </c>
      <c r="B2821">
        <v>28.2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3">
      <c r="A2822">
        <v>28.2</v>
      </c>
      <c r="B2822">
        <v>28.2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3">
      <c r="A2823">
        <v>28.21</v>
      </c>
      <c r="B2823">
        <v>28.2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3">
      <c r="A2824">
        <v>28.22</v>
      </c>
      <c r="B2824">
        <v>28.2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3">
      <c r="A2825">
        <v>28.23</v>
      </c>
      <c r="B2825">
        <v>28.2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3">
      <c r="A2826">
        <v>28.24</v>
      </c>
      <c r="B2826">
        <v>28.2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</row>
    <row r="2827" spans="1:29" x14ac:dyDescent="0.3">
      <c r="A2827">
        <v>28.25</v>
      </c>
      <c r="B2827">
        <v>28.2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3">
      <c r="A2828">
        <v>28.26</v>
      </c>
      <c r="B2828">
        <v>28.2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3">
      <c r="A2829">
        <v>28.27</v>
      </c>
      <c r="B2829">
        <v>28.2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3">
      <c r="A2830">
        <v>28.28</v>
      </c>
      <c r="B2830">
        <v>28.2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3">
      <c r="A2831">
        <v>28.29</v>
      </c>
      <c r="B2831">
        <v>28.2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3">
      <c r="A2832">
        <v>28.3</v>
      </c>
      <c r="B2832">
        <v>28.2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3">
      <c r="A2833">
        <v>28.31</v>
      </c>
      <c r="B2833">
        <v>28.2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</row>
    <row r="2834" spans="1:29" x14ac:dyDescent="0.3">
      <c r="A2834">
        <v>28.32</v>
      </c>
      <c r="B2834">
        <v>28.2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</row>
    <row r="2835" spans="1:29" x14ac:dyDescent="0.3">
      <c r="A2835">
        <v>28.33</v>
      </c>
      <c r="B2835">
        <v>28.2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3">
      <c r="A2836">
        <v>28.34</v>
      </c>
      <c r="B2836">
        <v>28.2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3">
      <c r="A2837">
        <v>28.35</v>
      </c>
      <c r="B2837">
        <v>28.2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3">
      <c r="A2838">
        <v>28.36</v>
      </c>
      <c r="B2838">
        <v>28.2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3">
      <c r="A2839">
        <v>28.37</v>
      </c>
      <c r="B2839">
        <v>28.2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3">
      <c r="A2840">
        <v>28.38</v>
      </c>
      <c r="B2840">
        <v>28.2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3">
      <c r="A2841">
        <v>28.39</v>
      </c>
      <c r="B2841">
        <v>28.2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3">
      <c r="A2842">
        <v>28.4</v>
      </c>
      <c r="B2842">
        <v>28.2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3">
      <c r="A2843">
        <v>28.41</v>
      </c>
      <c r="B2843">
        <v>28.2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3">
      <c r="A2844">
        <v>28.42</v>
      </c>
      <c r="B2844">
        <v>28.2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3">
      <c r="A2845">
        <v>28.43</v>
      </c>
      <c r="B2845">
        <v>28.2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3">
      <c r="A2846">
        <v>28.44</v>
      </c>
      <c r="B2846">
        <v>28.2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3">
      <c r="A2847">
        <v>28.45</v>
      </c>
      <c r="B2847">
        <v>28.2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3">
      <c r="A2848">
        <v>28.46</v>
      </c>
      <c r="B2848">
        <v>28.2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3">
      <c r="A2849">
        <v>28.47</v>
      </c>
      <c r="B2849">
        <v>28.2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3">
      <c r="A2850">
        <v>28.48</v>
      </c>
      <c r="B2850">
        <v>28.2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3">
      <c r="A2851">
        <v>28.49</v>
      </c>
      <c r="B2851">
        <v>28.2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3">
      <c r="A2852">
        <v>28.5</v>
      </c>
      <c r="B2852">
        <v>28.2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</row>
    <row r="2853" spans="1:29" x14ac:dyDescent="0.3">
      <c r="A2853">
        <v>28.51</v>
      </c>
      <c r="B2853">
        <v>28.2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3">
      <c r="A2854">
        <v>28.52</v>
      </c>
      <c r="B2854">
        <v>28.2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3">
      <c r="A2855">
        <v>28.53</v>
      </c>
      <c r="B2855">
        <v>28.2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3">
      <c r="A2856">
        <v>28.54</v>
      </c>
      <c r="B2856">
        <v>28.2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3">
      <c r="A2857">
        <v>28.55</v>
      </c>
      <c r="B2857">
        <v>28.2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3">
      <c r="A2858">
        <v>28.56</v>
      </c>
      <c r="B2858">
        <v>28.2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3">
      <c r="A2859">
        <v>28.57</v>
      </c>
      <c r="B2859">
        <v>28.2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3">
      <c r="A2860">
        <v>28.58</v>
      </c>
      <c r="B2860">
        <v>28.2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3">
      <c r="A2861">
        <v>28.59</v>
      </c>
      <c r="B2861">
        <v>28.2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3">
      <c r="A2862">
        <v>28.6</v>
      </c>
      <c r="B2862">
        <v>28.2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3">
      <c r="A2863">
        <v>28.61</v>
      </c>
      <c r="B2863">
        <v>28.2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3">
      <c r="A2864">
        <v>28.62</v>
      </c>
      <c r="B2864">
        <v>28.2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3">
      <c r="A2865">
        <v>28.63</v>
      </c>
      <c r="B2865">
        <v>28.2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3">
      <c r="A2866">
        <v>28.64</v>
      </c>
      <c r="B2866">
        <v>28.2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3">
      <c r="A2867">
        <v>28.65</v>
      </c>
      <c r="B2867">
        <v>28.2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3">
      <c r="A2868">
        <v>28.66</v>
      </c>
      <c r="B2868">
        <v>28.2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</row>
    <row r="2869" spans="1:29" x14ac:dyDescent="0.3">
      <c r="A2869">
        <v>28.67</v>
      </c>
      <c r="B2869">
        <v>28.2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3">
      <c r="A2870">
        <v>28.68</v>
      </c>
      <c r="B2870">
        <v>28.2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3">
      <c r="A2871">
        <v>28.69</v>
      </c>
      <c r="B2871">
        <v>28.2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3">
      <c r="A2872">
        <v>28.7</v>
      </c>
      <c r="B2872">
        <v>28.2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</row>
    <row r="2873" spans="1:29" x14ac:dyDescent="0.3">
      <c r="A2873">
        <v>28.71</v>
      </c>
      <c r="B2873">
        <v>28.2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3">
      <c r="A2874">
        <v>28.72</v>
      </c>
      <c r="B2874">
        <v>28.2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3">
      <c r="A2875">
        <v>28.73</v>
      </c>
      <c r="B2875">
        <v>28.2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3">
      <c r="A2876">
        <v>28.74</v>
      </c>
      <c r="B2876">
        <v>28.2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3">
      <c r="A2877">
        <v>28.75</v>
      </c>
      <c r="B2877">
        <v>28.2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3">
      <c r="A2878">
        <v>28.76</v>
      </c>
      <c r="B2878">
        <v>28.2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3">
      <c r="A2879">
        <v>28.77</v>
      </c>
      <c r="B2879">
        <v>28.2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3">
      <c r="A2880">
        <v>28.78</v>
      </c>
      <c r="B2880">
        <v>28.2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3">
      <c r="A2881">
        <v>28.79</v>
      </c>
      <c r="B2881">
        <v>28.2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3">
      <c r="A2882">
        <v>28.8</v>
      </c>
      <c r="B2882">
        <v>28.2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3">
      <c r="A2883">
        <v>28.81</v>
      </c>
      <c r="B2883">
        <v>28.2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3">
      <c r="A2884">
        <v>28.82</v>
      </c>
      <c r="B2884">
        <v>28.2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3">
      <c r="A2885">
        <v>28.83</v>
      </c>
      <c r="B2885">
        <v>28.2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3">
      <c r="A2886">
        <v>28.84</v>
      </c>
      <c r="B2886">
        <v>28.2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3">
      <c r="A2887">
        <v>28.85</v>
      </c>
      <c r="B2887">
        <v>28.2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3">
      <c r="A2888">
        <v>28.86</v>
      </c>
      <c r="B2888">
        <v>28.2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3">
      <c r="A2889">
        <v>28.87</v>
      </c>
      <c r="B2889">
        <v>28.2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3">
      <c r="A2890">
        <v>28.88</v>
      </c>
      <c r="B2890">
        <v>28.2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3">
      <c r="A2891">
        <v>28.89</v>
      </c>
      <c r="B2891">
        <v>28.2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3">
      <c r="A2892">
        <v>28.9</v>
      </c>
      <c r="B2892">
        <v>28.2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3">
      <c r="A2893">
        <v>28.91</v>
      </c>
      <c r="B2893">
        <v>28.2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3">
      <c r="A2894">
        <v>28.92</v>
      </c>
      <c r="B2894">
        <v>28.2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3">
      <c r="A2895">
        <v>28.93</v>
      </c>
      <c r="B2895">
        <v>28.2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</row>
    <row r="2896" spans="1:29" x14ac:dyDescent="0.3">
      <c r="A2896">
        <v>28.94</v>
      </c>
      <c r="B2896">
        <v>28.2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3">
      <c r="A2897">
        <v>28.95</v>
      </c>
      <c r="B2897">
        <v>28.2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</row>
    <row r="2898" spans="1:29" x14ac:dyDescent="0.3">
      <c r="A2898">
        <v>28.96</v>
      </c>
      <c r="B2898">
        <v>28.2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</row>
    <row r="2899" spans="1:29" x14ac:dyDescent="0.3">
      <c r="A2899">
        <v>28.97</v>
      </c>
      <c r="B2899">
        <v>28.2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</row>
    <row r="2900" spans="1:29" x14ac:dyDescent="0.3">
      <c r="A2900">
        <v>28.98</v>
      </c>
      <c r="B2900">
        <v>28.2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</row>
    <row r="2901" spans="1:29" x14ac:dyDescent="0.3">
      <c r="A2901">
        <v>28.99</v>
      </c>
      <c r="B2901">
        <v>28.2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</row>
    <row r="2902" spans="1:29" x14ac:dyDescent="0.3">
      <c r="A2902">
        <v>29</v>
      </c>
      <c r="B2902">
        <v>28.2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</row>
    <row r="2903" spans="1:29" x14ac:dyDescent="0.3">
      <c r="A2903">
        <v>29.01</v>
      </c>
      <c r="B2903">
        <v>28.2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</row>
    <row r="2904" spans="1:29" x14ac:dyDescent="0.3">
      <c r="A2904">
        <v>29.02</v>
      </c>
      <c r="B2904">
        <v>28.2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3">
      <c r="A2905">
        <v>29.03</v>
      </c>
      <c r="B2905">
        <v>28.2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</row>
    <row r="2906" spans="1:29" x14ac:dyDescent="0.3">
      <c r="A2906">
        <v>29.04</v>
      </c>
      <c r="B2906">
        <v>28.2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</row>
    <row r="2907" spans="1:29" x14ac:dyDescent="0.3">
      <c r="A2907">
        <v>29.05</v>
      </c>
      <c r="B2907">
        <v>28.2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</row>
    <row r="2908" spans="1:29" x14ac:dyDescent="0.3">
      <c r="A2908">
        <v>29.06</v>
      </c>
      <c r="B2908">
        <v>28.2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</row>
    <row r="2909" spans="1:29" x14ac:dyDescent="0.3">
      <c r="A2909">
        <v>29.07</v>
      </c>
      <c r="B2909">
        <v>28.2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</row>
    <row r="2910" spans="1:29" x14ac:dyDescent="0.3">
      <c r="A2910">
        <v>29.08</v>
      </c>
      <c r="B2910">
        <v>28.2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</row>
    <row r="2911" spans="1:29" x14ac:dyDescent="0.3">
      <c r="A2911">
        <v>29.09</v>
      </c>
      <c r="B2911">
        <v>28.2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</row>
    <row r="2912" spans="1:29" x14ac:dyDescent="0.3">
      <c r="A2912">
        <v>29.1</v>
      </c>
      <c r="B2912">
        <v>28.2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3">
      <c r="A2913">
        <v>29.11</v>
      </c>
      <c r="B2913">
        <v>28.2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3">
      <c r="A2914">
        <v>29.12</v>
      </c>
      <c r="B2914">
        <v>28.2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3">
      <c r="A2915">
        <v>29.13</v>
      </c>
      <c r="B2915">
        <v>28.2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3">
      <c r="A2916">
        <v>29.14</v>
      </c>
      <c r="B2916">
        <v>28.2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3">
      <c r="A2917">
        <v>29.15</v>
      </c>
      <c r="B2917">
        <v>28.2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3">
      <c r="A2918">
        <v>29.16</v>
      </c>
      <c r="B2918">
        <v>28.2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3">
      <c r="A2919">
        <v>29.17</v>
      </c>
      <c r="B2919">
        <v>28.2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3">
      <c r="A2920">
        <v>29.18</v>
      </c>
      <c r="B2920">
        <v>28.2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3">
      <c r="A2921">
        <v>29.19</v>
      </c>
      <c r="B2921">
        <v>28.2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3">
      <c r="A2922">
        <v>29.2</v>
      </c>
      <c r="B2922">
        <v>28.2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3">
      <c r="A2923">
        <v>29.21</v>
      </c>
      <c r="B2923">
        <v>28.2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3">
      <c r="A2924">
        <v>29.22</v>
      </c>
      <c r="B2924">
        <v>28.2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3">
      <c r="A2925">
        <v>29.23</v>
      </c>
      <c r="B2925">
        <v>28.2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</row>
    <row r="2926" spans="1:29" x14ac:dyDescent="0.3">
      <c r="A2926">
        <v>29.24</v>
      </c>
      <c r="B2926">
        <v>28.2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3">
      <c r="A2927">
        <v>29.25</v>
      </c>
      <c r="B2927">
        <v>28.2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3">
      <c r="A2928">
        <v>29.26</v>
      </c>
      <c r="B2928">
        <v>28.2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3">
      <c r="A2929">
        <v>29.27</v>
      </c>
      <c r="B2929">
        <v>28.2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3">
      <c r="A2930">
        <v>29.28</v>
      </c>
      <c r="B2930">
        <v>28.2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3">
      <c r="A2931">
        <v>29.29</v>
      </c>
      <c r="B2931">
        <v>28.2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3">
      <c r="A2932">
        <v>29.3</v>
      </c>
      <c r="B2932">
        <v>28.2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3">
      <c r="A2933">
        <v>29.31</v>
      </c>
      <c r="B2933">
        <v>28.2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</row>
    <row r="2934" spans="1:29" x14ac:dyDescent="0.3">
      <c r="A2934">
        <v>29.32</v>
      </c>
      <c r="B2934">
        <v>28.2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</row>
    <row r="2935" spans="1:29" x14ac:dyDescent="0.3">
      <c r="A2935">
        <v>29.33</v>
      </c>
      <c r="B2935">
        <v>28.2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3">
      <c r="A2936">
        <v>29.34</v>
      </c>
      <c r="B2936">
        <v>28.2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</row>
    <row r="2937" spans="1:29" x14ac:dyDescent="0.3">
      <c r="A2937">
        <v>29.35</v>
      </c>
      <c r="B2937">
        <v>28.2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</row>
    <row r="2938" spans="1:29" x14ac:dyDescent="0.3">
      <c r="A2938">
        <v>29.36</v>
      </c>
      <c r="B2938">
        <v>28.2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</row>
    <row r="2939" spans="1:29" x14ac:dyDescent="0.3">
      <c r="A2939">
        <v>29.37</v>
      </c>
      <c r="B2939">
        <v>28.2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</row>
    <row r="2940" spans="1:29" x14ac:dyDescent="0.3">
      <c r="A2940">
        <v>29.38</v>
      </c>
      <c r="B2940">
        <v>28.2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</row>
    <row r="2941" spans="1:29" x14ac:dyDescent="0.3">
      <c r="A2941">
        <v>29.39</v>
      </c>
      <c r="B2941">
        <v>28.2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3">
      <c r="A2942">
        <v>29.4</v>
      </c>
      <c r="B2942">
        <v>28.2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</row>
    <row r="2943" spans="1:29" x14ac:dyDescent="0.3">
      <c r="A2943">
        <v>29.41</v>
      </c>
      <c r="B2943">
        <v>28.2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3">
      <c r="A2944">
        <v>29.42</v>
      </c>
      <c r="B2944">
        <v>28.2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3">
      <c r="A2945">
        <v>29.43</v>
      </c>
      <c r="B2945">
        <v>28.2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3">
      <c r="A2946">
        <v>29.44</v>
      </c>
      <c r="B2946">
        <v>28.2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</row>
    <row r="2947" spans="1:29" x14ac:dyDescent="0.3">
      <c r="A2947">
        <v>29.45</v>
      </c>
      <c r="B2947">
        <v>28.2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</row>
    <row r="2948" spans="1:29" x14ac:dyDescent="0.3">
      <c r="A2948">
        <v>29.46</v>
      </c>
      <c r="B2948">
        <v>28.2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</row>
    <row r="2949" spans="1:29" x14ac:dyDescent="0.3">
      <c r="A2949">
        <v>29.47</v>
      </c>
      <c r="B2949">
        <v>28.2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</row>
    <row r="2950" spans="1:29" x14ac:dyDescent="0.3">
      <c r="A2950">
        <v>29.48</v>
      </c>
      <c r="B2950">
        <v>28.2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</row>
    <row r="2951" spans="1:29" x14ac:dyDescent="0.3">
      <c r="A2951">
        <v>29.49</v>
      </c>
      <c r="B2951">
        <v>28.2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</row>
    <row r="2952" spans="1:29" x14ac:dyDescent="0.3">
      <c r="A2952">
        <v>29.5</v>
      </c>
      <c r="B2952">
        <v>28.2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</row>
    <row r="2953" spans="1:29" x14ac:dyDescent="0.3">
      <c r="A2953">
        <v>29.51</v>
      </c>
      <c r="B2953">
        <v>28.2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</row>
    <row r="2954" spans="1:29" x14ac:dyDescent="0.3">
      <c r="A2954">
        <v>29.52</v>
      </c>
      <c r="B2954">
        <v>28.2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</row>
    <row r="2955" spans="1:29" x14ac:dyDescent="0.3">
      <c r="A2955">
        <v>29.53</v>
      </c>
      <c r="B2955">
        <v>28.2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3">
      <c r="A2956">
        <v>29.54</v>
      </c>
      <c r="B2956">
        <v>28.2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</row>
    <row r="2957" spans="1:29" x14ac:dyDescent="0.3">
      <c r="A2957">
        <v>29.55</v>
      </c>
      <c r="B2957">
        <v>28.2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</row>
    <row r="2958" spans="1:29" x14ac:dyDescent="0.3">
      <c r="A2958">
        <v>29.56</v>
      </c>
      <c r="B2958">
        <v>28.2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</row>
    <row r="2959" spans="1:29" x14ac:dyDescent="0.3">
      <c r="A2959">
        <v>29.57</v>
      </c>
      <c r="B2959">
        <v>28.2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</row>
    <row r="2960" spans="1:29" x14ac:dyDescent="0.3">
      <c r="A2960">
        <v>29.58</v>
      </c>
      <c r="B2960">
        <v>28.2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</row>
    <row r="2961" spans="1:29" x14ac:dyDescent="0.3">
      <c r="A2961">
        <v>29.59</v>
      </c>
      <c r="B2961">
        <v>28.2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</row>
    <row r="2962" spans="1:29" x14ac:dyDescent="0.3">
      <c r="A2962">
        <v>29.6</v>
      </c>
      <c r="B2962">
        <v>28.2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</row>
    <row r="2963" spans="1:29" x14ac:dyDescent="0.3">
      <c r="A2963">
        <v>29.61</v>
      </c>
      <c r="B2963">
        <v>28.2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</row>
    <row r="2964" spans="1:29" x14ac:dyDescent="0.3">
      <c r="A2964">
        <v>29.62</v>
      </c>
      <c r="B2964">
        <v>28.2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</row>
    <row r="2965" spans="1:29" x14ac:dyDescent="0.3">
      <c r="A2965">
        <v>29.63</v>
      </c>
      <c r="B2965">
        <v>28.2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</row>
    <row r="2966" spans="1:29" x14ac:dyDescent="0.3">
      <c r="A2966">
        <v>29.64</v>
      </c>
      <c r="B2966">
        <v>28.2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</row>
    <row r="2967" spans="1:29" x14ac:dyDescent="0.3">
      <c r="A2967">
        <v>29.65</v>
      </c>
      <c r="B2967">
        <v>28.2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</row>
    <row r="2968" spans="1:29" x14ac:dyDescent="0.3">
      <c r="A2968">
        <v>29.66</v>
      </c>
      <c r="B2968">
        <v>28.2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</row>
    <row r="2969" spans="1:29" x14ac:dyDescent="0.3">
      <c r="A2969">
        <v>29.67</v>
      </c>
      <c r="B2969">
        <v>28.2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</row>
    <row r="2970" spans="1:29" x14ac:dyDescent="0.3">
      <c r="A2970">
        <v>29.68</v>
      </c>
      <c r="B2970">
        <v>28.2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</row>
    <row r="2971" spans="1:29" x14ac:dyDescent="0.3">
      <c r="A2971">
        <v>29.69</v>
      </c>
      <c r="B2971">
        <v>28.2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</row>
    <row r="2972" spans="1:29" x14ac:dyDescent="0.3">
      <c r="A2972">
        <v>29.7</v>
      </c>
      <c r="B2972">
        <v>28.2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</row>
    <row r="2973" spans="1:29" x14ac:dyDescent="0.3">
      <c r="A2973">
        <v>29.71</v>
      </c>
      <c r="B2973">
        <v>28.2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</row>
    <row r="2974" spans="1:29" x14ac:dyDescent="0.3">
      <c r="A2974">
        <v>29.72</v>
      </c>
      <c r="B2974">
        <v>28.2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</row>
    <row r="2975" spans="1:29" x14ac:dyDescent="0.3">
      <c r="A2975">
        <v>29.73</v>
      </c>
      <c r="B2975">
        <v>28.2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</row>
    <row r="2976" spans="1:29" x14ac:dyDescent="0.3">
      <c r="A2976">
        <v>29.74</v>
      </c>
      <c r="B2976">
        <v>28.2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</row>
    <row r="2977" spans="1:29" x14ac:dyDescent="0.3">
      <c r="A2977">
        <v>29.75</v>
      </c>
      <c r="B2977">
        <v>28.2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</row>
    <row r="2978" spans="1:29" x14ac:dyDescent="0.3">
      <c r="A2978">
        <v>29.76</v>
      </c>
      <c r="B2978">
        <v>28.2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</row>
    <row r="2979" spans="1:29" x14ac:dyDescent="0.3">
      <c r="A2979">
        <v>29.77</v>
      </c>
      <c r="B2979">
        <v>28.2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3">
      <c r="A2980">
        <v>29.78</v>
      </c>
      <c r="B2980">
        <v>28.2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</row>
    <row r="2981" spans="1:29" x14ac:dyDescent="0.3">
      <c r="A2981">
        <v>29.79</v>
      </c>
      <c r="B2981">
        <v>28.2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</row>
    <row r="2982" spans="1:29" x14ac:dyDescent="0.3">
      <c r="A2982">
        <v>29.8</v>
      </c>
      <c r="B2982">
        <v>28.2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</row>
    <row r="2983" spans="1:29" x14ac:dyDescent="0.3">
      <c r="A2983">
        <v>29.81</v>
      </c>
      <c r="B2983">
        <v>28.2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</row>
    <row r="2984" spans="1:29" x14ac:dyDescent="0.3">
      <c r="A2984">
        <v>29.82</v>
      </c>
      <c r="B2984">
        <v>28.2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</row>
    <row r="2985" spans="1:29" x14ac:dyDescent="0.3">
      <c r="A2985">
        <v>29.83</v>
      </c>
      <c r="B2985">
        <v>28.2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</row>
    <row r="2986" spans="1:29" x14ac:dyDescent="0.3">
      <c r="A2986">
        <v>29.84</v>
      </c>
      <c r="B2986">
        <v>28.2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</row>
    <row r="2987" spans="1:29" x14ac:dyDescent="0.3">
      <c r="A2987">
        <v>29.85</v>
      </c>
      <c r="B2987">
        <v>28.2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3">
      <c r="A2988">
        <v>29.86</v>
      </c>
      <c r="B2988">
        <v>28.2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</row>
    <row r="2989" spans="1:29" x14ac:dyDescent="0.3">
      <c r="A2989">
        <v>29.87</v>
      </c>
      <c r="B2989">
        <v>28.2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3">
      <c r="A2990">
        <v>29.88</v>
      </c>
      <c r="B2990">
        <v>28.2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3">
      <c r="A2991">
        <v>29.89</v>
      </c>
      <c r="B2991">
        <v>28.2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3">
      <c r="A2992">
        <v>29.9</v>
      </c>
      <c r="B2992">
        <v>28.2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3">
      <c r="A2993">
        <v>29.91</v>
      </c>
      <c r="B2993">
        <v>28.2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3">
      <c r="A2994">
        <v>29.92</v>
      </c>
      <c r="B2994">
        <v>28.2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</row>
    <row r="2995" spans="1:29" x14ac:dyDescent="0.3">
      <c r="A2995">
        <v>29.93</v>
      </c>
      <c r="B2995">
        <v>28.2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</row>
    <row r="2996" spans="1:29" x14ac:dyDescent="0.3">
      <c r="A2996">
        <v>29.94</v>
      </c>
      <c r="B2996">
        <v>28.2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</row>
    <row r="2997" spans="1:29" x14ac:dyDescent="0.3">
      <c r="A2997">
        <v>29.95</v>
      </c>
      <c r="B2997">
        <v>28.2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3">
      <c r="A2998">
        <v>29.96</v>
      </c>
      <c r="B2998">
        <v>28.2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</row>
    <row r="2999" spans="1:29" x14ac:dyDescent="0.3">
      <c r="A2999">
        <v>29.97</v>
      </c>
      <c r="B2999">
        <v>28.2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</row>
    <row r="3000" spans="1:29" x14ac:dyDescent="0.3">
      <c r="A3000">
        <v>29.98</v>
      </c>
      <c r="B3000">
        <v>28.2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3">
      <c r="A3001">
        <v>29.99</v>
      </c>
      <c r="B3001">
        <v>28.2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3">
      <c r="A3002">
        <v>30</v>
      </c>
      <c r="B3002">
        <v>28.2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3">
      <c r="A3003">
        <v>30.01</v>
      </c>
      <c r="B3003">
        <v>28.2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3">
      <c r="A3004">
        <v>30.02</v>
      </c>
      <c r="B3004">
        <v>28.2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3">
      <c r="A3005">
        <v>30.03</v>
      </c>
      <c r="B3005">
        <v>28.2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3">
      <c r="A3006">
        <v>30.04</v>
      </c>
      <c r="B3006">
        <v>28.2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3">
      <c r="A3007">
        <v>30.05</v>
      </c>
      <c r="B3007">
        <v>28.2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3">
      <c r="A3008">
        <v>30.06</v>
      </c>
      <c r="B3008">
        <v>28.2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</row>
    <row r="3009" spans="1:29" x14ac:dyDescent="0.3">
      <c r="A3009">
        <v>30.07</v>
      </c>
      <c r="B3009">
        <v>28.2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3">
      <c r="A3010">
        <v>30.08</v>
      </c>
      <c r="B3010">
        <v>28.2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3">
      <c r="A3011">
        <v>30.09</v>
      </c>
      <c r="B3011">
        <v>28.2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28.2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28.2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3">
      <c r="A3017">
        <v>30.15</v>
      </c>
      <c r="B3017">
        <v>28.2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28.2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28.2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28.2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28.2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28.2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3">
      <c r="A3038">
        <v>30.36</v>
      </c>
      <c r="B3038">
        <v>28.2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3">
      <c r="A3039">
        <v>30.37</v>
      </c>
      <c r="B3039">
        <v>28.2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3">
      <c r="A3040">
        <v>30.38</v>
      </c>
      <c r="B3040">
        <v>28.2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3">
      <c r="A3041">
        <v>30.39</v>
      </c>
      <c r="B3041">
        <v>28.2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3">
      <c r="A3042">
        <v>30.4</v>
      </c>
      <c r="B3042">
        <v>28.2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3">
      <c r="A3043">
        <v>30.41</v>
      </c>
      <c r="B3043">
        <v>28.2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3">
      <c r="A3044">
        <v>30.42</v>
      </c>
      <c r="B3044">
        <v>28.2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3">
      <c r="A3045">
        <v>30.43</v>
      </c>
      <c r="B3045">
        <v>28.2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3">
      <c r="A3046">
        <v>30.44</v>
      </c>
      <c r="B3046">
        <v>28.2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3">
      <c r="A3047">
        <v>30.45</v>
      </c>
      <c r="B3047">
        <v>28.2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3">
      <c r="A3048">
        <v>30.46</v>
      </c>
      <c r="B3048">
        <v>28.2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3">
      <c r="A3049">
        <v>30.47</v>
      </c>
      <c r="B3049">
        <v>28.2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3">
      <c r="A3050">
        <v>30.48</v>
      </c>
      <c r="B3050">
        <v>28.2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3">
      <c r="A3051">
        <v>30.49</v>
      </c>
      <c r="B3051">
        <v>28.2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3">
      <c r="A3052">
        <v>30.5</v>
      </c>
      <c r="B3052">
        <v>28.2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</row>
    <row r="3053" spans="1:29" x14ac:dyDescent="0.3">
      <c r="A3053">
        <v>30.51</v>
      </c>
      <c r="B3053">
        <v>28.2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</row>
    <row r="3054" spans="1:29" x14ac:dyDescent="0.3">
      <c r="A3054">
        <v>30.52</v>
      </c>
      <c r="B3054">
        <v>28.2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</row>
    <row r="3055" spans="1:29" x14ac:dyDescent="0.3">
      <c r="A3055">
        <v>30.53</v>
      </c>
      <c r="B3055">
        <v>28.2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</row>
    <row r="3056" spans="1:29" x14ac:dyDescent="0.3">
      <c r="A3056">
        <v>30.54</v>
      </c>
      <c r="B3056">
        <v>28.2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</row>
    <row r="3057" spans="1:29" x14ac:dyDescent="0.3">
      <c r="A3057">
        <v>30.55</v>
      </c>
      <c r="B3057">
        <v>28.2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</row>
    <row r="3058" spans="1:29" x14ac:dyDescent="0.3">
      <c r="A3058">
        <v>30.56</v>
      </c>
      <c r="B3058">
        <v>28.2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</row>
    <row r="3059" spans="1:29" x14ac:dyDescent="0.3">
      <c r="A3059">
        <v>30.57</v>
      </c>
      <c r="B3059">
        <v>28.2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</row>
    <row r="3060" spans="1:29" x14ac:dyDescent="0.3">
      <c r="A3060">
        <v>30.58</v>
      </c>
      <c r="B3060">
        <v>28.2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</row>
    <row r="3061" spans="1:29" x14ac:dyDescent="0.3">
      <c r="A3061">
        <v>30.59</v>
      </c>
      <c r="B3061">
        <v>28.2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</row>
    <row r="3062" spans="1:29" x14ac:dyDescent="0.3">
      <c r="A3062">
        <v>30.6</v>
      </c>
      <c r="B3062">
        <v>28.2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</row>
    <row r="3063" spans="1:29" x14ac:dyDescent="0.3">
      <c r="A3063">
        <v>30.61</v>
      </c>
      <c r="B3063">
        <v>28.2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</row>
    <row r="3064" spans="1:29" x14ac:dyDescent="0.3">
      <c r="A3064">
        <v>30.62</v>
      </c>
      <c r="B3064">
        <v>28.2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3">
      <c r="A3065">
        <v>30.63</v>
      </c>
      <c r="B3065">
        <v>28.2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3">
      <c r="A3066">
        <v>30.64</v>
      </c>
      <c r="B3066">
        <v>28.2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</row>
    <row r="3067" spans="1:29" x14ac:dyDescent="0.3">
      <c r="A3067">
        <v>30.65</v>
      </c>
      <c r="B3067">
        <v>28.2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</row>
    <row r="3068" spans="1:29" x14ac:dyDescent="0.3">
      <c r="A3068">
        <v>30.66</v>
      </c>
      <c r="B3068">
        <v>28.2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</row>
    <row r="3069" spans="1:29" x14ac:dyDescent="0.3">
      <c r="A3069">
        <v>30.67</v>
      </c>
      <c r="B3069">
        <v>28.2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</row>
    <row r="3070" spans="1:29" x14ac:dyDescent="0.3">
      <c r="A3070">
        <v>30.68</v>
      </c>
      <c r="B3070">
        <v>28.2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</row>
    <row r="3071" spans="1:29" x14ac:dyDescent="0.3">
      <c r="A3071">
        <v>30.69</v>
      </c>
      <c r="B3071">
        <v>28.2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</row>
    <row r="3072" spans="1:29" x14ac:dyDescent="0.3">
      <c r="A3072">
        <v>30.7</v>
      </c>
      <c r="B3072">
        <v>28.2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</row>
    <row r="3073" spans="1:29" x14ac:dyDescent="0.3">
      <c r="A3073">
        <v>30.71</v>
      </c>
      <c r="B3073">
        <v>28.2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</row>
    <row r="3074" spans="1:29" x14ac:dyDescent="0.3">
      <c r="A3074">
        <v>30.72</v>
      </c>
      <c r="B3074">
        <v>28.2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</row>
    <row r="3075" spans="1:29" x14ac:dyDescent="0.3">
      <c r="A3075">
        <v>30.73</v>
      </c>
      <c r="B3075">
        <v>28.2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</row>
    <row r="3076" spans="1:29" x14ac:dyDescent="0.3">
      <c r="A3076">
        <v>30.74</v>
      </c>
      <c r="B3076">
        <v>28.2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</row>
    <row r="3077" spans="1:29" x14ac:dyDescent="0.3">
      <c r="A3077">
        <v>30.75</v>
      </c>
      <c r="B3077">
        <v>28.2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</row>
    <row r="3078" spans="1:29" x14ac:dyDescent="0.3">
      <c r="A3078">
        <v>30.76</v>
      </c>
      <c r="B3078">
        <v>28.2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</row>
    <row r="3079" spans="1:29" x14ac:dyDescent="0.3">
      <c r="A3079">
        <v>30.77</v>
      </c>
      <c r="B3079">
        <v>28.2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</row>
    <row r="3080" spans="1:29" x14ac:dyDescent="0.3">
      <c r="A3080">
        <v>30.78</v>
      </c>
      <c r="B3080">
        <v>28.2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</row>
    <row r="3081" spans="1:29" x14ac:dyDescent="0.3">
      <c r="A3081">
        <v>30.79</v>
      </c>
      <c r="B3081">
        <v>28.2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</row>
    <row r="3082" spans="1:29" x14ac:dyDescent="0.3">
      <c r="A3082">
        <v>30.8</v>
      </c>
      <c r="B3082">
        <v>28.2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</row>
    <row r="3083" spans="1:29" x14ac:dyDescent="0.3">
      <c r="A3083">
        <v>30.81</v>
      </c>
      <c r="B3083">
        <v>28.2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</row>
    <row r="3084" spans="1:29" x14ac:dyDescent="0.3">
      <c r="A3084">
        <v>30.82</v>
      </c>
      <c r="B3084">
        <v>28.2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</row>
    <row r="3085" spans="1:29" x14ac:dyDescent="0.3">
      <c r="A3085">
        <v>30.83</v>
      </c>
      <c r="B3085">
        <v>28.2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</row>
    <row r="3086" spans="1:29" x14ac:dyDescent="0.3">
      <c r="A3086">
        <v>30.84</v>
      </c>
      <c r="B3086">
        <v>28.2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</row>
    <row r="3087" spans="1:29" x14ac:dyDescent="0.3">
      <c r="A3087">
        <v>30.85</v>
      </c>
      <c r="B3087">
        <v>28.2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</row>
    <row r="3088" spans="1:29" x14ac:dyDescent="0.3">
      <c r="A3088">
        <v>30.86</v>
      </c>
      <c r="B3088">
        <v>28.2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</row>
    <row r="3089" spans="1:29" x14ac:dyDescent="0.3">
      <c r="A3089">
        <v>30.87</v>
      </c>
      <c r="B3089">
        <v>28.2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</row>
    <row r="3090" spans="1:29" x14ac:dyDescent="0.3">
      <c r="A3090">
        <v>30.88</v>
      </c>
      <c r="B3090">
        <v>28.2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</row>
    <row r="3091" spans="1:29" x14ac:dyDescent="0.3">
      <c r="A3091">
        <v>30.89</v>
      </c>
      <c r="B3091">
        <v>28.2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</row>
    <row r="3092" spans="1:29" x14ac:dyDescent="0.3">
      <c r="A3092">
        <v>30.9</v>
      </c>
      <c r="B3092">
        <v>28.2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</row>
    <row r="3093" spans="1:29" x14ac:dyDescent="0.3">
      <c r="A3093">
        <v>30.91</v>
      </c>
      <c r="B3093">
        <v>28.2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</row>
    <row r="3094" spans="1:29" x14ac:dyDescent="0.3">
      <c r="A3094">
        <v>30.92</v>
      </c>
      <c r="B3094">
        <v>28.2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</row>
    <row r="3095" spans="1:29" x14ac:dyDescent="0.3">
      <c r="A3095">
        <v>30.93</v>
      </c>
      <c r="B3095">
        <v>28.2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</row>
    <row r="3096" spans="1:29" x14ac:dyDescent="0.3">
      <c r="A3096">
        <v>30.94</v>
      </c>
      <c r="B3096">
        <v>28.2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</row>
    <row r="3097" spans="1:29" x14ac:dyDescent="0.3">
      <c r="A3097">
        <v>30.95</v>
      </c>
      <c r="B3097">
        <v>28.2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</row>
    <row r="3098" spans="1:29" x14ac:dyDescent="0.3">
      <c r="A3098">
        <v>30.96</v>
      </c>
      <c r="B3098">
        <v>28.2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</row>
    <row r="3099" spans="1:29" x14ac:dyDescent="0.3">
      <c r="A3099">
        <v>30.97</v>
      </c>
      <c r="B3099">
        <v>28.2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</row>
    <row r="3100" spans="1:29" x14ac:dyDescent="0.3">
      <c r="A3100">
        <v>30.98</v>
      </c>
      <c r="B3100">
        <v>28.2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</row>
    <row r="3101" spans="1:29" x14ac:dyDescent="0.3">
      <c r="A3101">
        <v>30.99</v>
      </c>
      <c r="B3101">
        <v>28.2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</row>
    <row r="3102" spans="1:29" x14ac:dyDescent="0.3">
      <c r="A3102">
        <v>31</v>
      </c>
      <c r="B3102">
        <v>28.2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3">
      <c r="A3103">
        <v>31.01</v>
      </c>
      <c r="B3103">
        <v>28.2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</row>
    <row r="3104" spans="1:29" x14ac:dyDescent="0.3">
      <c r="A3104">
        <v>31.02</v>
      </c>
      <c r="B3104">
        <v>28.2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</row>
    <row r="3105" spans="1:29" x14ac:dyDescent="0.3">
      <c r="A3105">
        <v>31.03</v>
      </c>
      <c r="B3105">
        <v>28.2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</row>
    <row r="3106" spans="1:29" x14ac:dyDescent="0.3">
      <c r="A3106">
        <v>31.04</v>
      </c>
      <c r="B3106">
        <v>28.2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</row>
    <row r="3107" spans="1:29" x14ac:dyDescent="0.3">
      <c r="A3107">
        <v>31.05</v>
      </c>
      <c r="B3107">
        <v>28.2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</row>
    <row r="3108" spans="1:29" x14ac:dyDescent="0.3">
      <c r="A3108">
        <v>31.06</v>
      </c>
      <c r="B3108">
        <v>28.2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</row>
    <row r="3109" spans="1:29" x14ac:dyDescent="0.3">
      <c r="A3109">
        <v>31.07</v>
      </c>
      <c r="B3109">
        <v>28.2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</row>
    <row r="3110" spans="1:29" x14ac:dyDescent="0.3">
      <c r="A3110">
        <v>31.08</v>
      </c>
      <c r="B3110">
        <v>28.2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</row>
    <row r="3111" spans="1:29" x14ac:dyDescent="0.3">
      <c r="A3111">
        <v>31.09</v>
      </c>
      <c r="B3111">
        <v>28.2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</row>
    <row r="3112" spans="1:29" x14ac:dyDescent="0.3">
      <c r="A3112">
        <v>31.1</v>
      </c>
      <c r="B3112">
        <v>28.2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</row>
    <row r="3113" spans="1:29" x14ac:dyDescent="0.3">
      <c r="A3113">
        <v>31.11</v>
      </c>
      <c r="B3113">
        <v>28.2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</row>
    <row r="3114" spans="1:29" x14ac:dyDescent="0.3">
      <c r="A3114">
        <v>31.12</v>
      </c>
      <c r="B3114">
        <v>28.2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</row>
    <row r="3115" spans="1:29" x14ac:dyDescent="0.3">
      <c r="A3115">
        <v>31.13</v>
      </c>
      <c r="B3115">
        <v>28.2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</row>
    <row r="3116" spans="1:29" x14ac:dyDescent="0.3">
      <c r="A3116">
        <v>31.14</v>
      </c>
      <c r="B3116">
        <v>28.2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</row>
    <row r="3117" spans="1:29" x14ac:dyDescent="0.3">
      <c r="A3117">
        <v>31.15</v>
      </c>
      <c r="B3117">
        <v>28.2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</row>
    <row r="3118" spans="1:29" x14ac:dyDescent="0.3">
      <c r="A3118">
        <v>31.16</v>
      </c>
      <c r="B3118">
        <v>28.2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</row>
    <row r="3119" spans="1:29" x14ac:dyDescent="0.3">
      <c r="A3119">
        <v>31.17</v>
      </c>
      <c r="B3119">
        <v>28.2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</row>
    <row r="3120" spans="1:29" x14ac:dyDescent="0.3">
      <c r="A3120">
        <v>31.18</v>
      </c>
      <c r="B3120">
        <v>28.2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</row>
    <row r="3121" spans="1:29" x14ac:dyDescent="0.3">
      <c r="A3121">
        <v>31.19</v>
      </c>
      <c r="B3121">
        <v>28.2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</row>
    <row r="3122" spans="1:29" x14ac:dyDescent="0.3">
      <c r="A3122">
        <v>31.2</v>
      </c>
      <c r="B3122">
        <v>28.2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</row>
    <row r="3123" spans="1:29" x14ac:dyDescent="0.3">
      <c r="A3123">
        <v>31.21</v>
      </c>
      <c r="B3123">
        <v>28.2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</row>
    <row r="3124" spans="1:29" x14ac:dyDescent="0.3">
      <c r="A3124">
        <v>31.22</v>
      </c>
      <c r="B3124">
        <v>28.2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</row>
    <row r="3125" spans="1:29" x14ac:dyDescent="0.3">
      <c r="A3125">
        <v>31.23</v>
      </c>
      <c r="B3125">
        <v>28.2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</row>
    <row r="3126" spans="1:29" x14ac:dyDescent="0.3">
      <c r="A3126">
        <v>31.24</v>
      </c>
      <c r="B3126">
        <v>28.2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</row>
    <row r="3127" spans="1:29" x14ac:dyDescent="0.3">
      <c r="A3127">
        <v>31.25</v>
      </c>
      <c r="B3127">
        <v>28.2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</row>
    <row r="3128" spans="1:29" x14ac:dyDescent="0.3">
      <c r="A3128">
        <v>31.26</v>
      </c>
      <c r="B3128">
        <v>28.2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</row>
    <row r="3129" spans="1:29" x14ac:dyDescent="0.3">
      <c r="A3129">
        <v>31.27</v>
      </c>
      <c r="B3129">
        <v>28.2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</row>
    <row r="3130" spans="1:29" x14ac:dyDescent="0.3">
      <c r="A3130">
        <v>31.28</v>
      </c>
      <c r="B3130">
        <v>28.2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</row>
    <row r="3131" spans="1:29" x14ac:dyDescent="0.3">
      <c r="A3131">
        <v>31.29</v>
      </c>
      <c r="B3131">
        <v>28.2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</row>
    <row r="3132" spans="1:29" x14ac:dyDescent="0.3">
      <c r="A3132">
        <v>31.3</v>
      </c>
      <c r="B3132">
        <v>28.2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</row>
    <row r="3133" spans="1:29" x14ac:dyDescent="0.3">
      <c r="A3133">
        <v>31.31</v>
      </c>
      <c r="B3133">
        <v>28.2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</row>
    <row r="3134" spans="1:29" x14ac:dyDescent="0.3">
      <c r="A3134">
        <v>31.32</v>
      </c>
      <c r="B3134">
        <v>28.2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</row>
    <row r="3135" spans="1:29" x14ac:dyDescent="0.3">
      <c r="A3135">
        <v>31.33</v>
      </c>
      <c r="B3135">
        <v>28.2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</row>
    <row r="3136" spans="1:29" x14ac:dyDescent="0.3">
      <c r="A3136">
        <v>31.34</v>
      </c>
      <c r="B3136">
        <v>28.2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</row>
    <row r="3137" spans="1:29" x14ac:dyDescent="0.3">
      <c r="A3137">
        <v>31.35</v>
      </c>
      <c r="B3137">
        <v>28.2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</row>
    <row r="3138" spans="1:29" x14ac:dyDescent="0.3">
      <c r="A3138">
        <v>31.36</v>
      </c>
      <c r="B3138">
        <v>28.2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</row>
    <row r="3139" spans="1:29" x14ac:dyDescent="0.3">
      <c r="A3139">
        <v>31.37</v>
      </c>
      <c r="B3139">
        <v>28.2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</row>
    <row r="3140" spans="1:29" x14ac:dyDescent="0.3">
      <c r="A3140">
        <v>31.38</v>
      </c>
      <c r="B3140">
        <v>28.2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</row>
    <row r="3141" spans="1:29" x14ac:dyDescent="0.3">
      <c r="A3141">
        <v>31.39</v>
      </c>
      <c r="B3141">
        <v>28.2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</row>
    <row r="3142" spans="1:29" x14ac:dyDescent="0.3">
      <c r="A3142">
        <v>31.4</v>
      </c>
      <c r="B3142">
        <v>28.2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</row>
    <row r="3143" spans="1:29" x14ac:dyDescent="0.3">
      <c r="A3143">
        <v>31.41</v>
      </c>
      <c r="B3143">
        <v>28.2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</row>
    <row r="3144" spans="1:29" x14ac:dyDescent="0.3">
      <c r="A3144">
        <v>31.42</v>
      </c>
      <c r="B3144">
        <v>28.2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</row>
    <row r="3145" spans="1:29" x14ac:dyDescent="0.3">
      <c r="A3145">
        <v>31.43</v>
      </c>
      <c r="B3145">
        <v>28.2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3">
      <c r="A3146">
        <v>31.44</v>
      </c>
      <c r="B3146">
        <v>28.2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</row>
    <row r="3147" spans="1:29" x14ac:dyDescent="0.3">
      <c r="A3147">
        <v>31.45</v>
      </c>
      <c r="B3147">
        <v>28.2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</row>
    <row r="3148" spans="1:29" x14ac:dyDescent="0.3">
      <c r="A3148">
        <v>31.46</v>
      </c>
      <c r="B3148">
        <v>28.2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</row>
    <row r="3149" spans="1:29" x14ac:dyDescent="0.3">
      <c r="A3149">
        <v>31.47</v>
      </c>
      <c r="B3149">
        <v>28.2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</row>
    <row r="3150" spans="1:29" x14ac:dyDescent="0.3">
      <c r="A3150">
        <v>31.48</v>
      </c>
      <c r="B3150">
        <v>28.2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</row>
    <row r="3151" spans="1:29" x14ac:dyDescent="0.3">
      <c r="A3151">
        <v>31.49</v>
      </c>
      <c r="B3151">
        <v>28.2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</row>
    <row r="3152" spans="1:29" x14ac:dyDescent="0.3">
      <c r="A3152">
        <v>31.5</v>
      </c>
      <c r="B3152">
        <v>28.2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</row>
    <row r="3153" spans="1:29" x14ac:dyDescent="0.3">
      <c r="A3153">
        <v>31.51</v>
      </c>
      <c r="B3153">
        <v>28.2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</row>
    <row r="3154" spans="1:29" x14ac:dyDescent="0.3">
      <c r="A3154">
        <v>31.52</v>
      </c>
      <c r="B3154">
        <v>28.2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</row>
    <row r="3155" spans="1:29" x14ac:dyDescent="0.3">
      <c r="A3155">
        <v>31.53</v>
      </c>
      <c r="B3155">
        <v>28.2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</row>
    <row r="3156" spans="1:29" x14ac:dyDescent="0.3">
      <c r="A3156">
        <v>31.54</v>
      </c>
      <c r="B3156">
        <v>28.2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</row>
    <row r="3157" spans="1:29" x14ac:dyDescent="0.3">
      <c r="A3157">
        <v>31.55</v>
      </c>
      <c r="B3157">
        <v>28.2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</row>
    <row r="3158" spans="1:29" x14ac:dyDescent="0.3">
      <c r="A3158">
        <v>31.56</v>
      </c>
      <c r="B3158">
        <v>28.2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</row>
    <row r="3159" spans="1:29" x14ac:dyDescent="0.3">
      <c r="A3159">
        <v>31.57</v>
      </c>
      <c r="B3159">
        <v>28.2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</row>
    <row r="3160" spans="1:29" x14ac:dyDescent="0.3">
      <c r="A3160">
        <v>31.58</v>
      </c>
      <c r="B3160">
        <v>28.2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</row>
    <row r="3161" spans="1:29" x14ac:dyDescent="0.3">
      <c r="A3161">
        <v>31.59</v>
      </c>
      <c r="B3161">
        <v>28.2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</row>
    <row r="3162" spans="1:29" x14ac:dyDescent="0.3">
      <c r="A3162">
        <v>31.6</v>
      </c>
      <c r="B3162">
        <v>28.2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</row>
    <row r="3163" spans="1:29" x14ac:dyDescent="0.3">
      <c r="A3163">
        <v>31.61</v>
      </c>
      <c r="B3163">
        <v>28.2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</row>
    <row r="3164" spans="1:29" x14ac:dyDescent="0.3">
      <c r="A3164">
        <v>31.62</v>
      </c>
      <c r="B3164">
        <v>28.2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</row>
    <row r="3165" spans="1:29" x14ac:dyDescent="0.3">
      <c r="A3165">
        <v>31.63</v>
      </c>
      <c r="B3165">
        <v>28.2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</row>
    <row r="3166" spans="1:29" x14ac:dyDescent="0.3">
      <c r="A3166">
        <v>31.64</v>
      </c>
      <c r="B3166">
        <v>28.2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</row>
    <row r="3167" spans="1:29" x14ac:dyDescent="0.3">
      <c r="A3167">
        <v>31.65</v>
      </c>
      <c r="B3167">
        <v>28.2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</row>
    <row r="3168" spans="1:29" x14ac:dyDescent="0.3">
      <c r="A3168">
        <v>31.66</v>
      </c>
      <c r="B3168">
        <v>28.2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</row>
    <row r="3169" spans="1:29" x14ac:dyDescent="0.3">
      <c r="A3169">
        <v>31.67</v>
      </c>
      <c r="B3169">
        <v>28.2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</row>
    <row r="3170" spans="1:29" x14ac:dyDescent="0.3">
      <c r="A3170">
        <v>31.68</v>
      </c>
      <c r="B3170">
        <v>28.2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</row>
    <row r="3171" spans="1:29" x14ac:dyDescent="0.3">
      <c r="A3171">
        <v>31.69</v>
      </c>
      <c r="B3171">
        <v>28.2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</row>
    <row r="3172" spans="1:29" x14ac:dyDescent="0.3">
      <c r="A3172">
        <v>31.7</v>
      </c>
      <c r="B3172">
        <v>28.2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</row>
    <row r="3173" spans="1:29" x14ac:dyDescent="0.3">
      <c r="A3173">
        <v>31.71</v>
      </c>
      <c r="B3173">
        <v>28.2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</row>
    <row r="3174" spans="1:29" x14ac:dyDescent="0.3">
      <c r="A3174">
        <v>31.72</v>
      </c>
      <c r="B3174">
        <v>28.2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</row>
    <row r="3175" spans="1:29" x14ac:dyDescent="0.3">
      <c r="A3175">
        <v>31.73</v>
      </c>
      <c r="B3175">
        <v>28.2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</row>
    <row r="3176" spans="1:29" x14ac:dyDescent="0.3">
      <c r="A3176">
        <v>31.74</v>
      </c>
      <c r="B3176">
        <v>28.2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</row>
    <row r="3177" spans="1:29" x14ac:dyDescent="0.3">
      <c r="A3177">
        <v>31.75</v>
      </c>
      <c r="B3177">
        <v>28.2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</row>
    <row r="3178" spans="1:29" x14ac:dyDescent="0.3">
      <c r="A3178">
        <v>31.76</v>
      </c>
      <c r="B3178">
        <v>28.2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</row>
    <row r="3179" spans="1:29" x14ac:dyDescent="0.3">
      <c r="A3179">
        <v>31.77</v>
      </c>
      <c r="B3179">
        <v>28.2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</row>
    <row r="3180" spans="1:29" x14ac:dyDescent="0.3">
      <c r="A3180">
        <v>31.78</v>
      </c>
      <c r="B3180">
        <v>28.2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</row>
    <row r="3181" spans="1:29" x14ac:dyDescent="0.3">
      <c r="A3181">
        <v>31.79</v>
      </c>
      <c r="B3181">
        <v>28.2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</row>
    <row r="3182" spans="1:29" x14ac:dyDescent="0.3">
      <c r="A3182">
        <v>31.8</v>
      </c>
      <c r="B3182">
        <v>28.2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</row>
    <row r="3183" spans="1:29" x14ac:dyDescent="0.3">
      <c r="A3183">
        <v>31.81</v>
      </c>
      <c r="B3183">
        <v>28.2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</row>
    <row r="3184" spans="1:29" x14ac:dyDescent="0.3">
      <c r="A3184">
        <v>31.82</v>
      </c>
      <c r="B3184">
        <v>28.2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</row>
    <row r="3185" spans="1:29" x14ac:dyDescent="0.3">
      <c r="A3185">
        <v>31.83</v>
      </c>
      <c r="B3185">
        <v>28.2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</row>
    <row r="3186" spans="1:29" x14ac:dyDescent="0.3">
      <c r="A3186">
        <v>31.84</v>
      </c>
      <c r="B3186">
        <v>28.2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</row>
    <row r="3187" spans="1:29" x14ac:dyDescent="0.3">
      <c r="A3187">
        <v>31.85</v>
      </c>
      <c r="B3187">
        <v>28.2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x14ac:dyDescent="0.3">
      <c r="A3188">
        <v>31.86</v>
      </c>
      <c r="B3188">
        <v>28.2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3">
      <c r="A3189">
        <v>31.87</v>
      </c>
      <c r="B3189">
        <v>28.2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3">
      <c r="A3190">
        <v>31.88</v>
      </c>
      <c r="B3190">
        <v>28.2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3">
      <c r="A3191">
        <v>31.89</v>
      </c>
      <c r="B3191">
        <v>28.2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</row>
    <row r="3192" spans="1:29" x14ac:dyDescent="0.3">
      <c r="A3192">
        <v>31.9</v>
      </c>
      <c r="B3192">
        <v>28.2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3">
      <c r="A3193">
        <v>31.91</v>
      </c>
      <c r="B3193">
        <v>28.2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3">
      <c r="A3194">
        <v>31.92</v>
      </c>
      <c r="B3194">
        <v>28.2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</row>
    <row r="3195" spans="1:29" x14ac:dyDescent="0.3">
      <c r="A3195">
        <v>31.93</v>
      </c>
      <c r="B3195">
        <v>28.2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</row>
    <row r="3196" spans="1:29" x14ac:dyDescent="0.3">
      <c r="A3196">
        <v>31.94</v>
      </c>
      <c r="B3196">
        <v>28.2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</row>
    <row r="3197" spans="1:29" x14ac:dyDescent="0.3">
      <c r="A3197">
        <v>31.95</v>
      </c>
      <c r="B3197">
        <v>28.2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</row>
    <row r="3198" spans="1:29" x14ac:dyDescent="0.3">
      <c r="A3198">
        <v>31.96</v>
      </c>
      <c r="B3198">
        <v>28.2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</row>
    <row r="3199" spans="1:29" x14ac:dyDescent="0.3">
      <c r="A3199">
        <v>31.97</v>
      </c>
      <c r="B3199">
        <v>28.2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</row>
    <row r="3200" spans="1:29" x14ac:dyDescent="0.3">
      <c r="A3200">
        <v>31.98</v>
      </c>
      <c r="B3200">
        <v>28.2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3">
      <c r="A3201">
        <v>31.99</v>
      </c>
      <c r="B3201">
        <v>28.2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3">
      <c r="A3202">
        <v>32</v>
      </c>
      <c r="B3202">
        <v>28.2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3">
      <c r="A3203">
        <v>32.01</v>
      </c>
      <c r="B3203">
        <v>28.2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3">
      <c r="A3204">
        <v>32.020000000000003</v>
      </c>
      <c r="B3204">
        <v>28.2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3">
      <c r="A3205">
        <v>32.03</v>
      </c>
      <c r="B3205">
        <v>28.2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3">
      <c r="A3206">
        <v>32.04</v>
      </c>
      <c r="B3206">
        <v>28.2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3">
      <c r="A3207">
        <v>32.049999999999997</v>
      </c>
      <c r="B3207">
        <v>28.2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3">
      <c r="A3208">
        <v>32.06</v>
      </c>
      <c r="B3208">
        <v>28.2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3">
      <c r="A3209">
        <v>32.07</v>
      </c>
      <c r="B3209">
        <v>28.2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3">
      <c r="A3210">
        <v>32.08</v>
      </c>
      <c r="B3210">
        <v>28.2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3">
      <c r="A3211">
        <v>32.090000000000003</v>
      </c>
      <c r="B3211">
        <v>28.2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3">
      <c r="A3212">
        <v>32.1</v>
      </c>
      <c r="B3212">
        <v>28.2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3">
      <c r="A3213">
        <v>32.11</v>
      </c>
      <c r="B3213">
        <v>28.2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3">
      <c r="A3214">
        <v>32.119999999999997</v>
      </c>
      <c r="B3214">
        <v>28.2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</row>
    <row r="3215" spans="1:29" x14ac:dyDescent="0.3">
      <c r="A3215">
        <v>32.130000000000003</v>
      </c>
      <c r="B3215">
        <v>28.2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3">
      <c r="A3216">
        <v>32.14</v>
      </c>
      <c r="B3216">
        <v>28.2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3">
      <c r="A3217">
        <v>32.15</v>
      </c>
      <c r="B3217">
        <v>28.2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</row>
    <row r="3218" spans="1:29" x14ac:dyDescent="0.3">
      <c r="A3218">
        <v>32.159999999999997</v>
      </c>
      <c r="B3218">
        <v>28.2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</row>
    <row r="3219" spans="1:29" x14ac:dyDescent="0.3">
      <c r="A3219">
        <v>32.17</v>
      </c>
      <c r="B3219">
        <v>28.2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</row>
    <row r="3220" spans="1:29" x14ac:dyDescent="0.3">
      <c r="A3220">
        <v>32.18</v>
      </c>
      <c r="B3220">
        <v>28.2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</row>
    <row r="3221" spans="1:29" x14ac:dyDescent="0.3">
      <c r="A3221">
        <v>32.19</v>
      </c>
      <c r="B3221">
        <v>28.2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</row>
    <row r="3222" spans="1:29" x14ac:dyDescent="0.3">
      <c r="A3222">
        <v>32.200000000000003</v>
      </c>
      <c r="B3222">
        <v>28.2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</row>
    <row r="3223" spans="1:29" x14ac:dyDescent="0.3">
      <c r="A3223">
        <v>32.21</v>
      </c>
      <c r="B3223">
        <v>28.2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</row>
    <row r="3224" spans="1:29" x14ac:dyDescent="0.3">
      <c r="A3224">
        <v>32.22</v>
      </c>
      <c r="B3224">
        <v>28.2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</row>
    <row r="3225" spans="1:29" x14ac:dyDescent="0.3">
      <c r="A3225">
        <v>32.229999999999997</v>
      </c>
      <c r="B3225">
        <v>28.2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</row>
    <row r="3226" spans="1:29" x14ac:dyDescent="0.3">
      <c r="A3226">
        <v>32.24</v>
      </c>
      <c r="B3226">
        <v>28.2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</row>
    <row r="3227" spans="1:29" x14ac:dyDescent="0.3">
      <c r="A3227">
        <v>32.25</v>
      </c>
      <c r="B3227">
        <v>28.2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</row>
    <row r="3228" spans="1:29" x14ac:dyDescent="0.3">
      <c r="A3228">
        <v>32.26</v>
      </c>
      <c r="B3228">
        <v>28.2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3">
      <c r="A3229">
        <v>32.270000000000003</v>
      </c>
      <c r="B3229">
        <v>28.2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3">
      <c r="A3230">
        <v>32.28</v>
      </c>
      <c r="B3230">
        <v>28.2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3">
      <c r="A3231">
        <v>32.29</v>
      </c>
      <c r="B3231">
        <v>28.2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3">
      <c r="A3232">
        <v>32.299999999999997</v>
      </c>
      <c r="B3232">
        <v>28.2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3">
      <c r="A3233">
        <v>32.31</v>
      </c>
      <c r="B3233">
        <v>28.2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</row>
    <row r="3234" spans="1:29" x14ac:dyDescent="0.3">
      <c r="A3234">
        <v>32.32</v>
      </c>
      <c r="B3234">
        <v>28.2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</row>
    <row r="3235" spans="1:29" x14ac:dyDescent="0.3">
      <c r="A3235">
        <v>32.33</v>
      </c>
      <c r="B3235">
        <v>28.2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</row>
    <row r="3236" spans="1:29" x14ac:dyDescent="0.3">
      <c r="A3236">
        <v>32.340000000000003</v>
      </c>
      <c r="B3236">
        <v>28.2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</row>
    <row r="3237" spans="1:29" x14ac:dyDescent="0.3">
      <c r="A3237">
        <v>32.35</v>
      </c>
      <c r="B3237">
        <v>28.2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</row>
    <row r="3238" spans="1:29" x14ac:dyDescent="0.3">
      <c r="A3238">
        <v>32.36</v>
      </c>
      <c r="B3238">
        <v>28.2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</row>
    <row r="3239" spans="1:29" x14ac:dyDescent="0.3">
      <c r="A3239">
        <v>32.369999999999997</v>
      </c>
      <c r="B3239">
        <v>28.2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3">
      <c r="A3240">
        <v>32.380000000000003</v>
      </c>
      <c r="B3240">
        <v>28.2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</row>
    <row r="3241" spans="1:29" x14ac:dyDescent="0.3">
      <c r="A3241">
        <v>32.39</v>
      </c>
      <c r="B3241">
        <v>28.2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</row>
    <row r="3242" spans="1:29" x14ac:dyDescent="0.3">
      <c r="A3242">
        <v>32.4</v>
      </c>
      <c r="B3242">
        <v>28.2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</row>
    <row r="3243" spans="1:29" x14ac:dyDescent="0.3">
      <c r="A3243">
        <v>32.409999999999997</v>
      </c>
      <c r="B3243">
        <v>28.2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</row>
    <row r="3244" spans="1:29" x14ac:dyDescent="0.3">
      <c r="A3244">
        <v>32.42</v>
      </c>
      <c r="B3244">
        <v>28.2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</row>
    <row r="3245" spans="1:29" x14ac:dyDescent="0.3">
      <c r="A3245">
        <v>32.43</v>
      </c>
      <c r="B3245">
        <v>28.2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3">
      <c r="A3246">
        <v>32.44</v>
      </c>
      <c r="B3246">
        <v>28.2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3">
      <c r="A3247">
        <v>32.450000000000003</v>
      </c>
      <c r="B3247">
        <v>28.2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</row>
    <row r="3248" spans="1:29" x14ac:dyDescent="0.3">
      <c r="A3248">
        <v>32.46</v>
      </c>
      <c r="B3248">
        <v>28.2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</row>
    <row r="3249" spans="1:29" x14ac:dyDescent="0.3">
      <c r="A3249">
        <v>32.47</v>
      </c>
      <c r="B3249">
        <v>28.2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</row>
    <row r="3250" spans="1:29" x14ac:dyDescent="0.3">
      <c r="A3250">
        <v>32.479999999999997</v>
      </c>
      <c r="B3250">
        <v>28.2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</row>
    <row r="3251" spans="1:29" x14ac:dyDescent="0.3">
      <c r="A3251">
        <v>32.49</v>
      </c>
      <c r="B3251">
        <v>28.2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</row>
    <row r="3252" spans="1:29" x14ac:dyDescent="0.3">
      <c r="A3252">
        <v>32.5</v>
      </c>
      <c r="B3252">
        <v>28.2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</row>
    <row r="3253" spans="1:29" x14ac:dyDescent="0.3">
      <c r="A3253">
        <v>32.51</v>
      </c>
      <c r="B3253">
        <v>28.2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</row>
    <row r="3254" spans="1:29" x14ac:dyDescent="0.3">
      <c r="A3254">
        <v>32.520000000000003</v>
      </c>
      <c r="B3254">
        <v>28.2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</row>
    <row r="3255" spans="1:29" x14ac:dyDescent="0.3">
      <c r="A3255">
        <v>32.53</v>
      </c>
      <c r="B3255">
        <v>28.2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</row>
    <row r="3256" spans="1:29" x14ac:dyDescent="0.3">
      <c r="A3256">
        <v>32.54</v>
      </c>
      <c r="B3256">
        <v>28.2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</row>
    <row r="3257" spans="1:29" x14ac:dyDescent="0.3">
      <c r="A3257">
        <v>32.549999999999997</v>
      </c>
      <c r="B3257">
        <v>28.2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</row>
    <row r="3258" spans="1:29" x14ac:dyDescent="0.3">
      <c r="A3258">
        <v>32.56</v>
      </c>
      <c r="B3258">
        <v>28.2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</row>
    <row r="3259" spans="1:29" x14ac:dyDescent="0.3">
      <c r="A3259">
        <v>32.57</v>
      </c>
      <c r="B3259">
        <v>28.2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</row>
    <row r="3260" spans="1:29" x14ac:dyDescent="0.3">
      <c r="A3260">
        <v>32.58</v>
      </c>
      <c r="B3260">
        <v>28.2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</row>
    <row r="3261" spans="1:29" x14ac:dyDescent="0.3">
      <c r="A3261">
        <v>32.590000000000003</v>
      </c>
      <c r="B3261">
        <v>28.2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</row>
    <row r="3262" spans="1:29" x14ac:dyDescent="0.3">
      <c r="A3262">
        <v>32.6</v>
      </c>
      <c r="B3262">
        <v>28.2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</row>
    <row r="3263" spans="1:29" x14ac:dyDescent="0.3">
      <c r="A3263">
        <v>32.61</v>
      </c>
      <c r="B3263">
        <v>28.2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</row>
    <row r="3264" spans="1:29" x14ac:dyDescent="0.3">
      <c r="A3264">
        <v>32.619999999999997</v>
      </c>
      <c r="B3264">
        <v>28.2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</row>
    <row r="3265" spans="1:29" x14ac:dyDescent="0.3">
      <c r="A3265">
        <v>32.630000000000003</v>
      </c>
      <c r="B3265">
        <v>28.2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</row>
    <row r="3266" spans="1:29" x14ac:dyDescent="0.3">
      <c r="A3266">
        <v>32.64</v>
      </c>
      <c r="B3266">
        <v>28.2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</row>
    <row r="3267" spans="1:29" x14ac:dyDescent="0.3">
      <c r="A3267">
        <v>32.65</v>
      </c>
      <c r="B3267">
        <v>28.2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</row>
    <row r="3268" spans="1:29" x14ac:dyDescent="0.3">
      <c r="A3268">
        <v>32.659999999999997</v>
      </c>
      <c r="B3268">
        <v>28.2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</row>
    <row r="3269" spans="1:29" x14ac:dyDescent="0.3">
      <c r="A3269">
        <v>32.67</v>
      </c>
      <c r="B3269">
        <v>28.2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</row>
    <row r="3270" spans="1:29" x14ac:dyDescent="0.3">
      <c r="A3270">
        <v>32.68</v>
      </c>
      <c r="B3270">
        <v>28.2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</row>
    <row r="3271" spans="1:29" x14ac:dyDescent="0.3">
      <c r="A3271">
        <v>32.69</v>
      </c>
      <c r="B3271">
        <v>28.2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</row>
    <row r="3272" spans="1:29" x14ac:dyDescent="0.3">
      <c r="A3272">
        <v>32.700000000000003</v>
      </c>
      <c r="B3272">
        <v>28.2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</row>
    <row r="3273" spans="1:29" x14ac:dyDescent="0.3">
      <c r="A3273">
        <v>32.71</v>
      </c>
      <c r="B3273">
        <v>28.2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</row>
    <row r="3274" spans="1:29" x14ac:dyDescent="0.3">
      <c r="A3274">
        <v>32.72</v>
      </c>
      <c r="B3274">
        <v>28.2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</row>
    <row r="3275" spans="1:29" x14ac:dyDescent="0.3">
      <c r="A3275">
        <v>32.729999999999997</v>
      </c>
      <c r="B3275">
        <v>28.2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</row>
    <row r="3276" spans="1:29" x14ac:dyDescent="0.3">
      <c r="A3276">
        <v>32.74</v>
      </c>
      <c r="B3276">
        <v>28.2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</row>
    <row r="3277" spans="1:29" x14ac:dyDescent="0.3">
      <c r="A3277">
        <v>32.75</v>
      </c>
      <c r="B3277">
        <v>28.2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</row>
    <row r="3278" spans="1:29" x14ac:dyDescent="0.3">
      <c r="A3278">
        <v>32.76</v>
      </c>
      <c r="B3278">
        <v>28.2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</row>
    <row r="3279" spans="1:29" x14ac:dyDescent="0.3">
      <c r="A3279">
        <v>32.770000000000003</v>
      </c>
      <c r="B3279">
        <v>28.2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</row>
    <row r="3280" spans="1:29" x14ac:dyDescent="0.3">
      <c r="A3280">
        <v>32.78</v>
      </c>
      <c r="B3280">
        <v>28.2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</row>
    <row r="3281" spans="1:29" x14ac:dyDescent="0.3">
      <c r="A3281">
        <v>32.79</v>
      </c>
      <c r="B3281">
        <v>28.2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</row>
    <row r="3282" spans="1:29" x14ac:dyDescent="0.3">
      <c r="A3282">
        <v>32.799999999999997</v>
      </c>
      <c r="B3282">
        <v>28.2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</row>
    <row r="3283" spans="1:29" x14ac:dyDescent="0.3">
      <c r="A3283">
        <v>32.81</v>
      </c>
      <c r="B3283">
        <v>28.2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</row>
    <row r="3284" spans="1:29" x14ac:dyDescent="0.3">
      <c r="A3284">
        <v>32.82</v>
      </c>
      <c r="B3284">
        <v>28.2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</row>
    <row r="3285" spans="1:29" x14ac:dyDescent="0.3">
      <c r="A3285">
        <v>32.83</v>
      </c>
      <c r="B3285">
        <v>28.2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</row>
    <row r="3286" spans="1:29" x14ac:dyDescent="0.3">
      <c r="A3286">
        <v>32.840000000000003</v>
      </c>
      <c r="B3286">
        <v>28.2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</row>
    <row r="3287" spans="1:29" x14ac:dyDescent="0.3">
      <c r="A3287">
        <v>32.85</v>
      </c>
      <c r="B3287">
        <v>28.2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</row>
    <row r="3288" spans="1:29" x14ac:dyDescent="0.3">
      <c r="A3288">
        <v>32.86</v>
      </c>
      <c r="B3288">
        <v>28.2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</row>
    <row r="3289" spans="1:29" x14ac:dyDescent="0.3">
      <c r="A3289">
        <v>32.869999999999997</v>
      </c>
      <c r="B3289">
        <v>28.2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</row>
    <row r="3290" spans="1:29" x14ac:dyDescent="0.3">
      <c r="A3290">
        <v>32.880000000000003</v>
      </c>
      <c r="B3290">
        <v>28.2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</row>
    <row r="3291" spans="1:29" x14ac:dyDescent="0.3">
      <c r="A3291">
        <v>32.89</v>
      </c>
      <c r="B3291">
        <v>28.2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</row>
    <row r="3292" spans="1:29" x14ac:dyDescent="0.3">
      <c r="A3292">
        <v>32.9</v>
      </c>
      <c r="B3292">
        <v>28.2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</row>
    <row r="3293" spans="1:29" x14ac:dyDescent="0.3">
      <c r="A3293">
        <v>32.909999999999997</v>
      </c>
      <c r="B3293">
        <v>28.2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</row>
    <row r="3294" spans="1:29" x14ac:dyDescent="0.3">
      <c r="A3294">
        <v>32.92</v>
      </c>
      <c r="B3294">
        <v>28.2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</row>
    <row r="3295" spans="1:29" x14ac:dyDescent="0.3">
      <c r="A3295">
        <v>32.93</v>
      </c>
      <c r="B3295">
        <v>28.2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</row>
    <row r="3296" spans="1:29" x14ac:dyDescent="0.3">
      <c r="A3296">
        <v>32.94</v>
      </c>
      <c r="B3296">
        <v>28.2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</row>
    <row r="3297" spans="1:29" x14ac:dyDescent="0.3">
      <c r="A3297">
        <v>32.950000000000003</v>
      </c>
      <c r="B3297">
        <v>28.2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</row>
    <row r="3298" spans="1:29" x14ac:dyDescent="0.3">
      <c r="A3298">
        <v>32.96</v>
      </c>
      <c r="B3298">
        <v>28.2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</row>
    <row r="3299" spans="1:29" x14ac:dyDescent="0.3">
      <c r="A3299">
        <v>32.97</v>
      </c>
      <c r="B3299">
        <v>28.2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</row>
    <row r="3300" spans="1:29" x14ac:dyDescent="0.3">
      <c r="A3300">
        <v>32.979999999999997</v>
      </c>
      <c r="B3300">
        <v>28.2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</row>
    <row r="3301" spans="1:29" x14ac:dyDescent="0.3">
      <c r="A3301">
        <v>32.99</v>
      </c>
      <c r="B3301">
        <v>28.2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</row>
    <row r="3302" spans="1:29" x14ac:dyDescent="0.3">
      <c r="A3302">
        <v>33</v>
      </c>
      <c r="B3302">
        <v>28.2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</row>
    <row r="3303" spans="1:29" x14ac:dyDescent="0.3">
      <c r="A3303">
        <v>33.01</v>
      </c>
      <c r="B3303">
        <v>28.2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</row>
    <row r="3304" spans="1:29" x14ac:dyDescent="0.3">
      <c r="A3304">
        <v>33.020000000000003</v>
      </c>
      <c r="B3304">
        <v>28.2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</row>
    <row r="3305" spans="1:29" x14ac:dyDescent="0.3">
      <c r="A3305">
        <v>33.03</v>
      </c>
      <c r="B3305">
        <v>28.2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</row>
    <row r="3306" spans="1:29" x14ac:dyDescent="0.3">
      <c r="A3306">
        <v>33.04</v>
      </c>
      <c r="B3306">
        <v>28.2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</row>
    <row r="3307" spans="1:29" x14ac:dyDescent="0.3">
      <c r="A3307">
        <v>33.049999999999997</v>
      </c>
      <c r="B3307">
        <v>28.2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</row>
    <row r="3308" spans="1:29" x14ac:dyDescent="0.3">
      <c r="A3308">
        <v>33.06</v>
      </c>
      <c r="B3308">
        <v>28.2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</row>
    <row r="3309" spans="1:29" x14ac:dyDescent="0.3">
      <c r="A3309">
        <v>33.07</v>
      </c>
      <c r="B3309">
        <v>28.2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</row>
    <row r="3310" spans="1:29" x14ac:dyDescent="0.3">
      <c r="A3310">
        <v>33.08</v>
      </c>
      <c r="B3310">
        <v>28.2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</row>
    <row r="3311" spans="1:29" x14ac:dyDescent="0.3">
      <c r="A3311">
        <v>33.090000000000003</v>
      </c>
      <c r="B3311">
        <v>28.2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</row>
    <row r="3312" spans="1:29" x14ac:dyDescent="0.3">
      <c r="A3312">
        <v>33.1</v>
      </c>
      <c r="B3312">
        <v>28.2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</row>
    <row r="3313" spans="1:29" x14ac:dyDescent="0.3">
      <c r="A3313">
        <v>33.11</v>
      </c>
      <c r="B3313">
        <v>28.2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</row>
    <row r="3314" spans="1:29" x14ac:dyDescent="0.3">
      <c r="A3314">
        <v>33.119999999999997</v>
      </c>
      <c r="B3314">
        <v>28.2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</row>
    <row r="3315" spans="1:29" x14ac:dyDescent="0.3">
      <c r="A3315">
        <v>33.130000000000003</v>
      </c>
      <c r="B3315">
        <v>28.2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</row>
    <row r="3316" spans="1:29" x14ac:dyDescent="0.3">
      <c r="A3316">
        <v>33.14</v>
      </c>
      <c r="B3316">
        <v>28.2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</row>
    <row r="3317" spans="1:29" x14ac:dyDescent="0.3">
      <c r="A3317">
        <v>33.15</v>
      </c>
      <c r="B3317">
        <v>28.2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</row>
    <row r="3318" spans="1:29" x14ac:dyDescent="0.3">
      <c r="A3318">
        <v>33.159999999999997</v>
      </c>
      <c r="B3318">
        <v>28.2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</row>
    <row r="3319" spans="1:29" x14ac:dyDescent="0.3">
      <c r="A3319">
        <v>33.17</v>
      </c>
      <c r="B3319">
        <v>28.2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</row>
    <row r="3320" spans="1:29" x14ac:dyDescent="0.3">
      <c r="A3320">
        <v>33.18</v>
      </c>
      <c r="B3320">
        <v>28.2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</row>
    <row r="3321" spans="1:29" x14ac:dyDescent="0.3">
      <c r="A3321">
        <v>33.19</v>
      </c>
      <c r="B3321">
        <v>28.2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</row>
    <row r="3322" spans="1:29" x14ac:dyDescent="0.3">
      <c r="A3322">
        <v>33.200000000000003</v>
      </c>
      <c r="B3322">
        <v>28.2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</row>
    <row r="3323" spans="1:29" x14ac:dyDescent="0.3">
      <c r="A3323">
        <v>33.21</v>
      </c>
      <c r="B3323">
        <v>28.2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</row>
    <row r="3324" spans="1:29" x14ac:dyDescent="0.3">
      <c r="A3324">
        <v>33.22</v>
      </c>
      <c r="B3324">
        <v>28.2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</row>
    <row r="3325" spans="1:29" x14ac:dyDescent="0.3">
      <c r="A3325">
        <v>33.229999999999997</v>
      </c>
      <c r="B3325">
        <v>28.2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</row>
    <row r="3326" spans="1:29" x14ac:dyDescent="0.3">
      <c r="A3326">
        <v>33.24</v>
      </c>
      <c r="B3326">
        <v>28.2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</row>
    <row r="3327" spans="1:29" x14ac:dyDescent="0.3">
      <c r="A3327">
        <v>33.25</v>
      </c>
      <c r="B3327">
        <v>28.2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</row>
    <row r="3328" spans="1:29" x14ac:dyDescent="0.3">
      <c r="A3328">
        <v>33.26</v>
      </c>
      <c r="B3328">
        <v>28.2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</row>
    <row r="3329" spans="1:29" x14ac:dyDescent="0.3">
      <c r="A3329">
        <v>33.270000000000003</v>
      </c>
      <c r="B3329">
        <v>28.2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</row>
    <row r="3330" spans="1:29" x14ac:dyDescent="0.3">
      <c r="A3330">
        <v>33.28</v>
      </c>
      <c r="B3330">
        <v>28.2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</row>
    <row r="3331" spans="1:29" x14ac:dyDescent="0.3">
      <c r="A3331">
        <v>33.29</v>
      </c>
      <c r="B3331">
        <v>28.2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</row>
    <row r="3332" spans="1:29" x14ac:dyDescent="0.3">
      <c r="A3332">
        <v>33.299999999999997</v>
      </c>
      <c r="B3332">
        <v>28.2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</row>
    <row r="3333" spans="1:29" x14ac:dyDescent="0.3">
      <c r="A3333">
        <v>33.31</v>
      </c>
      <c r="B3333">
        <v>28.2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</row>
    <row r="3334" spans="1:29" x14ac:dyDescent="0.3">
      <c r="A3334">
        <v>33.32</v>
      </c>
      <c r="B3334">
        <v>28.2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</row>
    <row r="3335" spans="1:29" x14ac:dyDescent="0.3">
      <c r="A3335">
        <v>33.33</v>
      </c>
      <c r="B3335">
        <v>28.2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</row>
    <row r="3336" spans="1:29" x14ac:dyDescent="0.3">
      <c r="A3336">
        <v>33.340000000000003</v>
      </c>
      <c r="B3336">
        <v>28.2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</row>
    <row r="3337" spans="1:29" x14ac:dyDescent="0.3">
      <c r="A3337">
        <v>33.35</v>
      </c>
      <c r="B3337">
        <v>28.2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</row>
    <row r="3338" spans="1:29" x14ac:dyDescent="0.3">
      <c r="A3338">
        <v>33.36</v>
      </c>
      <c r="B3338">
        <v>28.2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</row>
    <row r="3339" spans="1:29" x14ac:dyDescent="0.3">
      <c r="A3339">
        <v>33.369999999999997</v>
      </c>
      <c r="B3339">
        <v>28.2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</row>
    <row r="3340" spans="1:29" x14ac:dyDescent="0.3">
      <c r="A3340">
        <v>33.380000000000003</v>
      </c>
      <c r="B3340">
        <v>28.2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</row>
    <row r="3341" spans="1:29" x14ac:dyDescent="0.3">
      <c r="A3341">
        <v>33.39</v>
      </c>
      <c r="B3341">
        <v>28.2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</row>
    <row r="3342" spans="1:29" x14ac:dyDescent="0.3">
      <c r="A3342">
        <v>33.4</v>
      </c>
      <c r="B3342">
        <v>28.2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</row>
    <row r="3343" spans="1:29" x14ac:dyDescent="0.3">
      <c r="A3343">
        <v>33.409999999999997</v>
      </c>
      <c r="B3343">
        <v>28.2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</row>
    <row r="3344" spans="1:29" x14ac:dyDescent="0.3">
      <c r="A3344">
        <v>33.42</v>
      </c>
      <c r="B3344">
        <v>28.2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</row>
    <row r="3345" spans="1:29" x14ac:dyDescent="0.3">
      <c r="A3345">
        <v>33.43</v>
      </c>
      <c r="B3345">
        <v>28.2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</row>
    <row r="3346" spans="1:29" x14ac:dyDescent="0.3">
      <c r="A3346">
        <v>33.44</v>
      </c>
      <c r="B3346">
        <v>28.2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</row>
    <row r="3347" spans="1:29" x14ac:dyDescent="0.3">
      <c r="A3347">
        <v>33.450000000000003</v>
      </c>
      <c r="B3347">
        <v>28.2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</row>
    <row r="3348" spans="1:29" x14ac:dyDescent="0.3">
      <c r="A3348">
        <v>33.46</v>
      </c>
      <c r="B3348">
        <v>28.2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</row>
    <row r="3349" spans="1:29" x14ac:dyDescent="0.3">
      <c r="A3349">
        <v>33.47</v>
      </c>
      <c r="B3349">
        <v>28.2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</row>
    <row r="3350" spans="1:29" x14ac:dyDescent="0.3">
      <c r="A3350">
        <v>33.479999999999997</v>
      </c>
      <c r="B3350">
        <v>28.2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</row>
    <row r="3351" spans="1:29" x14ac:dyDescent="0.3">
      <c r="A3351">
        <v>33.49</v>
      </c>
      <c r="B3351">
        <v>28.2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</row>
    <row r="3352" spans="1:29" x14ac:dyDescent="0.3">
      <c r="A3352">
        <v>33.5</v>
      </c>
      <c r="B3352">
        <v>28.2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</row>
    <row r="3353" spans="1:29" x14ac:dyDescent="0.3">
      <c r="A3353">
        <v>33.51</v>
      </c>
      <c r="B3353">
        <v>28.2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</row>
    <row r="3354" spans="1:29" x14ac:dyDescent="0.3">
      <c r="A3354">
        <v>33.520000000000003</v>
      </c>
      <c r="B3354">
        <v>28.2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</row>
    <row r="3355" spans="1:29" x14ac:dyDescent="0.3">
      <c r="A3355">
        <v>33.53</v>
      </c>
      <c r="B3355">
        <v>28.2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</row>
    <row r="3356" spans="1:29" x14ac:dyDescent="0.3">
      <c r="A3356">
        <v>33.54</v>
      </c>
      <c r="B3356">
        <v>28.2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</row>
    <row r="3357" spans="1:29" x14ac:dyDescent="0.3">
      <c r="A3357">
        <v>33.549999999999997</v>
      </c>
      <c r="B3357">
        <v>28.2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</row>
    <row r="3358" spans="1:29" x14ac:dyDescent="0.3">
      <c r="A3358">
        <v>33.56</v>
      </c>
      <c r="B3358">
        <v>28.2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</row>
    <row r="3359" spans="1:29" x14ac:dyDescent="0.3">
      <c r="A3359">
        <v>33.57</v>
      </c>
      <c r="B3359">
        <v>28.2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</row>
    <row r="3360" spans="1:29" x14ac:dyDescent="0.3">
      <c r="A3360">
        <v>33.58</v>
      </c>
      <c r="B3360">
        <v>28.2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</row>
    <row r="3361" spans="1:29" x14ac:dyDescent="0.3">
      <c r="A3361">
        <v>33.590000000000003</v>
      </c>
      <c r="B3361">
        <v>28.2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</row>
    <row r="3362" spans="1:29" x14ac:dyDescent="0.3">
      <c r="A3362">
        <v>33.6</v>
      </c>
      <c r="B3362">
        <v>28.2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</row>
    <row r="3363" spans="1:29" x14ac:dyDescent="0.3">
      <c r="A3363">
        <v>33.61</v>
      </c>
      <c r="B3363">
        <v>28.2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</row>
    <row r="3364" spans="1:29" x14ac:dyDescent="0.3">
      <c r="A3364">
        <v>33.619999999999997</v>
      </c>
      <c r="B3364">
        <v>28.2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</row>
    <row r="3365" spans="1:29" x14ac:dyDescent="0.3">
      <c r="A3365">
        <v>33.630000000000003</v>
      </c>
      <c r="B3365">
        <v>28.2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</row>
    <row r="3366" spans="1:29" x14ac:dyDescent="0.3">
      <c r="A3366">
        <v>33.64</v>
      </c>
      <c r="B3366">
        <v>28.2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</row>
    <row r="3367" spans="1:29" x14ac:dyDescent="0.3">
      <c r="A3367">
        <v>33.65</v>
      </c>
      <c r="B3367">
        <v>28.2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</row>
    <row r="3368" spans="1:29" x14ac:dyDescent="0.3">
      <c r="A3368">
        <v>33.659999999999997</v>
      </c>
      <c r="B3368">
        <v>28.2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</row>
    <row r="3369" spans="1:29" x14ac:dyDescent="0.3">
      <c r="A3369">
        <v>33.67</v>
      </c>
      <c r="B3369">
        <v>28.2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</row>
    <row r="3370" spans="1:29" x14ac:dyDescent="0.3">
      <c r="A3370">
        <v>33.68</v>
      </c>
      <c r="B3370">
        <v>28.2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</row>
    <row r="3371" spans="1:29" x14ac:dyDescent="0.3">
      <c r="A3371">
        <v>33.69</v>
      </c>
      <c r="B3371">
        <v>28.2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</row>
    <row r="3372" spans="1:29" x14ac:dyDescent="0.3">
      <c r="A3372">
        <v>33.700000000000003</v>
      </c>
      <c r="B3372">
        <v>28.2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</row>
    <row r="3373" spans="1:29" x14ac:dyDescent="0.3">
      <c r="A3373">
        <v>33.71</v>
      </c>
      <c r="B3373">
        <v>28.2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</row>
    <row r="3374" spans="1:29" x14ac:dyDescent="0.3">
      <c r="A3374">
        <v>33.72</v>
      </c>
      <c r="B3374">
        <v>28.2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</row>
    <row r="3375" spans="1:29" x14ac:dyDescent="0.3">
      <c r="A3375">
        <v>33.729999999999997</v>
      </c>
      <c r="B3375">
        <v>28.2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</row>
    <row r="3376" spans="1:29" x14ac:dyDescent="0.3">
      <c r="A3376">
        <v>33.74</v>
      </c>
      <c r="B3376">
        <v>28.2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</row>
    <row r="3377" spans="1:29" x14ac:dyDescent="0.3">
      <c r="A3377">
        <v>33.75</v>
      </c>
      <c r="B3377">
        <v>28.2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</row>
    <row r="3378" spans="1:29" x14ac:dyDescent="0.3">
      <c r="A3378">
        <v>33.76</v>
      </c>
      <c r="B3378">
        <v>28.2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</row>
    <row r="3379" spans="1:29" x14ac:dyDescent="0.3">
      <c r="A3379">
        <v>33.770000000000003</v>
      </c>
      <c r="B3379">
        <v>28.2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</row>
    <row r="3380" spans="1:29" x14ac:dyDescent="0.3">
      <c r="A3380">
        <v>33.78</v>
      </c>
      <c r="B3380">
        <v>28.2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</row>
    <row r="3381" spans="1:29" x14ac:dyDescent="0.3">
      <c r="A3381">
        <v>33.79</v>
      </c>
      <c r="B3381">
        <v>28.2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</row>
    <row r="3382" spans="1:29" x14ac:dyDescent="0.3">
      <c r="A3382">
        <v>33.799999999999997</v>
      </c>
      <c r="B3382">
        <v>28.2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</row>
    <row r="3383" spans="1:29" x14ac:dyDescent="0.3">
      <c r="A3383">
        <v>33.81</v>
      </c>
      <c r="B3383">
        <v>28.2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</row>
    <row r="3384" spans="1:29" x14ac:dyDescent="0.3">
      <c r="A3384">
        <v>33.82</v>
      </c>
      <c r="B3384">
        <v>28.2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</row>
    <row r="3385" spans="1:29" x14ac:dyDescent="0.3">
      <c r="A3385">
        <v>33.83</v>
      </c>
      <c r="B3385">
        <v>28.2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</row>
    <row r="3386" spans="1:29" x14ac:dyDescent="0.3">
      <c r="A3386">
        <v>33.840000000000003</v>
      </c>
      <c r="B3386">
        <v>28.2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</row>
    <row r="3387" spans="1:29" x14ac:dyDescent="0.3">
      <c r="A3387">
        <v>33.85</v>
      </c>
      <c r="B3387">
        <v>28.2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</row>
    <row r="3388" spans="1:29" x14ac:dyDescent="0.3">
      <c r="A3388">
        <v>33.86</v>
      </c>
      <c r="B3388">
        <v>28.2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</row>
    <row r="3389" spans="1:29" x14ac:dyDescent="0.3">
      <c r="A3389">
        <v>33.869999999999997</v>
      </c>
      <c r="B3389">
        <v>28.2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</row>
    <row r="3390" spans="1:29" x14ac:dyDescent="0.3">
      <c r="A3390">
        <v>33.880000000000003</v>
      </c>
      <c r="B3390">
        <v>28.2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</row>
    <row r="3391" spans="1:29" x14ac:dyDescent="0.3">
      <c r="A3391">
        <v>33.89</v>
      </c>
      <c r="B3391">
        <v>28.2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</row>
    <row r="3392" spans="1:29" x14ac:dyDescent="0.3">
      <c r="A3392">
        <v>33.9</v>
      </c>
      <c r="B3392">
        <v>28.2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</row>
    <row r="3393" spans="1:29" x14ac:dyDescent="0.3">
      <c r="A3393">
        <v>33.909999999999997</v>
      </c>
      <c r="B3393">
        <v>28.2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</row>
    <row r="3394" spans="1:29" x14ac:dyDescent="0.3">
      <c r="A3394">
        <v>33.92</v>
      </c>
      <c r="B3394">
        <v>28.2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</row>
    <row r="3395" spans="1:29" x14ac:dyDescent="0.3">
      <c r="A3395">
        <v>33.93</v>
      </c>
      <c r="B3395">
        <v>28.2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</row>
    <row r="3396" spans="1:29" x14ac:dyDescent="0.3">
      <c r="A3396">
        <v>33.94</v>
      </c>
      <c r="B3396">
        <v>28.2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</row>
    <row r="3397" spans="1:29" x14ac:dyDescent="0.3">
      <c r="A3397">
        <v>33.950000000000003</v>
      </c>
      <c r="B3397">
        <v>28.2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</row>
    <row r="3398" spans="1:29" x14ac:dyDescent="0.3">
      <c r="A3398">
        <v>33.96</v>
      </c>
      <c r="B3398">
        <v>28.2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</row>
    <row r="3399" spans="1:29" x14ac:dyDescent="0.3">
      <c r="A3399">
        <v>33.97</v>
      </c>
      <c r="B3399">
        <v>28.2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</row>
    <row r="3400" spans="1:29" x14ac:dyDescent="0.3">
      <c r="A3400">
        <v>33.979999999999997</v>
      </c>
      <c r="B3400">
        <v>28.2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</row>
    <row r="3401" spans="1:29" x14ac:dyDescent="0.3">
      <c r="A3401">
        <v>33.99</v>
      </c>
      <c r="B3401">
        <v>28.2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</row>
    <row r="3402" spans="1:29" x14ac:dyDescent="0.3">
      <c r="A3402">
        <v>34</v>
      </c>
      <c r="B3402">
        <v>28.2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</row>
    <row r="3403" spans="1:29" x14ac:dyDescent="0.3">
      <c r="A3403">
        <v>34.01</v>
      </c>
      <c r="B3403">
        <v>28.2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</row>
    <row r="3404" spans="1:29" x14ac:dyDescent="0.3">
      <c r="A3404">
        <v>34.020000000000003</v>
      </c>
      <c r="B3404">
        <v>28.2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</row>
    <row r="3405" spans="1:29" x14ac:dyDescent="0.3">
      <c r="A3405">
        <v>34.03</v>
      </c>
      <c r="B3405">
        <v>28.2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</row>
    <row r="3406" spans="1:29" x14ac:dyDescent="0.3">
      <c r="A3406">
        <v>34.04</v>
      </c>
      <c r="B3406">
        <v>28.2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</row>
    <row r="3407" spans="1:29" x14ac:dyDescent="0.3">
      <c r="A3407">
        <v>34.049999999999997</v>
      </c>
      <c r="B3407">
        <v>28.2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</row>
    <row r="3408" spans="1:29" x14ac:dyDescent="0.3">
      <c r="A3408">
        <v>34.06</v>
      </c>
      <c r="B3408">
        <v>28.2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</row>
    <row r="3409" spans="1:29" x14ac:dyDescent="0.3">
      <c r="A3409">
        <v>34.07</v>
      </c>
      <c r="B3409">
        <v>28.2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</row>
    <row r="3410" spans="1:29" x14ac:dyDescent="0.3">
      <c r="A3410">
        <v>34.08</v>
      </c>
      <c r="B3410">
        <v>28.2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</row>
    <row r="3411" spans="1:29" x14ac:dyDescent="0.3">
      <c r="A3411">
        <v>34.090000000000003</v>
      </c>
      <c r="B3411">
        <v>28.2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</row>
    <row r="3412" spans="1:29" x14ac:dyDescent="0.3">
      <c r="A3412">
        <v>34.1</v>
      </c>
      <c r="B3412">
        <v>28.2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</row>
    <row r="3413" spans="1:29" x14ac:dyDescent="0.3">
      <c r="A3413">
        <v>34.11</v>
      </c>
      <c r="B3413">
        <v>28.2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</row>
    <row r="3414" spans="1:29" x14ac:dyDescent="0.3">
      <c r="A3414">
        <v>34.119999999999997</v>
      </c>
      <c r="B3414">
        <v>28.2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</row>
    <row r="3415" spans="1:29" x14ac:dyDescent="0.3">
      <c r="A3415">
        <v>34.130000000000003</v>
      </c>
      <c r="B3415">
        <v>28.2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</row>
    <row r="3416" spans="1:29" x14ac:dyDescent="0.3">
      <c r="A3416">
        <v>34.14</v>
      </c>
      <c r="B3416">
        <v>28.2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</row>
    <row r="3417" spans="1:29" x14ac:dyDescent="0.3">
      <c r="A3417">
        <v>34.15</v>
      </c>
      <c r="B3417">
        <v>28.2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</row>
    <row r="3418" spans="1:29" x14ac:dyDescent="0.3">
      <c r="A3418">
        <v>34.159999999999997</v>
      </c>
      <c r="B3418">
        <v>28.2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</row>
    <row r="3419" spans="1:29" x14ac:dyDescent="0.3">
      <c r="A3419">
        <v>34.17</v>
      </c>
      <c r="B3419">
        <v>28.2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</row>
    <row r="3420" spans="1:29" x14ac:dyDescent="0.3">
      <c r="A3420">
        <v>34.18</v>
      </c>
      <c r="B3420">
        <v>28.2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</row>
    <row r="3421" spans="1:29" x14ac:dyDescent="0.3">
      <c r="A3421">
        <v>34.19</v>
      </c>
      <c r="B3421">
        <v>28.2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</row>
    <row r="3422" spans="1:29" x14ac:dyDescent="0.3">
      <c r="A3422">
        <v>34.200000000000003</v>
      </c>
      <c r="B3422">
        <v>28.2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</row>
    <row r="3423" spans="1:29" x14ac:dyDescent="0.3">
      <c r="A3423">
        <v>34.21</v>
      </c>
      <c r="B3423">
        <v>28.2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</row>
    <row r="3424" spans="1:29" x14ac:dyDescent="0.3">
      <c r="A3424">
        <v>34.22</v>
      </c>
      <c r="B3424">
        <v>28.2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</row>
    <row r="3425" spans="1:29" x14ac:dyDescent="0.3">
      <c r="A3425">
        <v>34.229999999999997</v>
      </c>
      <c r="B3425">
        <v>28.2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</row>
    <row r="3426" spans="1:29" x14ac:dyDescent="0.3">
      <c r="A3426">
        <v>34.24</v>
      </c>
      <c r="B3426">
        <v>28.2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</row>
    <row r="3427" spans="1:29" x14ac:dyDescent="0.3">
      <c r="A3427">
        <v>34.25</v>
      </c>
      <c r="B3427">
        <v>28.2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</row>
    <row r="3428" spans="1:29" x14ac:dyDescent="0.3">
      <c r="A3428">
        <v>34.26</v>
      </c>
      <c r="B3428">
        <v>28.2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</row>
    <row r="3429" spans="1:29" x14ac:dyDescent="0.3">
      <c r="A3429">
        <v>34.270000000000003</v>
      </c>
      <c r="B3429">
        <v>28.2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</row>
    <row r="3430" spans="1:29" x14ac:dyDescent="0.3">
      <c r="A3430">
        <v>34.28</v>
      </c>
      <c r="B3430">
        <v>28.2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</row>
    <row r="3431" spans="1:29" x14ac:dyDescent="0.3">
      <c r="A3431">
        <v>34.29</v>
      </c>
      <c r="B3431">
        <v>28.2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</row>
    <row r="3432" spans="1:29" x14ac:dyDescent="0.3">
      <c r="A3432">
        <v>34.299999999999997</v>
      </c>
      <c r="B3432">
        <v>28.2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</row>
    <row r="3433" spans="1:29" x14ac:dyDescent="0.3">
      <c r="A3433">
        <v>34.31</v>
      </c>
      <c r="B3433">
        <v>28.2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</row>
    <row r="3434" spans="1:29" x14ac:dyDescent="0.3">
      <c r="A3434">
        <v>34.32</v>
      </c>
      <c r="B3434">
        <v>28.2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</row>
    <row r="3435" spans="1:29" x14ac:dyDescent="0.3">
      <c r="A3435">
        <v>34.33</v>
      </c>
      <c r="B3435">
        <v>28.2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</row>
    <row r="3436" spans="1:29" x14ac:dyDescent="0.3">
      <c r="A3436">
        <v>34.340000000000003</v>
      </c>
      <c r="B3436">
        <v>28.2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</row>
    <row r="3437" spans="1:29" x14ac:dyDescent="0.3">
      <c r="A3437">
        <v>34.35</v>
      </c>
      <c r="B3437">
        <v>28.2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</row>
    <row r="3438" spans="1:29" x14ac:dyDescent="0.3">
      <c r="A3438">
        <v>34.36</v>
      </c>
      <c r="B3438">
        <v>28.2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</row>
    <row r="3439" spans="1:29" x14ac:dyDescent="0.3">
      <c r="A3439">
        <v>34.369999999999997</v>
      </c>
      <c r="B3439">
        <v>28.2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</row>
    <row r="3440" spans="1:29" x14ac:dyDescent="0.3">
      <c r="A3440">
        <v>34.380000000000003</v>
      </c>
      <c r="B3440">
        <v>28.2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</row>
    <row r="3441" spans="1:29" x14ac:dyDescent="0.3">
      <c r="A3441">
        <v>34.39</v>
      </c>
      <c r="B3441">
        <v>28.2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</row>
    <row r="3442" spans="1:29" x14ac:dyDescent="0.3">
      <c r="A3442">
        <v>34.4</v>
      </c>
      <c r="B3442">
        <v>28.2</v>
      </c>
      <c r="C3442">
        <v>0</v>
      </c>
      <c r="D3442">
        <v>0</v>
      </c>
      <c r="E3442">
        <v>0</v>
      </c>
      <c r="F3442">
        <v>-8.6538461999999997E-2</v>
      </c>
      <c r="G3442">
        <v>-7.6923077000000006E-2</v>
      </c>
      <c r="H3442">
        <v>0.182692308</v>
      </c>
      <c r="I3442">
        <v>0</v>
      </c>
      <c r="J3442">
        <v>0</v>
      </c>
      <c r="K3442">
        <v>0</v>
      </c>
      <c r="L3442">
        <v>-4.4249449999999996E-3</v>
      </c>
      <c r="M3442">
        <v>-3.9332840000000004E-3</v>
      </c>
      <c r="N3442">
        <v>9.3415500000000005E-3</v>
      </c>
      <c r="O3442">
        <v>0</v>
      </c>
      <c r="P3442">
        <v>0</v>
      </c>
      <c r="Q3442">
        <v>0</v>
      </c>
      <c r="R3442">
        <v>-2.2124699999999999E-4</v>
      </c>
      <c r="S3442">
        <v>-1.9666400000000001E-4</v>
      </c>
      <c r="T3442">
        <v>4.6707699999999999E-4</v>
      </c>
      <c r="U3442">
        <v>0</v>
      </c>
      <c r="V3442">
        <v>0</v>
      </c>
      <c r="W3442">
        <v>0</v>
      </c>
      <c r="X3442" s="1">
        <v>1.42E-5</v>
      </c>
      <c r="Y3442">
        <v>4.5068899999999999E-4</v>
      </c>
      <c r="Z3442" s="1">
        <v>-8.6299999999999997E-5</v>
      </c>
      <c r="AA3442">
        <v>0</v>
      </c>
      <c r="AB3442">
        <v>0</v>
      </c>
      <c r="AC3442">
        <v>0</v>
      </c>
    </row>
    <row r="3443" spans="1:29" x14ac:dyDescent="0.3">
      <c r="A3443">
        <v>34.409999999999997</v>
      </c>
      <c r="B3443">
        <v>28.2</v>
      </c>
      <c r="C3443">
        <v>0</v>
      </c>
      <c r="D3443">
        <v>0</v>
      </c>
      <c r="E3443">
        <v>0</v>
      </c>
      <c r="F3443">
        <v>-0.30769230800000003</v>
      </c>
      <c r="G3443">
        <v>-0.26923076899999998</v>
      </c>
      <c r="H3443">
        <v>1.038461538</v>
      </c>
      <c r="I3443">
        <v>0</v>
      </c>
      <c r="J3443">
        <v>0</v>
      </c>
      <c r="K3443">
        <v>0</v>
      </c>
      <c r="L3443">
        <v>-1.5733136000000002E-2</v>
      </c>
      <c r="M3443">
        <v>-1.3766494000000001E-2</v>
      </c>
      <c r="N3443">
        <v>5.3099334999999998E-2</v>
      </c>
      <c r="O3443">
        <v>0</v>
      </c>
      <c r="P3443">
        <v>0</v>
      </c>
      <c r="Q3443">
        <v>0</v>
      </c>
      <c r="R3443">
        <v>-7.8665699999999996E-4</v>
      </c>
      <c r="S3443">
        <v>-6.8832500000000005E-4</v>
      </c>
      <c r="T3443">
        <v>2.6549669999999998E-3</v>
      </c>
      <c r="U3443">
        <v>0</v>
      </c>
      <c r="V3443">
        <v>0</v>
      </c>
      <c r="W3443">
        <v>0</v>
      </c>
      <c r="X3443" s="1">
        <v>5.6799999999999998E-5</v>
      </c>
      <c r="Y3443">
        <v>2.2616379999999998E-3</v>
      </c>
      <c r="Z3443">
        <v>-2.0701500000000002E-3</v>
      </c>
      <c r="AA3443">
        <v>0</v>
      </c>
      <c r="AB3443">
        <v>0</v>
      </c>
      <c r="AC3443">
        <v>0</v>
      </c>
    </row>
    <row r="3444" spans="1:29" x14ac:dyDescent="0.3">
      <c r="A3444">
        <v>34.42</v>
      </c>
      <c r="B3444">
        <v>28.2</v>
      </c>
      <c r="C3444">
        <v>0</v>
      </c>
      <c r="D3444">
        <v>0</v>
      </c>
      <c r="E3444">
        <v>0</v>
      </c>
      <c r="F3444">
        <v>-0.60576923100000002</v>
      </c>
      <c r="G3444">
        <v>-0.61538461499999997</v>
      </c>
      <c r="H3444">
        <v>2.567307692</v>
      </c>
      <c r="I3444">
        <v>0</v>
      </c>
      <c r="J3444">
        <v>0</v>
      </c>
      <c r="K3444">
        <v>0</v>
      </c>
      <c r="L3444">
        <v>-3.0974611999999999E-2</v>
      </c>
      <c r="M3444">
        <v>-3.1466273000000003E-2</v>
      </c>
      <c r="N3444">
        <v>0.13127335600000001</v>
      </c>
      <c r="O3444">
        <v>0</v>
      </c>
      <c r="P3444">
        <v>0</v>
      </c>
      <c r="Q3444">
        <v>0</v>
      </c>
      <c r="R3444">
        <v>-1.548731E-3</v>
      </c>
      <c r="S3444">
        <v>-1.5733139999999999E-3</v>
      </c>
      <c r="T3444">
        <v>6.5636679999999999E-3</v>
      </c>
      <c r="U3444">
        <v>0</v>
      </c>
      <c r="V3444">
        <v>0</v>
      </c>
      <c r="W3444">
        <v>0</v>
      </c>
      <c r="X3444" s="1">
        <v>-1.42E-5</v>
      </c>
      <c r="Y3444">
        <v>5.4164599999999997E-3</v>
      </c>
      <c r="Z3444">
        <v>-6.0379359999999998E-3</v>
      </c>
      <c r="AA3444">
        <v>0</v>
      </c>
      <c r="AB3444">
        <v>0</v>
      </c>
      <c r="AC3444">
        <v>0</v>
      </c>
    </row>
    <row r="3445" spans="1:29" x14ac:dyDescent="0.3">
      <c r="A3445">
        <v>34.43</v>
      </c>
      <c r="B3445">
        <v>28.2</v>
      </c>
      <c r="C3445">
        <v>0</v>
      </c>
      <c r="D3445">
        <v>0</v>
      </c>
      <c r="E3445">
        <v>0</v>
      </c>
      <c r="F3445">
        <v>-0.97115384599999999</v>
      </c>
      <c r="G3445">
        <v>-1.144230769</v>
      </c>
      <c r="H3445">
        <v>4.471153846</v>
      </c>
      <c r="I3445">
        <v>0</v>
      </c>
      <c r="J3445">
        <v>0</v>
      </c>
      <c r="K3445">
        <v>0</v>
      </c>
      <c r="L3445">
        <v>-4.9657711E-2</v>
      </c>
      <c r="M3445">
        <v>-5.8507600999999999E-2</v>
      </c>
      <c r="N3445">
        <v>0.228622137</v>
      </c>
      <c r="O3445">
        <v>0</v>
      </c>
      <c r="P3445">
        <v>0</v>
      </c>
      <c r="Q3445">
        <v>0</v>
      </c>
      <c r="R3445">
        <v>-2.4828860000000001E-3</v>
      </c>
      <c r="S3445">
        <v>-2.92538E-3</v>
      </c>
      <c r="T3445">
        <v>1.1431106999999999E-2</v>
      </c>
      <c r="U3445">
        <v>0</v>
      </c>
      <c r="V3445">
        <v>0</v>
      </c>
      <c r="W3445">
        <v>0</v>
      </c>
      <c r="X3445">
        <v>-2.55474E-4</v>
      </c>
      <c r="Y3445">
        <v>9.4234929999999998E-3</v>
      </c>
      <c r="Z3445">
        <v>-1.0566387999999999E-2</v>
      </c>
      <c r="AA3445">
        <v>0</v>
      </c>
      <c r="AB3445">
        <v>0</v>
      </c>
      <c r="AC3445">
        <v>0</v>
      </c>
    </row>
    <row r="3446" spans="1:29" x14ac:dyDescent="0.3">
      <c r="A3446">
        <v>34.44</v>
      </c>
      <c r="B3446">
        <v>28.2</v>
      </c>
      <c r="C3446">
        <v>0</v>
      </c>
      <c r="D3446">
        <v>0</v>
      </c>
      <c r="E3446">
        <v>0</v>
      </c>
      <c r="F3446">
        <v>-1.346153846</v>
      </c>
      <c r="G3446">
        <v>-1.701923077</v>
      </c>
      <c r="H3446">
        <v>6.576923077</v>
      </c>
      <c r="I3446">
        <v>0</v>
      </c>
      <c r="J3446">
        <v>0</v>
      </c>
      <c r="K3446">
        <v>0</v>
      </c>
      <c r="L3446">
        <v>-6.8832471000000006E-2</v>
      </c>
      <c r="M3446">
        <v>-8.7023909999999996E-2</v>
      </c>
      <c r="N3446">
        <v>0.33629578799999998</v>
      </c>
      <c r="O3446">
        <v>0</v>
      </c>
      <c r="P3446">
        <v>0</v>
      </c>
      <c r="Q3446">
        <v>0</v>
      </c>
      <c r="R3446">
        <v>-3.4416239999999999E-3</v>
      </c>
      <c r="S3446">
        <v>-4.3511959999999999E-3</v>
      </c>
      <c r="T3446">
        <v>1.6814789E-2</v>
      </c>
      <c r="U3446">
        <v>0</v>
      </c>
      <c r="V3446">
        <v>0</v>
      </c>
      <c r="W3446">
        <v>0</v>
      </c>
      <c r="X3446">
        <v>-5.2514200000000003E-4</v>
      </c>
      <c r="Y3446">
        <v>1.3807465999999999E-2</v>
      </c>
      <c r="Z3446">
        <v>-1.5828017999999999E-2</v>
      </c>
      <c r="AA3446">
        <v>0</v>
      </c>
      <c r="AB3446">
        <v>0</v>
      </c>
      <c r="AC3446">
        <v>0</v>
      </c>
    </row>
    <row r="3447" spans="1:29" x14ac:dyDescent="0.3">
      <c r="A3447">
        <v>34.450000000000003</v>
      </c>
      <c r="B3447">
        <v>28.2</v>
      </c>
      <c r="C3447">
        <v>-75</v>
      </c>
      <c r="D3447">
        <v>-75</v>
      </c>
      <c r="E3447">
        <v>150</v>
      </c>
      <c r="F3447">
        <v>-1.711538462</v>
      </c>
      <c r="G3447">
        <v>-2.230769231</v>
      </c>
      <c r="H3447">
        <v>8.394230769</v>
      </c>
      <c r="I3447">
        <v>0</v>
      </c>
      <c r="J3447">
        <v>0</v>
      </c>
      <c r="K3447">
        <v>0</v>
      </c>
      <c r="L3447">
        <v>-8.7515571E-2</v>
      </c>
      <c r="M3447">
        <v>-0.114065238</v>
      </c>
      <c r="N3447">
        <v>0.42921962400000002</v>
      </c>
      <c r="O3447">
        <v>0</v>
      </c>
      <c r="P3447">
        <v>0</v>
      </c>
      <c r="Q3447">
        <v>0</v>
      </c>
      <c r="R3447">
        <v>-4.3757789999999998E-3</v>
      </c>
      <c r="S3447">
        <v>-5.7032619999999997E-3</v>
      </c>
      <c r="T3447">
        <v>2.1460981000000001E-2</v>
      </c>
      <c r="U3447">
        <v>0</v>
      </c>
      <c r="V3447">
        <v>0</v>
      </c>
      <c r="W3447">
        <v>0</v>
      </c>
      <c r="X3447">
        <v>-7.6642300000000002E-4</v>
      </c>
      <c r="Y3447">
        <v>1.7667001000000002E-2</v>
      </c>
      <c r="Z3447">
        <v>-1.9968316999999999E-2</v>
      </c>
      <c r="AA3447">
        <v>0</v>
      </c>
      <c r="AB3447">
        <v>0</v>
      </c>
      <c r="AC3447">
        <v>0</v>
      </c>
    </row>
    <row r="3448" spans="1:29" x14ac:dyDescent="0.3">
      <c r="A3448">
        <v>34.46</v>
      </c>
      <c r="B3448">
        <v>28.2</v>
      </c>
      <c r="C3448">
        <v>-75</v>
      </c>
      <c r="D3448">
        <v>-75</v>
      </c>
      <c r="E3448">
        <v>150</v>
      </c>
      <c r="F3448">
        <v>-2.182692308</v>
      </c>
      <c r="G3448">
        <v>-2.701923077</v>
      </c>
      <c r="H3448">
        <v>10.02884615</v>
      </c>
      <c r="I3448">
        <v>0</v>
      </c>
      <c r="J3448">
        <v>0</v>
      </c>
      <c r="K3448">
        <v>0</v>
      </c>
      <c r="L3448">
        <v>-0.111606936</v>
      </c>
      <c r="M3448">
        <v>-0.13815660299999999</v>
      </c>
      <c r="N3448">
        <v>0.51280191100000005</v>
      </c>
      <c r="O3448">
        <v>0</v>
      </c>
      <c r="P3448">
        <v>0</v>
      </c>
      <c r="Q3448">
        <v>0</v>
      </c>
      <c r="R3448">
        <v>-5.5803470000000003E-3</v>
      </c>
      <c r="S3448">
        <v>-6.9078300000000002E-3</v>
      </c>
      <c r="T3448">
        <v>2.5640096000000001E-2</v>
      </c>
      <c r="U3448">
        <v>0</v>
      </c>
      <c r="V3448">
        <v>0</v>
      </c>
      <c r="W3448">
        <v>0</v>
      </c>
      <c r="X3448">
        <v>-7.6642300000000002E-4</v>
      </c>
      <c r="Y3448">
        <v>2.1256122999999998E-2</v>
      </c>
      <c r="Z3448">
        <v>-2.3073540999999999E-2</v>
      </c>
      <c r="AA3448">
        <v>0</v>
      </c>
      <c r="AB3448">
        <v>0</v>
      </c>
      <c r="AC3448">
        <v>0</v>
      </c>
    </row>
    <row r="3449" spans="1:29" x14ac:dyDescent="0.3">
      <c r="A3449">
        <v>34.47</v>
      </c>
      <c r="B3449">
        <v>28.2</v>
      </c>
      <c r="C3449">
        <v>-75</v>
      </c>
      <c r="D3449">
        <v>-75</v>
      </c>
      <c r="E3449">
        <v>150</v>
      </c>
      <c r="F3449">
        <v>-2.769230769</v>
      </c>
      <c r="G3449">
        <v>-3.144230769</v>
      </c>
      <c r="H3449">
        <v>11.94230769</v>
      </c>
      <c r="I3449">
        <v>0</v>
      </c>
      <c r="J3449">
        <v>0</v>
      </c>
      <c r="K3449">
        <v>0</v>
      </c>
      <c r="L3449">
        <v>-0.14159822699999999</v>
      </c>
      <c r="M3449">
        <v>-0.16077298600000001</v>
      </c>
      <c r="N3449">
        <v>0.61064235200000005</v>
      </c>
      <c r="O3449">
        <v>0</v>
      </c>
      <c r="P3449">
        <v>0</v>
      </c>
      <c r="Q3449">
        <v>0</v>
      </c>
      <c r="R3449">
        <v>-7.0799110000000004E-3</v>
      </c>
      <c r="S3449">
        <v>-8.0386490000000001E-3</v>
      </c>
      <c r="T3449">
        <v>3.0532118E-2</v>
      </c>
      <c r="U3449">
        <v>0</v>
      </c>
      <c r="V3449">
        <v>0</v>
      </c>
      <c r="W3449">
        <v>0</v>
      </c>
      <c r="X3449">
        <v>-5.5352799999999996E-4</v>
      </c>
      <c r="Y3449">
        <v>2.5394264999999999E-2</v>
      </c>
      <c r="Z3449">
        <v>-2.7041328E-2</v>
      </c>
      <c r="AA3449">
        <v>0</v>
      </c>
      <c r="AB3449">
        <v>0</v>
      </c>
      <c r="AC3449">
        <v>0</v>
      </c>
    </row>
    <row r="3450" spans="1:29" x14ac:dyDescent="0.3">
      <c r="A3450">
        <v>34.479999999999997</v>
      </c>
      <c r="B3450">
        <v>28.2</v>
      </c>
      <c r="C3450">
        <v>-75</v>
      </c>
      <c r="D3450">
        <v>-75</v>
      </c>
      <c r="E3450">
        <v>150</v>
      </c>
      <c r="F3450">
        <v>-3.394230769</v>
      </c>
      <c r="G3450">
        <v>-3.701923077</v>
      </c>
      <c r="H3450">
        <v>14.20192308</v>
      </c>
      <c r="I3450">
        <v>-9</v>
      </c>
      <c r="J3450">
        <v>-8</v>
      </c>
      <c r="K3450">
        <v>19</v>
      </c>
      <c r="L3450">
        <v>-0.17355615999999999</v>
      </c>
      <c r="M3450">
        <v>-0.189289296</v>
      </c>
      <c r="N3450">
        <v>0.72618257200000003</v>
      </c>
      <c r="O3450">
        <v>-0.46019423599999998</v>
      </c>
      <c r="P3450">
        <v>-0.40906154300000003</v>
      </c>
      <c r="Q3450">
        <v>0.97152116600000005</v>
      </c>
      <c r="R3450">
        <v>-8.6778080000000004E-3</v>
      </c>
      <c r="S3450">
        <v>-9.464465E-3</v>
      </c>
      <c r="T3450">
        <v>3.6309129000000002E-2</v>
      </c>
      <c r="U3450">
        <v>-2.3009712000000002E-2</v>
      </c>
      <c r="V3450">
        <v>-2.0453077E-2</v>
      </c>
      <c r="W3450">
        <v>4.8576057999999998E-2</v>
      </c>
      <c r="X3450">
        <v>-4.54177E-4</v>
      </c>
      <c r="Y3450">
        <v>3.0253510000000001E-2</v>
      </c>
      <c r="Z3450">
        <v>-3.1871677000000001E-2</v>
      </c>
      <c r="AA3450">
        <v>1.476074E-3</v>
      </c>
      <c r="AB3450">
        <v>4.6871635000000002E-2</v>
      </c>
      <c r="AC3450">
        <v>-8.9706479999999995E-3</v>
      </c>
    </row>
    <row r="3451" spans="1:29" x14ac:dyDescent="0.3">
      <c r="A3451">
        <v>34.49</v>
      </c>
      <c r="B3451">
        <v>28.2</v>
      </c>
      <c r="C3451">
        <v>-75</v>
      </c>
      <c r="D3451">
        <v>-75</v>
      </c>
      <c r="E3451">
        <v>150</v>
      </c>
      <c r="F3451">
        <v>-4.048076923</v>
      </c>
      <c r="G3451">
        <v>-4.423076923</v>
      </c>
      <c r="H3451">
        <v>16.86538462</v>
      </c>
      <c r="I3451">
        <v>-5</v>
      </c>
      <c r="J3451">
        <v>-4</v>
      </c>
      <c r="K3451">
        <v>51</v>
      </c>
      <c r="L3451">
        <v>-0.206989074</v>
      </c>
      <c r="M3451">
        <v>-0.22616383400000001</v>
      </c>
      <c r="N3451">
        <v>0.86237253300000005</v>
      </c>
      <c r="O3451">
        <v>-0.25566346499999998</v>
      </c>
      <c r="P3451">
        <v>-0.204530772</v>
      </c>
      <c r="Q3451">
        <v>2.607767339</v>
      </c>
      <c r="R3451">
        <v>-1.0349453999999999E-2</v>
      </c>
      <c r="S3451">
        <v>-1.1308192E-2</v>
      </c>
      <c r="T3451">
        <v>4.3118627E-2</v>
      </c>
      <c r="U3451">
        <v>-1.2783173E-2</v>
      </c>
      <c r="V3451">
        <v>-1.0226539E-2</v>
      </c>
      <c r="W3451">
        <v>0.13038836700000001</v>
      </c>
      <c r="X3451">
        <v>-5.5352799999999996E-4</v>
      </c>
      <c r="Y3451">
        <v>3.5964966000000001E-2</v>
      </c>
      <c r="Z3451">
        <v>-3.7650844000000003E-2</v>
      </c>
      <c r="AA3451">
        <v>1.476074E-3</v>
      </c>
      <c r="AB3451">
        <v>9.4595481999999995E-2</v>
      </c>
      <c r="AC3451">
        <v>-0.18838360600000001</v>
      </c>
    </row>
    <row r="3452" spans="1:29" x14ac:dyDescent="0.3">
      <c r="A3452">
        <v>34.5</v>
      </c>
      <c r="B3452">
        <v>28.2</v>
      </c>
      <c r="C3452">
        <v>-75</v>
      </c>
      <c r="D3452">
        <v>-75</v>
      </c>
      <c r="E3452">
        <v>150</v>
      </c>
      <c r="F3452">
        <v>-4.711538462</v>
      </c>
      <c r="G3452">
        <v>-5.288461538</v>
      </c>
      <c r="H3452">
        <v>19.79807692</v>
      </c>
      <c r="I3452">
        <v>-3</v>
      </c>
      <c r="J3452">
        <v>-12</v>
      </c>
      <c r="K3452">
        <v>19</v>
      </c>
      <c r="L3452">
        <v>-0.24091364900000001</v>
      </c>
      <c r="M3452">
        <v>-0.27041327999999998</v>
      </c>
      <c r="N3452">
        <v>1.0123289879999999</v>
      </c>
      <c r="O3452">
        <v>-0.15339807899999999</v>
      </c>
      <c r="P3452">
        <v>-0.613592315</v>
      </c>
      <c r="Q3452">
        <v>0.97152116600000005</v>
      </c>
      <c r="R3452">
        <v>-1.2045682E-2</v>
      </c>
      <c r="S3452">
        <v>-1.3520664E-2</v>
      </c>
      <c r="T3452">
        <v>5.0616449000000001E-2</v>
      </c>
      <c r="U3452">
        <v>-7.669904E-3</v>
      </c>
      <c r="V3452">
        <v>-3.0679616E-2</v>
      </c>
      <c r="W3452">
        <v>4.8576057999999998E-2</v>
      </c>
      <c r="X3452">
        <v>-8.5158100000000002E-4</v>
      </c>
      <c r="Y3452">
        <v>4.2266415000000002E-2</v>
      </c>
      <c r="Z3452">
        <v>-4.3947549000000002E-2</v>
      </c>
      <c r="AA3452">
        <v>-1.3284663E-2</v>
      </c>
      <c r="AB3452">
        <v>4.5167211999999998E-2</v>
      </c>
      <c r="AC3452">
        <v>-1.7941295999999999E-2</v>
      </c>
    </row>
    <row r="3453" spans="1:29" x14ac:dyDescent="0.3">
      <c r="A3453">
        <v>34.51</v>
      </c>
      <c r="B3453">
        <v>28.2</v>
      </c>
      <c r="C3453">
        <v>-75</v>
      </c>
      <c r="D3453">
        <v>-75</v>
      </c>
      <c r="E3453">
        <v>150</v>
      </c>
      <c r="F3453">
        <v>-5.413461538</v>
      </c>
      <c r="G3453">
        <v>-6.192307692</v>
      </c>
      <c r="H3453">
        <v>22.85576923</v>
      </c>
      <c r="I3453">
        <v>-4</v>
      </c>
      <c r="J3453">
        <v>-7</v>
      </c>
      <c r="K3453">
        <v>20</v>
      </c>
      <c r="L3453">
        <v>-0.27680486700000001</v>
      </c>
      <c r="M3453">
        <v>-0.31662936800000002</v>
      </c>
      <c r="N3453">
        <v>1.16867703</v>
      </c>
      <c r="O3453">
        <v>-0.204530772</v>
      </c>
      <c r="P3453">
        <v>-0.35792885099999999</v>
      </c>
      <c r="Q3453">
        <v>1.0226538590000001</v>
      </c>
      <c r="R3453">
        <v>-1.3840243E-2</v>
      </c>
      <c r="S3453">
        <v>-1.5831468000000001E-2</v>
      </c>
      <c r="T3453">
        <v>5.8433851000000002E-2</v>
      </c>
      <c r="U3453">
        <v>-1.0226539E-2</v>
      </c>
      <c r="V3453">
        <v>-1.7896443000000001E-2</v>
      </c>
      <c r="W3453">
        <v>5.1132693E-2</v>
      </c>
      <c r="X3453">
        <v>-1.1496340000000001E-3</v>
      </c>
      <c r="Y3453">
        <v>4.8846472000000002E-2</v>
      </c>
      <c r="Z3453">
        <v>-5.0459893999999998E-2</v>
      </c>
      <c r="AA3453">
        <v>-4.4282210000000004E-3</v>
      </c>
      <c r="AB3453">
        <v>4.3462789000000002E-2</v>
      </c>
      <c r="AC3453">
        <v>-4.0367914999999997E-2</v>
      </c>
    </row>
    <row r="3454" spans="1:29" x14ac:dyDescent="0.3">
      <c r="A3454">
        <v>34.520000000000003</v>
      </c>
      <c r="B3454">
        <v>28.2</v>
      </c>
      <c r="C3454">
        <v>-75</v>
      </c>
      <c r="D3454">
        <v>-75</v>
      </c>
      <c r="E3454">
        <v>150</v>
      </c>
      <c r="F3454">
        <v>-6.259615385</v>
      </c>
      <c r="G3454">
        <v>-7.096153846</v>
      </c>
      <c r="H3454">
        <v>26.11538462</v>
      </c>
      <c r="I3454">
        <v>-6</v>
      </c>
      <c r="J3454">
        <v>-4</v>
      </c>
      <c r="K3454">
        <v>20</v>
      </c>
      <c r="L3454">
        <v>-0.32007099100000003</v>
      </c>
      <c r="M3454">
        <v>-0.36284545600000001</v>
      </c>
      <c r="N3454">
        <v>1.3353499419999999</v>
      </c>
      <c r="O3454">
        <v>-0.30679615799999999</v>
      </c>
      <c r="P3454">
        <v>-0.204530772</v>
      </c>
      <c r="Q3454">
        <v>1.0226538590000001</v>
      </c>
      <c r="R3454">
        <v>-1.6003549999999998E-2</v>
      </c>
      <c r="S3454">
        <v>-1.8142273E-2</v>
      </c>
      <c r="T3454">
        <v>6.6767496999999995E-2</v>
      </c>
      <c r="U3454">
        <v>-1.5339808E-2</v>
      </c>
      <c r="V3454">
        <v>-1.0226539E-2</v>
      </c>
      <c r="W3454">
        <v>5.1132693E-2</v>
      </c>
      <c r="X3454">
        <v>-1.234792E-3</v>
      </c>
      <c r="Y3454">
        <v>5.5893605999999998E-2</v>
      </c>
      <c r="Z3454">
        <v>-5.7231008E-2</v>
      </c>
      <c r="AA3454">
        <v>2.952147E-3</v>
      </c>
      <c r="AB3454">
        <v>4.2610576999999997E-2</v>
      </c>
      <c r="AC3454">
        <v>-4.4853239000000003E-2</v>
      </c>
    </row>
    <row r="3455" spans="1:29" x14ac:dyDescent="0.3">
      <c r="A3455">
        <v>34.53</v>
      </c>
      <c r="B3455">
        <v>28.2</v>
      </c>
      <c r="C3455">
        <v>-75</v>
      </c>
      <c r="D3455">
        <v>-75</v>
      </c>
      <c r="E3455">
        <v>150</v>
      </c>
      <c r="F3455">
        <v>-7.144230769</v>
      </c>
      <c r="G3455">
        <v>-7.942307692</v>
      </c>
      <c r="H3455">
        <v>29.45192308</v>
      </c>
      <c r="I3455">
        <v>-7</v>
      </c>
      <c r="J3455">
        <v>-5</v>
      </c>
      <c r="K3455">
        <v>20</v>
      </c>
      <c r="L3455">
        <v>-0.36530375799999998</v>
      </c>
      <c r="M3455">
        <v>-0.40611158000000003</v>
      </c>
      <c r="N3455">
        <v>1.505956139</v>
      </c>
      <c r="O3455">
        <v>-0.35792885099999999</v>
      </c>
      <c r="P3455">
        <v>-0.25566346499999998</v>
      </c>
      <c r="Q3455">
        <v>1.0226538590000001</v>
      </c>
      <c r="R3455">
        <v>-1.8265188000000002E-2</v>
      </c>
      <c r="S3455">
        <v>-2.0305579000000001E-2</v>
      </c>
      <c r="T3455">
        <v>7.5297806999999994E-2</v>
      </c>
      <c r="U3455">
        <v>-1.7896443000000001E-2</v>
      </c>
      <c r="V3455">
        <v>-1.2783173E-2</v>
      </c>
      <c r="W3455">
        <v>5.1132693E-2</v>
      </c>
      <c r="X3455">
        <v>-1.1780199999999999E-3</v>
      </c>
      <c r="Y3455">
        <v>6.3055459999999994E-2</v>
      </c>
      <c r="Z3455">
        <v>-6.4433404E-2</v>
      </c>
      <c r="AA3455">
        <v>2.952147E-3</v>
      </c>
      <c r="AB3455">
        <v>4.4315001E-2</v>
      </c>
      <c r="AC3455">
        <v>-3.5882591999999998E-2</v>
      </c>
    </row>
    <row r="3456" spans="1:29" x14ac:dyDescent="0.3">
      <c r="A3456">
        <v>34.54</v>
      </c>
      <c r="B3456">
        <v>28.2</v>
      </c>
      <c r="C3456">
        <v>-75</v>
      </c>
      <c r="D3456">
        <v>-75</v>
      </c>
      <c r="E3456">
        <v>150</v>
      </c>
      <c r="F3456">
        <v>-7.980769231</v>
      </c>
      <c r="G3456">
        <v>-8.730769231</v>
      </c>
      <c r="H3456">
        <v>32.45192308</v>
      </c>
      <c r="I3456">
        <v>-12</v>
      </c>
      <c r="J3456">
        <v>-5</v>
      </c>
      <c r="K3456">
        <v>31</v>
      </c>
      <c r="L3456">
        <v>-0.40807822199999999</v>
      </c>
      <c r="M3456">
        <v>-0.44642774200000002</v>
      </c>
      <c r="N3456">
        <v>1.659354218</v>
      </c>
      <c r="O3456">
        <v>-0.613592315</v>
      </c>
      <c r="P3456">
        <v>-0.25566346499999998</v>
      </c>
      <c r="Q3456">
        <v>1.585113481</v>
      </c>
      <c r="R3456">
        <v>-2.0403911E-2</v>
      </c>
      <c r="S3456">
        <v>-2.2321387000000002E-2</v>
      </c>
      <c r="T3456">
        <v>8.2967711E-2</v>
      </c>
      <c r="U3456">
        <v>-3.0679616E-2</v>
      </c>
      <c r="V3456">
        <v>-1.2783173E-2</v>
      </c>
      <c r="W3456">
        <v>7.9255673999999998E-2</v>
      </c>
      <c r="X3456">
        <v>-1.107055E-3</v>
      </c>
      <c r="Y3456">
        <v>6.9553572999999994E-2</v>
      </c>
      <c r="Z3456">
        <v>-7.0600724000000004E-2</v>
      </c>
      <c r="AA3456">
        <v>1.0332516E-2</v>
      </c>
      <c r="AB3456">
        <v>6.7324711999999995E-2</v>
      </c>
      <c r="AC3456">
        <v>-6.2794534999999999E-2</v>
      </c>
    </row>
    <row r="3457" spans="1:29" x14ac:dyDescent="0.3">
      <c r="A3457">
        <v>34.549999999999997</v>
      </c>
      <c r="B3457">
        <v>28.2</v>
      </c>
      <c r="C3457">
        <v>-75</v>
      </c>
      <c r="D3457">
        <v>-75</v>
      </c>
      <c r="E3457">
        <v>150</v>
      </c>
      <c r="F3457">
        <v>-8.846153846</v>
      </c>
      <c r="G3457">
        <v>-9.5</v>
      </c>
      <c r="H3457">
        <v>35.01923077</v>
      </c>
      <c r="I3457">
        <v>-7</v>
      </c>
      <c r="J3457">
        <v>-11</v>
      </c>
      <c r="K3457">
        <v>37</v>
      </c>
      <c r="L3457">
        <v>-0.45232766800000002</v>
      </c>
      <c r="M3457">
        <v>-0.48576058300000002</v>
      </c>
      <c r="N3457">
        <v>1.7906275739999999</v>
      </c>
      <c r="O3457">
        <v>-0.35792885099999999</v>
      </c>
      <c r="P3457">
        <v>-0.56245962199999999</v>
      </c>
      <c r="Q3457">
        <v>1.891909638</v>
      </c>
      <c r="R3457">
        <v>-2.2616383E-2</v>
      </c>
      <c r="S3457">
        <v>-2.4288028999999999E-2</v>
      </c>
      <c r="T3457">
        <v>8.9531378999999994E-2</v>
      </c>
      <c r="U3457">
        <v>-1.7896443000000001E-2</v>
      </c>
      <c r="V3457">
        <v>-2.8122980999999998E-2</v>
      </c>
      <c r="W3457">
        <v>9.4595481999999995E-2</v>
      </c>
      <c r="X3457">
        <v>-9.6512500000000005E-4</v>
      </c>
      <c r="Y3457">
        <v>7.5322390000000003E-2</v>
      </c>
      <c r="Z3457">
        <v>-7.4784150999999993E-2</v>
      </c>
      <c r="AA3457">
        <v>-5.9042950000000004E-3</v>
      </c>
      <c r="AB3457">
        <v>7.8403461999999993E-2</v>
      </c>
      <c r="AC3457">
        <v>-8.5221155000000007E-2</v>
      </c>
    </row>
    <row r="3458" spans="1:29" x14ac:dyDescent="0.3">
      <c r="A3458">
        <v>34.56</v>
      </c>
      <c r="B3458">
        <v>28.2</v>
      </c>
      <c r="C3458">
        <v>-75</v>
      </c>
      <c r="D3458">
        <v>-75</v>
      </c>
      <c r="E3458">
        <v>150</v>
      </c>
      <c r="F3458">
        <v>-9.730769231</v>
      </c>
      <c r="G3458">
        <v>-10.23076923</v>
      </c>
      <c r="H3458">
        <v>37.36538462</v>
      </c>
      <c r="I3458">
        <v>-7</v>
      </c>
      <c r="J3458">
        <v>-12</v>
      </c>
      <c r="K3458">
        <v>39</v>
      </c>
      <c r="L3458">
        <v>-0.49756043500000002</v>
      </c>
      <c r="M3458">
        <v>-0.52312678199999996</v>
      </c>
      <c r="N3458">
        <v>1.9105927380000001</v>
      </c>
      <c r="O3458">
        <v>-0.35792885099999999</v>
      </c>
      <c r="P3458">
        <v>-0.613592315</v>
      </c>
      <c r="Q3458">
        <v>1.994175024</v>
      </c>
      <c r="R3458">
        <v>-2.4878022E-2</v>
      </c>
      <c r="S3458">
        <v>-2.6156339000000001E-2</v>
      </c>
      <c r="T3458">
        <v>9.5529637000000001E-2</v>
      </c>
      <c r="U3458">
        <v>-1.7896443000000001E-2</v>
      </c>
      <c r="V3458">
        <v>-3.0679616E-2</v>
      </c>
      <c r="W3458">
        <v>9.9708750999999998E-2</v>
      </c>
      <c r="X3458">
        <v>-7.3803699999999998E-4</v>
      </c>
      <c r="Y3458">
        <v>8.0697878000000001E-2</v>
      </c>
      <c r="Z3458">
        <v>-7.8061887999999996E-2</v>
      </c>
      <c r="AA3458">
        <v>-7.3803690000000003E-3</v>
      </c>
      <c r="AB3458">
        <v>8.2664520000000005E-2</v>
      </c>
      <c r="AC3458">
        <v>-8.9706479000000006E-2</v>
      </c>
    </row>
    <row r="3459" spans="1:29" x14ac:dyDescent="0.3">
      <c r="A3459">
        <v>34.57</v>
      </c>
      <c r="B3459">
        <v>28.2</v>
      </c>
      <c r="C3459">
        <v>-75</v>
      </c>
      <c r="D3459">
        <v>-75</v>
      </c>
      <c r="E3459">
        <v>150</v>
      </c>
      <c r="F3459">
        <v>-10.73076923</v>
      </c>
      <c r="G3459">
        <v>-11.01923077</v>
      </c>
      <c r="H3459">
        <v>39.74038462</v>
      </c>
      <c r="I3459">
        <v>-9</v>
      </c>
      <c r="J3459">
        <v>-14</v>
      </c>
      <c r="K3459">
        <v>43</v>
      </c>
      <c r="L3459">
        <v>-0.54869312800000003</v>
      </c>
      <c r="M3459">
        <v>-0.56344294299999997</v>
      </c>
      <c r="N3459">
        <v>2.0320328829999998</v>
      </c>
      <c r="O3459">
        <v>-0.46019423599999998</v>
      </c>
      <c r="P3459">
        <v>-0.71585770100000001</v>
      </c>
      <c r="Q3459">
        <v>2.198705796</v>
      </c>
      <c r="R3459">
        <v>-2.7434656000000002E-2</v>
      </c>
      <c r="S3459">
        <v>-2.8172147000000002E-2</v>
      </c>
      <c r="T3459">
        <v>0.101601644</v>
      </c>
      <c r="U3459">
        <v>-2.3009712000000002E-2</v>
      </c>
      <c r="V3459">
        <v>-3.5792885000000003E-2</v>
      </c>
      <c r="W3459">
        <v>0.10993529</v>
      </c>
      <c r="X3459">
        <v>-4.2579E-4</v>
      </c>
      <c r="Y3459">
        <v>8.6270030999999997E-2</v>
      </c>
      <c r="Z3459">
        <v>-8.0692703000000005E-2</v>
      </c>
      <c r="AA3459">
        <v>-7.3803690000000003E-3</v>
      </c>
      <c r="AB3459">
        <v>9.2891058999999998E-2</v>
      </c>
      <c r="AC3459">
        <v>-8.9706479000000006E-2</v>
      </c>
    </row>
    <row r="3460" spans="1:29" x14ac:dyDescent="0.3">
      <c r="A3460">
        <v>34.58</v>
      </c>
      <c r="B3460">
        <v>28.2</v>
      </c>
      <c r="C3460">
        <v>-75</v>
      </c>
      <c r="D3460">
        <v>-75</v>
      </c>
      <c r="E3460">
        <v>150</v>
      </c>
      <c r="F3460">
        <v>-12.06730769</v>
      </c>
      <c r="G3460">
        <v>-11.92307692</v>
      </c>
      <c r="H3460">
        <v>42.63461538</v>
      </c>
      <c r="I3460">
        <v>-11</v>
      </c>
      <c r="J3460">
        <v>-11</v>
      </c>
      <c r="K3460">
        <v>36</v>
      </c>
      <c r="L3460">
        <v>-0.61703393900000003</v>
      </c>
      <c r="M3460">
        <v>-0.60965903099999996</v>
      </c>
      <c r="N3460">
        <v>2.1800226970000001</v>
      </c>
      <c r="O3460">
        <v>-0.56245962199999999</v>
      </c>
      <c r="P3460">
        <v>-0.56245962199999999</v>
      </c>
      <c r="Q3460">
        <v>1.840776945</v>
      </c>
      <c r="R3460">
        <v>-3.0851697000000001E-2</v>
      </c>
      <c r="S3460">
        <v>-3.0482952000000001E-2</v>
      </c>
      <c r="T3460">
        <v>0.109001135</v>
      </c>
      <c r="U3460">
        <v>-2.8122980999999998E-2</v>
      </c>
      <c r="V3460">
        <v>-2.8122980999999998E-2</v>
      </c>
      <c r="W3460">
        <v>9.2038846999999993E-2</v>
      </c>
      <c r="X3460">
        <v>2.12895E-4</v>
      </c>
      <c r="Y3460">
        <v>9.3112306000000006E-2</v>
      </c>
      <c r="Z3460">
        <v>-8.3625414999999995E-2</v>
      </c>
      <c r="AA3460">
        <v>0</v>
      </c>
      <c r="AB3460">
        <v>8.0107886000000003E-2</v>
      </c>
      <c r="AC3460">
        <v>-6.2794534999999999E-2</v>
      </c>
    </row>
    <row r="3461" spans="1:29" x14ac:dyDescent="0.3">
      <c r="A3461">
        <v>34.590000000000003</v>
      </c>
      <c r="B3461">
        <v>28.2</v>
      </c>
      <c r="C3461">
        <v>-75</v>
      </c>
      <c r="D3461">
        <v>-75</v>
      </c>
      <c r="E3461">
        <v>150</v>
      </c>
      <c r="F3461">
        <v>-13.375</v>
      </c>
      <c r="G3461">
        <v>-13.05769231</v>
      </c>
      <c r="H3461">
        <v>46.03846154</v>
      </c>
      <c r="I3461">
        <v>-12</v>
      </c>
      <c r="J3461">
        <v>-9</v>
      </c>
      <c r="K3461">
        <v>45</v>
      </c>
      <c r="L3461">
        <v>-0.68389976799999996</v>
      </c>
      <c r="M3461">
        <v>-0.66767497099999995</v>
      </c>
      <c r="N3461">
        <v>2.3540705169999998</v>
      </c>
      <c r="O3461">
        <v>-0.613592315</v>
      </c>
      <c r="P3461">
        <v>-0.46019423599999998</v>
      </c>
      <c r="Q3461">
        <v>2.3009711820000001</v>
      </c>
      <c r="R3461">
        <v>-3.4194988000000003E-2</v>
      </c>
      <c r="S3461">
        <v>-3.3383748999999997E-2</v>
      </c>
      <c r="T3461">
        <v>0.117703526</v>
      </c>
      <c r="U3461">
        <v>-3.0679616E-2</v>
      </c>
      <c r="V3461">
        <v>-2.3009712000000002E-2</v>
      </c>
      <c r="W3461">
        <v>0.11504855899999999</v>
      </c>
      <c r="X3461">
        <v>4.6837000000000002E-4</v>
      </c>
      <c r="Y3461">
        <v>0.100995263</v>
      </c>
      <c r="Z3461">
        <v>-8.7938225999999994E-2</v>
      </c>
      <c r="AA3461">
        <v>4.4282210000000004E-3</v>
      </c>
      <c r="AB3461">
        <v>9.4595481999999995E-2</v>
      </c>
      <c r="AC3461">
        <v>-0.107647775</v>
      </c>
    </row>
    <row r="3462" spans="1:29" x14ac:dyDescent="0.3">
      <c r="A3462">
        <v>34.6</v>
      </c>
      <c r="B3462">
        <v>28.2</v>
      </c>
      <c r="C3462">
        <v>-75</v>
      </c>
      <c r="D3462">
        <v>-75</v>
      </c>
      <c r="E3462">
        <v>150</v>
      </c>
      <c r="F3462">
        <v>-14.75</v>
      </c>
      <c r="G3462">
        <v>-14.67307692</v>
      </c>
      <c r="H3462">
        <v>49.48076923</v>
      </c>
      <c r="I3462">
        <v>-17</v>
      </c>
      <c r="J3462">
        <v>-14</v>
      </c>
      <c r="K3462">
        <v>52</v>
      </c>
      <c r="L3462">
        <v>-0.75420722100000004</v>
      </c>
      <c r="M3462">
        <v>-0.750273937</v>
      </c>
      <c r="N3462">
        <v>2.5300849790000002</v>
      </c>
      <c r="O3462">
        <v>-0.86925578000000003</v>
      </c>
      <c r="P3462">
        <v>-0.71585770100000001</v>
      </c>
      <c r="Q3462">
        <v>2.658900032</v>
      </c>
      <c r="R3462">
        <v>-3.7710360999999998E-2</v>
      </c>
      <c r="S3462">
        <v>-3.7513696999999999E-2</v>
      </c>
      <c r="T3462">
        <v>0.12650424900000001</v>
      </c>
      <c r="U3462">
        <v>-4.3462789000000002E-2</v>
      </c>
      <c r="V3462">
        <v>-3.5792885000000003E-2</v>
      </c>
      <c r="W3462">
        <v>0.13294500200000001</v>
      </c>
      <c r="X3462">
        <v>1.13544E-4</v>
      </c>
      <c r="Y3462">
        <v>0.109410852</v>
      </c>
      <c r="Z3462">
        <v>-8.9965247999999998E-2</v>
      </c>
      <c r="AA3462">
        <v>4.4282210000000004E-3</v>
      </c>
      <c r="AB3462">
        <v>0.11504855899999999</v>
      </c>
      <c r="AC3462">
        <v>-9.4191803000000004E-2</v>
      </c>
    </row>
    <row r="3463" spans="1:29" x14ac:dyDescent="0.3">
      <c r="A3463">
        <v>34.61</v>
      </c>
      <c r="B3463">
        <v>28.2</v>
      </c>
      <c r="C3463">
        <v>-75</v>
      </c>
      <c r="D3463">
        <v>-75</v>
      </c>
      <c r="E3463">
        <v>150</v>
      </c>
      <c r="F3463">
        <v>-16.23076923</v>
      </c>
      <c r="G3463">
        <v>-16.36538462</v>
      </c>
      <c r="H3463">
        <v>52.58653846</v>
      </c>
      <c r="I3463">
        <v>-12</v>
      </c>
      <c r="J3463">
        <v>-14</v>
      </c>
      <c r="K3463">
        <v>57</v>
      </c>
      <c r="L3463">
        <v>-0.82992293900000003</v>
      </c>
      <c r="M3463">
        <v>-0.83680618600000001</v>
      </c>
      <c r="N3463">
        <v>2.688891323</v>
      </c>
      <c r="O3463">
        <v>-0.613592315</v>
      </c>
      <c r="P3463">
        <v>-0.71585770100000001</v>
      </c>
      <c r="Q3463">
        <v>2.9145634970000001</v>
      </c>
      <c r="R3463">
        <v>-4.1496146999999997E-2</v>
      </c>
      <c r="S3463">
        <v>-4.1840308999999999E-2</v>
      </c>
      <c r="T3463">
        <v>0.13444456599999999</v>
      </c>
      <c r="U3463">
        <v>-3.0679616E-2</v>
      </c>
      <c r="V3463">
        <v>-3.5792885000000003E-2</v>
      </c>
      <c r="W3463">
        <v>0.14572817499999999</v>
      </c>
      <c r="X3463">
        <v>-1.9870200000000001E-4</v>
      </c>
      <c r="Y3463">
        <v>0.11740853</v>
      </c>
      <c r="Z3463">
        <v>-8.9663351000000002E-2</v>
      </c>
      <c r="AA3463">
        <v>-2.952147E-3</v>
      </c>
      <c r="AB3463">
        <v>0.11930961700000001</v>
      </c>
      <c r="AC3463">
        <v>-0.13904504200000001</v>
      </c>
    </row>
    <row r="3464" spans="1:29" x14ac:dyDescent="0.3">
      <c r="A3464">
        <v>34.619999999999997</v>
      </c>
      <c r="B3464">
        <v>28.2</v>
      </c>
      <c r="C3464">
        <v>-75</v>
      </c>
      <c r="D3464">
        <v>-75</v>
      </c>
      <c r="E3464">
        <v>150</v>
      </c>
      <c r="F3464">
        <v>-17.68269231</v>
      </c>
      <c r="G3464">
        <v>-18.01923077</v>
      </c>
      <c r="H3464">
        <v>56.03846154</v>
      </c>
      <c r="I3464">
        <v>-17</v>
      </c>
      <c r="J3464">
        <v>-17</v>
      </c>
      <c r="K3464">
        <v>57</v>
      </c>
      <c r="L3464">
        <v>-0.90416367600000003</v>
      </c>
      <c r="M3464">
        <v>-0.92137179400000002</v>
      </c>
      <c r="N3464">
        <v>2.8653974459999998</v>
      </c>
      <c r="O3464">
        <v>-0.86925578000000003</v>
      </c>
      <c r="P3464">
        <v>-0.86925578000000003</v>
      </c>
      <c r="Q3464">
        <v>2.9145634970000001</v>
      </c>
      <c r="R3464">
        <v>-4.5208183999999998E-2</v>
      </c>
      <c r="S3464">
        <v>-4.606859E-2</v>
      </c>
      <c r="T3464">
        <v>0.14326987199999999</v>
      </c>
      <c r="U3464">
        <v>-4.3462789000000002E-2</v>
      </c>
      <c r="V3464">
        <v>-4.3462789000000002E-2</v>
      </c>
      <c r="W3464">
        <v>0.14572817499999999</v>
      </c>
      <c r="X3464">
        <v>-4.96756E-4</v>
      </c>
      <c r="Y3464">
        <v>0.125938839</v>
      </c>
      <c r="Z3464">
        <v>-9.1215962999999997E-2</v>
      </c>
      <c r="AA3464">
        <v>0</v>
      </c>
      <c r="AB3464">
        <v>0.12612730899999999</v>
      </c>
      <c r="AC3464">
        <v>-0.103162451</v>
      </c>
    </row>
    <row r="3465" spans="1:29" x14ac:dyDescent="0.3">
      <c r="A3465">
        <v>34.630000000000003</v>
      </c>
      <c r="B3465">
        <v>28.2</v>
      </c>
      <c r="C3465">
        <v>-75</v>
      </c>
      <c r="D3465">
        <v>-75</v>
      </c>
      <c r="E3465">
        <v>150</v>
      </c>
      <c r="F3465">
        <v>-19.32692308</v>
      </c>
      <c r="G3465">
        <v>-19.53846154</v>
      </c>
      <c r="H3465">
        <v>59.38461538</v>
      </c>
      <c r="I3465">
        <v>-17</v>
      </c>
      <c r="J3465">
        <v>-17</v>
      </c>
      <c r="K3465">
        <v>49</v>
      </c>
      <c r="L3465">
        <v>-0.98823762299999995</v>
      </c>
      <c r="M3465">
        <v>-0.99905415399999997</v>
      </c>
      <c r="N3465">
        <v>3.0364953030000001</v>
      </c>
      <c r="O3465">
        <v>-0.86925578000000003</v>
      </c>
      <c r="P3465">
        <v>-0.86925578000000003</v>
      </c>
      <c r="Q3465">
        <v>2.5055019540000001</v>
      </c>
      <c r="R3465">
        <v>-4.9411880999999998E-2</v>
      </c>
      <c r="S3465">
        <v>-4.9952707999999998E-2</v>
      </c>
      <c r="T3465">
        <v>0.151824765</v>
      </c>
      <c r="U3465">
        <v>-4.3462789000000002E-2</v>
      </c>
      <c r="V3465">
        <v>-4.3462789000000002E-2</v>
      </c>
      <c r="W3465">
        <v>0.125275098</v>
      </c>
      <c r="X3465">
        <v>-3.1224600000000002E-4</v>
      </c>
      <c r="Y3465">
        <v>0.13433803999999999</v>
      </c>
      <c r="Z3465">
        <v>-9.2035397000000005E-2</v>
      </c>
      <c r="AA3465">
        <v>0</v>
      </c>
      <c r="AB3465">
        <v>0.11249192399999999</v>
      </c>
      <c r="AC3465">
        <v>-6.7279858999999997E-2</v>
      </c>
    </row>
    <row r="3466" spans="1:29" x14ac:dyDescent="0.3">
      <c r="A3466">
        <v>34.64</v>
      </c>
      <c r="B3466">
        <v>28.2</v>
      </c>
      <c r="C3466">
        <v>-75</v>
      </c>
      <c r="D3466">
        <v>-75</v>
      </c>
      <c r="E3466">
        <v>150</v>
      </c>
      <c r="F3466">
        <v>-20.94230769</v>
      </c>
      <c r="G3466">
        <v>-20.80769231</v>
      </c>
      <c r="H3466">
        <v>62.81730769</v>
      </c>
      <c r="I3466">
        <v>-21</v>
      </c>
      <c r="J3466">
        <v>-21</v>
      </c>
      <c r="K3466">
        <v>64</v>
      </c>
      <c r="L3466">
        <v>-1.0708365879999999</v>
      </c>
      <c r="M3466">
        <v>-1.0639533409999999</v>
      </c>
      <c r="N3466">
        <v>3.2120181049999998</v>
      </c>
      <c r="O3466">
        <v>-1.0737865520000001</v>
      </c>
      <c r="P3466">
        <v>-1.0737865520000001</v>
      </c>
      <c r="Q3466">
        <v>3.272492347</v>
      </c>
      <c r="R3466">
        <v>-5.3541828999999999E-2</v>
      </c>
      <c r="S3466">
        <v>-5.3197666999999997E-2</v>
      </c>
      <c r="T3466">
        <v>0.16060090499999999</v>
      </c>
      <c r="U3466">
        <v>-5.3689328000000001E-2</v>
      </c>
      <c r="V3466">
        <v>-5.3689328000000001E-2</v>
      </c>
      <c r="W3466">
        <v>0.163624617</v>
      </c>
      <c r="X3466">
        <v>1.9870200000000001E-4</v>
      </c>
      <c r="Y3466">
        <v>0.142647102</v>
      </c>
      <c r="Z3466">
        <v>-9.44937E-2</v>
      </c>
      <c r="AA3466">
        <v>0</v>
      </c>
      <c r="AB3466">
        <v>0.144875963</v>
      </c>
      <c r="AC3466">
        <v>-9.8677127000000003E-2</v>
      </c>
    </row>
    <row r="3467" spans="1:29" x14ac:dyDescent="0.3">
      <c r="A3467">
        <v>34.65</v>
      </c>
      <c r="B3467">
        <v>28.2</v>
      </c>
      <c r="C3467">
        <v>-75</v>
      </c>
      <c r="D3467">
        <v>-75</v>
      </c>
      <c r="E3467">
        <v>150</v>
      </c>
      <c r="F3467">
        <v>-22.72115385</v>
      </c>
      <c r="G3467">
        <v>-22.44230769</v>
      </c>
      <c r="H3467">
        <v>67.067307690000007</v>
      </c>
      <c r="I3467">
        <v>-21</v>
      </c>
      <c r="J3467">
        <v>-16</v>
      </c>
      <c r="K3467">
        <v>69</v>
      </c>
      <c r="L3467">
        <v>-1.161793783</v>
      </c>
      <c r="M3467">
        <v>-1.147535628</v>
      </c>
      <c r="N3467">
        <v>3.4293320500000002</v>
      </c>
      <c r="O3467">
        <v>-1.0737865520000001</v>
      </c>
      <c r="P3467">
        <v>-0.81812308700000003</v>
      </c>
      <c r="Q3467">
        <v>3.5281558120000001</v>
      </c>
      <c r="R3467">
        <v>-5.8089689E-2</v>
      </c>
      <c r="S3467">
        <v>-5.7376781000000002E-2</v>
      </c>
      <c r="T3467">
        <v>0.171466602</v>
      </c>
      <c r="U3467">
        <v>-5.3689328000000001E-2</v>
      </c>
      <c r="V3467">
        <v>-4.0906154E-2</v>
      </c>
      <c r="W3467">
        <v>0.17640779100000001</v>
      </c>
      <c r="X3467">
        <v>4.1159699999999998E-4</v>
      </c>
      <c r="Y3467">
        <v>0.15279989199999999</v>
      </c>
      <c r="Z3467">
        <v>-9.8245845999999998E-2</v>
      </c>
      <c r="AA3467">
        <v>7.3803690000000003E-3</v>
      </c>
      <c r="AB3467">
        <v>0.14913702100000001</v>
      </c>
      <c r="AC3467">
        <v>-0.14353036599999999</v>
      </c>
    </row>
    <row r="3468" spans="1:29" x14ac:dyDescent="0.3">
      <c r="A3468">
        <v>34.659999999999997</v>
      </c>
      <c r="B3468">
        <v>28.2</v>
      </c>
      <c r="C3468">
        <v>-75</v>
      </c>
      <c r="D3468">
        <v>-75</v>
      </c>
      <c r="E3468">
        <v>150</v>
      </c>
      <c r="F3468">
        <v>-24.375</v>
      </c>
      <c r="G3468">
        <v>-24.19230769</v>
      </c>
      <c r="H3468">
        <v>70.528846150000007</v>
      </c>
      <c r="I3468">
        <v>-42</v>
      </c>
      <c r="J3468">
        <v>-24</v>
      </c>
      <c r="K3468">
        <v>69</v>
      </c>
      <c r="L3468">
        <v>-1.2463593900000001</v>
      </c>
      <c r="M3468">
        <v>-1.23701784</v>
      </c>
      <c r="N3468">
        <v>3.6063298330000002</v>
      </c>
      <c r="O3468">
        <v>-2.147573103</v>
      </c>
      <c r="P3468">
        <v>-1.22718463</v>
      </c>
      <c r="Q3468">
        <v>3.5281558120000001</v>
      </c>
      <c r="R3468">
        <v>-6.231797E-2</v>
      </c>
      <c r="S3468">
        <v>-6.1850891999999998E-2</v>
      </c>
      <c r="T3468">
        <v>0.18031649199999999</v>
      </c>
      <c r="U3468">
        <v>-0.107378655</v>
      </c>
      <c r="V3468">
        <v>-6.1359232E-2</v>
      </c>
      <c r="W3468">
        <v>0.17640779100000001</v>
      </c>
      <c r="X3468">
        <v>2.6966700000000002E-4</v>
      </c>
      <c r="Y3468">
        <v>0.161600615</v>
      </c>
      <c r="Z3468">
        <v>-9.8504614000000004E-2</v>
      </c>
      <c r="AA3468">
        <v>2.6569327E-2</v>
      </c>
      <c r="AB3468">
        <v>0.17385115600000001</v>
      </c>
      <c r="AC3468">
        <v>-1.3455972E-2</v>
      </c>
    </row>
    <row r="3469" spans="1:29" x14ac:dyDescent="0.3">
      <c r="A3469">
        <v>34.67</v>
      </c>
      <c r="B3469">
        <v>28.2</v>
      </c>
      <c r="C3469">
        <v>-75</v>
      </c>
      <c r="D3469">
        <v>-75</v>
      </c>
      <c r="E3469">
        <v>150</v>
      </c>
      <c r="F3469">
        <v>-25.94230769</v>
      </c>
      <c r="G3469">
        <v>-25.98076923</v>
      </c>
      <c r="H3469">
        <v>73.894230769999993</v>
      </c>
      <c r="I3469">
        <v>0</v>
      </c>
      <c r="J3469">
        <v>-28</v>
      </c>
      <c r="K3469">
        <v>71</v>
      </c>
      <c r="L3469">
        <v>-1.326500053</v>
      </c>
      <c r="M3469">
        <v>-1.3284666949999999</v>
      </c>
      <c r="N3469">
        <v>3.7784110110000002</v>
      </c>
      <c r="O3469">
        <v>0</v>
      </c>
      <c r="P3469">
        <v>-1.431715402</v>
      </c>
      <c r="Q3469">
        <v>3.6304211980000001</v>
      </c>
      <c r="R3469">
        <v>-6.6325002999999993E-2</v>
      </c>
      <c r="S3469">
        <v>-6.6423335E-2</v>
      </c>
      <c r="T3469">
        <v>0.18892055099999999</v>
      </c>
      <c r="U3469">
        <v>0</v>
      </c>
      <c r="V3469">
        <v>-7.1585770000000007E-2</v>
      </c>
      <c r="W3469">
        <v>0.18152106000000001</v>
      </c>
      <c r="X3469" s="1">
        <v>-5.6799999999999998E-5</v>
      </c>
      <c r="Y3469">
        <v>0.17019648000000001</v>
      </c>
      <c r="Z3469">
        <v>-9.8547741999999994E-2</v>
      </c>
      <c r="AA3469">
        <v>-4.1330064E-2</v>
      </c>
      <c r="AB3469">
        <v>0.144875963</v>
      </c>
      <c r="AC3469">
        <v>-0.19286892899999999</v>
      </c>
    </row>
    <row r="3470" spans="1:29" x14ac:dyDescent="0.3">
      <c r="A3470">
        <v>34.68</v>
      </c>
      <c r="B3470">
        <v>28.2</v>
      </c>
      <c r="C3470">
        <v>-75</v>
      </c>
      <c r="D3470">
        <v>-75</v>
      </c>
      <c r="E3470">
        <v>150</v>
      </c>
      <c r="F3470">
        <v>-27.375</v>
      </c>
      <c r="G3470">
        <v>-27.68269231</v>
      </c>
      <c r="H3470">
        <v>77.17307692</v>
      </c>
      <c r="I3470">
        <v>-57</v>
      </c>
      <c r="J3470">
        <v>-57</v>
      </c>
      <c r="K3470">
        <v>75</v>
      </c>
      <c r="L3470">
        <v>-1.3997574690000001</v>
      </c>
      <c r="M3470">
        <v>-1.415490605</v>
      </c>
      <c r="N3470">
        <v>3.9460672450000001</v>
      </c>
      <c r="O3470">
        <v>-2.9145634970000001</v>
      </c>
      <c r="P3470">
        <v>-2.9145634970000001</v>
      </c>
      <c r="Q3470">
        <v>3.8349519700000001</v>
      </c>
      <c r="R3470">
        <v>-6.9987873000000006E-2</v>
      </c>
      <c r="S3470">
        <v>-7.0774530000000002E-2</v>
      </c>
      <c r="T3470">
        <v>0.19730336200000001</v>
      </c>
      <c r="U3470">
        <v>-0.14572817499999999</v>
      </c>
      <c r="V3470">
        <v>-0.14572817499999999</v>
      </c>
      <c r="W3470">
        <v>0.19174759799999999</v>
      </c>
      <c r="X3470">
        <v>-4.54177E-4</v>
      </c>
      <c r="Y3470">
        <v>0.178456376</v>
      </c>
      <c r="Z3470">
        <v>-9.9194664000000002E-2</v>
      </c>
      <c r="AA3470">
        <v>0</v>
      </c>
      <c r="AB3470">
        <v>0.22498384900000001</v>
      </c>
      <c r="AC3470">
        <v>0.174927634</v>
      </c>
    </row>
    <row r="3471" spans="1:29" x14ac:dyDescent="0.3">
      <c r="A3471">
        <v>34.69</v>
      </c>
      <c r="B3471">
        <v>28.2</v>
      </c>
      <c r="C3471">
        <v>-75</v>
      </c>
      <c r="D3471">
        <v>-75</v>
      </c>
      <c r="E3471">
        <v>150</v>
      </c>
      <c r="F3471">
        <v>-28.35576923</v>
      </c>
      <c r="G3471">
        <v>-29.10576923</v>
      </c>
      <c r="H3471">
        <v>79.75</v>
      </c>
      <c r="I3471">
        <v>0</v>
      </c>
      <c r="J3471">
        <v>0</v>
      </c>
      <c r="K3471">
        <v>59</v>
      </c>
      <c r="L3471">
        <v>-1.449906841</v>
      </c>
      <c r="M3471">
        <v>-1.4882563609999999</v>
      </c>
      <c r="N3471">
        <v>4.0778322610000002</v>
      </c>
      <c r="O3471">
        <v>0</v>
      </c>
      <c r="P3471">
        <v>0</v>
      </c>
      <c r="Q3471">
        <v>3.0168288830000001</v>
      </c>
      <c r="R3471">
        <v>-7.2495342000000004E-2</v>
      </c>
      <c r="S3471">
        <v>-7.4412818000000006E-2</v>
      </c>
      <c r="T3471">
        <v>0.203891613</v>
      </c>
      <c r="U3471">
        <v>0</v>
      </c>
      <c r="V3471">
        <v>0</v>
      </c>
      <c r="W3471">
        <v>0.15084144399999999</v>
      </c>
      <c r="X3471">
        <v>-1.107055E-3</v>
      </c>
      <c r="Y3471">
        <v>0.18489712899999999</v>
      </c>
      <c r="Z3471">
        <v>-9.9970970000000006E-2</v>
      </c>
      <c r="AA3471">
        <v>0</v>
      </c>
      <c r="AB3471">
        <v>0.100560963</v>
      </c>
      <c r="AC3471">
        <v>-0.264634113</v>
      </c>
    </row>
    <row r="3472" spans="1:29" x14ac:dyDescent="0.3">
      <c r="A3472">
        <v>34.700000000000003</v>
      </c>
      <c r="B3472">
        <v>28.2</v>
      </c>
      <c r="C3472">
        <v>-75</v>
      </c>
      <c r="D3472">
        <v>-75</v>
      </c>
      <c r="E3472">
        <v>150</v>
      </c>
      <c r="F3472">
        <v>-29.15384615</v>
      </c>
      <c r="G3472">
        <v>-30.58653846</v>
      </c>
      <c r="H3472">
        <v>82.32692308</v>
      </c>
      <c r="I3472">
        <v>-63</v>
      </c>
      <c r="J3472">
        <v>-53</v>
      </c>
      <c r="K3472">
        <v>157</v>
      </c>
      <c r="L3472">
        <v>-1.4907146630000001</v>
      </c>
      <c r="M3472">
        <v>-1.563972079</v>
      </c>
      <c r="N3472">
        <v>4.2095972780000004</v>
      </c>
      <c r="O3472">
        <v>-3.2213596550000001</v>
      </c>
      <c r="P3472">
        <v>-2.710032725</v>
      </c>
      <c r="Q3472">
        <v>8.0278327899999997</v>
      </c>
      <c r="R3472">
        <v>-7.4535733000000007E-2</v>
      </c>
      <c r="S3472">
        <v>-7.8198604000000005E-2</v>
      </c>
      <c r="T3472">
        <v>0.21047986399999999</v>
      </c>
      <c r="U3472">
        <v>-0.161067983</v>
      </c>
      <c r="V3472">
        <v>-0.13550163600000001</v>
      </c>
      <c r="W3472">
        <v>0.40139163900000002</v>
      </c>
      <c r="X3472">
        <v>-2.1147589999999999E-3</v>
      </c>
      <c r="Y3472">
        <v>0.19123135499999999</v>
      </c>
      <c r="Z3472">
        <v>-0.101307942</v>
      </c>
      <c r="AA3472">
        <v>1.4760736999999999E-2</v>
      </c>
      <c r="AB3472">
        <v>0.36645096599999999</v>
      </c>
      <c r="AC3472">
        <v>-0.183898282</v>
      </c>
    </row>
    <row r="3473" spans="1:29" x14ac:dyDescent="0.3">
      <c r="A3473">
        <v>34.71</v>
      </c>
      <c r="B3473">
        <v>28.2</v>
      </c>
      <c r="C3473">
        <v>-75</v>
      </c>
      <c r="D3473">
        <v>-75</v>
      </c>
      <c r="E3473">
        <v>150</v>
      </c>
      <c r="F3473">
        <v>-29.60576923</v>
      </c>
      <c r="G3473">
        <v>-32.17307692</v>
      </c>
      <c r="H3473">
        <v>84.57692308</v>
      </c>
      <c r="I3473">
        <v>0</v>
      </c>
      <c r="J3473">
        <v>0</v>
      </c>
      <c r="K3473">
        <v>0</v>
      </c>
      <c r="L3473">
        <v>-1.5138227070000001</v>
      </c>
      <c r="M3473">
        <v>-1.645096063</v>
      </c>
      <c r="N3473">
        <v>4.3246458370000003</v>
      </c>
      <c r="O3473">
        <v>0</v>
      </c>
      <c r="P3473">
        <v>0</v>
      </c>
      <c r="Q3473">
        <v>0</v>
      </c>
      <c r="R3473">
        <v>-7.5691135000000007E-2</v>
      </c>
      <c r="S3473">
        <v>-8.2254803000000001E-2</v>
      </c>
      <c r="T3473">
        <v>0.21623229199999999</v>
      </c>
      <c r="U3473">
        <v>0</v>
      </c>
      <c r="V3473">
        <v>0</v>
      </c>
      <c r="W3473">
        <v>0</v>
      </c>
      <c r="X3473">
        <v>-3.7895350000000001E-3</v>
      </c>
      <c r="Y3473">
        <v>0.19680350699999999</v>
      </c>
      <c r="Z3473">
        <v>-0.10225676</v>
      </c>
      <c r="AA3473">
        <v>0</v>
      </c>
      <c r="AB3473">
        <v>0</v>
      </c>
      <c r="AC3473">
        <v>0</v>
      </c>
    </row>
    <row r="3474" spans="1:29" x14ac:dyDescent="0.3">
      <c r="A3474">
        <v>34.72</v>
      </c>
      <c r="B3474">
        <v>28.2</v>
      </c>
      <c r="C3474">
        <v>-75</v>
      </c>
      <c r="D3474">
        <v>-75</v>
      </c>
      <c r="E3474">
        <v>150</v>
      </c>
      <c r="F3474">
        <v>-30.05769231</v>
      </c>
      <c r="G3474">
        <v>-33.67307692</v>
      </c>
      <c r="H3474">
        <v>86.442307690000007</v>
      </c>
      <c r="I3474">
        <v>-58</v>
      </c>
      <c r="J3474">
        <v>-63</v>
      </c>
      <c r="K3474">
        <v>168</v>
      </c>
      <c r="L3474">
        <v>-1.5369307510000001</v>
      </c>
      <c r="M3474">
        <v>-1.721795102</v>
      </c>
      <c r="N3474">
        <v>4.420027975</v>
      </c>
      <c r="O3474">
        <v>-2.9656961900000001</v>
      </c>
      <c r="P3474">
        <v>-3.2213596550000001</v>
      </c>
      <c r="Q3474">
        <v>8.5902924120000002</v>
      </c>
      <c r="R3474">
        <v>-7.6846538000000006E-2</v>
      </c>
      <c r="S3474">
        <v>-8.6089755000000004E-2</v>
      </c>
      <c r="T3474">
        <v>0.22100139899999999</v>
      </c>
      <c r="U3474">
        <v>-0.14828480899999999</v>
      </c>
      <c r="V3474">
        <v>-0.161067983</v>
      </c>
      <c r="W3474">
        <v>0.42951462099999999</v>
      </c>
      <c r="X3474">
        <v>-5.3365740000000002E-3</v>
      </c>
      <c r="Y3474">
        <v>0.201646363</v>
      </c>
      <c r="Z3474">
        <v>-0.101868607</v>
      </c>
      <c r="AA3474">
        <v>-7.3803690000000003E-3</v>
      </c>
      <c r="AB3474">
        <v>0.389460678</v>
      </c>
      <c r="AC3474">
        <v>-0.21081022499999999</v>
      </c>
    </row>
    <row r="3475" spans="1:29" x14ac:dyDescent="0.3">
      <c r="A3475">
        <v>34.729999999999997</v>
      </c>
      <c r="B3475">
        <v>28.2</v>
      </c>
      <c r="C3475">
        <v>-75</v>
      </c>
      <c r="D3475">
        <v>-75</v>
      </c>
      <c r="E3475">
        <v>150</v>
      </c>
      <c r="F3475">
        <v>-30.41346154</v>
      </c>
      <c r="G3475">
        <v>-34.68269231</v>
      </c>
      <c r="H3475">
        <v>88.144230769999993</v>
      </c>
      <c r="I3475">
        <v>-31</v>
      </c>
      <c r="J3475">
        <v>-32</v>
      </c>
      <c r="K3475">
        <v>72</v>
      </c>
      <c r="L3475">
        <v>-1.5551221900000001</v>
      </c>
      <c r="M3475">
        <v>-1.7734194560000001</v>
      </c>
      <c r="N3475">
        <v>4.5070518850000001</v>
      </c>
      <c r="O3475">
        <v>-1.585113481</v>
      </c>
      <c r="P3475">
        <v>-1.6362461740000001</v>
      </c>
      <c r="Q3475">
        <v>3.6815538910000001</v>
      </c>
      <c r="R3475">
        <v>-7.7756109000000004E-2</v>
      </c>
      <c r="S3475">
        <v>-8.8670973E-2</v>
      </c>
      <c r="T3475">
        <v>0.22535259399999999</v>
      </c>
      <c r="U3475">
        <v>-7.9255673999999998E-2</v>
      </c>
      <c r="V3475">
        <v>-8.1812309E-2</v>
      </c>
      <c r="W3475">
        <v>0.18407769500000001</v>
      </c>
      <c r="X3475">
        <v>-6.301699E-3</v>
      </c>
      <c r="Y3475">
        <v>0.20571075699999999</v>
      </c>
      <c r="Z3475">
        <v>-0.10337809100000001</v>
      </c>
      <c r="AA3475">
        <v>-1.476074E-3</v>
      </c>
      <c r="AB3475">
        <v>0.17640779100000001</v>
      </c>
      <c r="AC3475">
        <v>-4.0367914999999997E-2</v>
      </c>
    </row>
    <row r="3476" spans="1:29" x14ac:dyDescent="0.3">
      <c r="A3476">
        <v>34.74</v>
      </c>
      <c r="B3476">
        <v>28.2</v>
      </c>
      <c r="C3476">
        <v>-75</v>
      </c>
      <c r="D3476">
        <v>-75</v>
      </c>
      <c r="E3476">
        <v>150</v>
      </c>
      <c r="F3476">
        <v>-30.68269231</v>
      </c>
      <c r="G3476">
        <v>-35.51923077</v>
      </c>
      <c r="H3476">
        <v>89.96153846</v>
      </c>
      <c r="I3476">
        <v>-32</v>
      </c>
      <c r="J3476">
        <v>-35</v>
      </c>
      <c r="K3476">
        <v>89</v>
      </c>
      <c r="L3476">
        <v>-1.568888684</v>
      </c>
      <c r="M3476">
        <v>-1.8161939199999999</v>
      </c>
      <c r="N3476">
        <v>4.5999757219999999</v>
      </c>
      <c r="O3476">
        <v>-1.6362461740000001</v>
      </c>
      <c r="P3476">
        <v>-1.7896442530000001</v>
      </c>
      <c r="Q3476">
        <v>4.5508096709999997</v>
      </c>
      <c r="R3476">
        <v>-7.8444433999999993E-2</v>
      </c>
      <c r="S3476">
        <v>-9.0809695999999995E-2</v>
      </c>
      <c r="T3476">
        <v>0.22999878600000001</v>
      </c>
      <c r="U3476">
        <v>-8.1812309E-2</v>
      </c>
      <c r="V3476">
        <v>-8.9482213000000005E-2</v>
      </c>
      <c r="W3476">
        <v>0.22754048399999999</v>
      </c>
      <c r="X3476">
        <v>-7.1390869999999997E-3</v>
      </c>
      <c r="Y3476">
        <v>0.209750567</v>
      </c>
      <c r="Z3476">
        <v>-0.106569572</v>
      </c>
      <c r="AA3476">
        <v>-4.4282210000000004E-3</v>
      </c>
      <c r="AB3476">
        <v>0.20879182900000001</v>
      </c>
      <c r="AC3476">
        <v>-9.8677127000000003E-2</v>
      </c>
    </row>
    <row r="3477" spans="1:29" x14ac:dyDescent="0.3">
      <c r="A3477">
        <v>34.75</v>
      </c>
      <c r="B3477">
        <v>28.2</v>
      </c>
      <c r="C3477">
        <v>-75</v>
      </c>
      <c r="D3477">
        <v>-75</v>
      </c>
      <c r="E3477">
        <v>150</v>
      </c>
      <c r="F3477">
        <v>-31.03846154</v>
      </c>
      <c r="G3477">
        <v>-36.25961538</v>
      </c>
      <c r="H3477">
        <v>91.25961538</v>
      </c>
      <c r="I3477">
        <v>-31</v>
      </c>
      <c r="J3477">
        <v>-28</v>
      </c>
      <c r="K3477">
        <v>93</v>
      </c>
      <c r="L3477">
        <v>-1.587080123</v>
      </c>
      <c r="M3477">
        <v>-1.854051779</v>
      </c>
      <c r="N3477">
        <v>4.6663498900000002</v>
      </c>
      <c r="O3477">
        <v>-1.585113481</v>
      </c>
      <c r="P3477">
        <v>-1.431715402</v>
      </c>
      <c r="Q3477">
        <v>4.7553404419999996</v>
      </c>
      <c r="R3477">
        <v>-7.9354006000000005E-2</v>
      </c>
      <c r="S3477">
        <v>-9.2702589000000002E-2</v>
      </c>
      <c r="T3477">
        <v>0.23331749500000001</v>
      </c>
      <c r="U3477">
        <v>-7.9255673999999998E-2</v>
      </c>
      <c r="V3477">
        <v>-7.1585770000000007E-2</v>
      </c>
      <c r="W3477">
        <v>0.23776702199999999</v>
      </c>
      <c r="X3477">
        <v>-7.7068079999999999E-3</v>
      </c>
      <c r="Y3477">
        <v>0.21289719500000001</v>
      </c>
      <c r="Z3477">
        <v>-0.107475262</v>
      </c>
      <c r="AA3477">
        <v>4.4282210000000004E-3</v>
      </c>
      <c r="AB3477">
        <v>0.20879182900000001</v>
      </c>
      <c r="AC3477">
        <v>-0.15250101399999999</v>
      </c>
    </row>
    <row r="3478" spans="1:29" x14ac:dyDescent="0.3">
      <c r="A3478">
        <v>34.76</v>
      </c>
      <c r="B3478">
        <v>28.2</v>
      </c>
      <c r="C3478">
        <v>-75</v>
      </c>
      <c r="D3478">
        <v>-75</v>
      </c>
      <c r="E3478">
        <v>150</v>
      </c>
      <c r="F3478">
        <v>-31.25</v>
      </c>
      <c r="G3478">
        <v>-37.11538462</v>
      </c>
      <c r="H3478">
        <v>92.403846150000007</v>
      </c>
      <c r="I3478">
        <v>-24</v>
      </c>
      <c r="J3478">
        <v>-40</v>
      </c>
      <c r="K3478">
        <v>91</v>
      </c>
      <c r="L3478">
        <v>-1.5978966539999999</v>
      </c>
      <c r="M3478">
        <v>-1.8978095639999999</v>
      </c>
      <c r="N3478">
        <v>4.7248574909999999</v>
      </c>
      <c r="O3478">
        <v>-1.22718463</v>
      </c>
      <c r="P3478">
        <v>-2.045307717</v>
      </c>
      <c r="Q3478">
        <v>4.6530750569999997</v>
      </c>
      <c r="R3478">
        <v>-7.9894832999999998E-2</v>
      </c>
      <c r="S3478">
        <v>-9.4890478E-2</v>
      </c>
      <c r="T3478">
        <v>0.23624287499999999</v>
      </c>
      <c r="U3478">
        <v>-6.1359232E-2</v>
      </c>
      <c r="V3478">
        <v>-0.102265386</v>
      </c>
      <c r="W3478">
        <v>0.23265375299999999</v>
      </c>
      <c r="X3478">
        <v>-8.6577400000000006E-3</v>
      </c>
      <c r="Y3478">
        <v>0.21575701999999999</v>
      </c>
      <c r="Z3478">
        <v>-0.107820287</v>
      </c>
      <c r="AA3478">
        <v>-2.3617178999999999E-2</v>
      </c>
      <c r="AB3478">
        <v>0.209644041</v>
      </c>
      <c r="AC3478">
        <v>-0.121103746</v>
      </c>
    </row>
    <row r="3479" spans="1:29" x14ac:dyDescent="0.3">
      <c r="A3479">
        <v>34.770000000000003</v>
      </c>
      <c r="B3479">
        <v>28.2</v>
      </c>
      <c r="C3479">
        <v>-75</v>
      </c>
      <c r="D3479">
        <v>-75</v>
      </c>
      <c r="E3479">
        <v>150</v>
      </c>
      <c r="F3479">
        <v>-31.53846154</v>
      </c>
      <c r="G3479">
        <v>-38.24038462</v>
      </c>
      <c r="H3479">
        <v>93.144230769999993</v>
      </c>
      <c r="I3479">
        <v>-27</v>
      </c>
      <c r="J3479">
        <v>-41</v>
      </c>
      <c r="K3479">
        <v>92</v>
      </c>
      <c r="L3479">
        <v>-1.612646469</v>
      </c>
      <c r="M3479">
        <v>-1.9553338440000001</v>
      </c>
      <c r="N3479">
        <v>4.7627153499999997</v>
      </c>
      <c r="O3479">
        <v>-1.380582709</v>
      </c>
      <c r="P3479">
        <v>-2.09644041</v>
      </c>
      <c r="Q3479">
        <v>4.7042077500000001</v>
      </c>
      <c r="R3479">
        <v>-8.0632323000000006E-2</v>
      </c>
      <c r="S3479">
        <v>-9.7766692000000002E-2</v>
      </c>
      <c r="T3479">
        <v>0.238135768</v>
      </c>
      <c r="U3479">
        <v>-6.9029135000000005E-2</v>
      </c>
      <c r="V3479">
        <v>-0.104822021</v>
      </c>
      <c r="W3479">
        <v>0.23521038699999999</v>
      </c>
      <c r="X3479">
        <v>-9.8925320000000008E-3</v>
      </c>
      <c r="Y3479">
        <v>0.21822351700000001</v>
      </c>
      <c r="Z3479">
        <v>-0.104801319</v>
      </c>
      <c r="AA3479">
        <v>-2.0665032E-2</v>
      </c>
      <c r="AB3479">
        <v>0.21475731000000001</v>
      </c>
      <c r="AC3479">
        <v>-0.107647775</v>
      </c>
    </row>
    <row r="3480" spans="1:29" x14ac:dyDescent="0.3">
      <c r="A3480">
        <v>34.78</v>
      </c>
      <c r="B3480">
        <v>28.2</v>
      </c>
      <c r="C3480">
        <v>-75</v>
      </c>
      <c r="D3480">
        <v>-75</v>
      </c>
      <c r="E3480">
        <v>150</v>
      </c>
      <c r="F3480">
        <v>-31.59615385</v>
      </c>
      <c r="G3480">
        <v>-39.03846154</v>
      </c>
      <c r="H3480">
        <v>92.894230769999993</v>
      </c>
      <c r="I3480">
        <v>-30</v>
      </c>
      <c r="J3480">
        <v>-41</v>
      </c>
      <c r="K3480">
        <v>93</v>
      </c>
      <c r="L3480">
        <v>-1.615596432</v>
      </c>
      <c r="M3480">
        <v>-1.996141666</v>
      </c>
      <c r="N3480">
        <v>4.7499321769999998</v>
      </c>
      <c r="O3480">
        <v>-1.533980788</v>
      </c>
      <c r="P3480">
        <v>-2.09644041</v>
      </c>
      <c r="Q3480">
        <v>4.7553404419999996</v>
      </c>
      <c r="R3480">
        <v>-8.0779822000000001E-2</v>
      </c>
      <c r="S3480">
        <v>-9.9807083000000005E-2</v>
      </c>
      <c r="T3480">
        <v>0.237496609</v>
      </c>
      <c r="U3480">
        <v>-7.6699038999999997E-2</v>
      </c>
      <c r="V3480">
        <v>-0.104822021</v>
      </c>
      <c r="W3480">
        <v>0.23776702199999999</v>
      </c>
      <c r="X3480">
        <v>-1.0985395E-2</v>
      </c>
      <c r="Y3480">
        <v>0.21852670799999999</v>
      </c>
      <c r="Z3480">
        <v>-9.9841585999999996E-2</v>
      </c>
      <c r="AA3480">
        <v>-1.6236811E-2</v>
      </c>
      <c r="AB3480">
        <v>0.21901836799999999</v>
      </c>
      <c r="AC3480">
        <v>-9.8677127000000003E-2</v>
      </c>
    </row>
    <row r="3481" spans="1:29" x14ac:dyDescent="0.3">
      <c r="A3481">
        <v>34.79</v>
      </c>
      <c r="B3481">
        <v>28.2</v>
      </c>
      <c r="C3481">
        <v>-75</v>
      </c>
      <c r="D3481">
        <v>-75</v>
      </c>
      <c r="E3481">
        <v>150</v>
      </c>
      <c r="F3481">
        <v>-31.625</v>
      </c>
      <c r="G3481">
        <v>-39.81730769</v>
      </c>
      <c r="H3481">
        <v>93.25961538</v>
      </c>
      <c r="I3481">
        <v>-31</v>
      </c>
      <c r="J3481">
        <v>-42</v>
      </c>
      <c r="K3481">
        <v>79</v>
      </c>
      <c r="L3481">
        <v>-1.617071414</v>
      </c>
      <c r="M3481">
        <v>-2.0359661679999999</v>
      </c>
      <c r="N3481">
        <v>4.7686152760000002</v>
      </c>
      <c r="O3481">
        <v>-1.585113481</v>
      </c>
      <c r="P3481">
        <v>-2.147573103</v>
      </c>
      <c r="Q3481">
        <v>4.0394827409999996</v>
      </c>
      <c r="R3481">
        <v>-8.0853570999999999E-2</v>
      </c>
      <c r="S3481">
        <v>-0.101798308</v>
      </c>
      <c r="T3481">
        <v>0.23843076399999999</v>
      </c>
      <c r="U3481">
        <v>-7.9255673999999998E-2</v>
      </c>
      <c r="V3481">
        <v>-0.107378655</v>
      </c>
      <c r="W3481">
        <v>0.201974137</v>
      </c>
      <c r="X3481">
        <v>-1.2092449999999999E-2</v>
      </c>
      <c r="Y3481">
        <v>0.219837802</v>
      </c>
      <c r="Z3481">
        <v>-9.7857692999999996E-2</v>
      </c>
      <c r="AA3481">
        <v>-1.6236811E-2</v>
      </c>
      <c r="AB3481">
        <v>0.19686086799999999</v>
      </c>
      <c r="AC3481">
        <v>-2.6911944E-2</v>
      </c>
    </row>
    <row r="3482" spans="1:29" x14ac:dyDescent="0.3">
      <c r="A3482">
        <v>34.799999999999997</v>
      </c>
      <c r="B3482">
        <v>28.2</v>
      </c>
      <c r="C3482">
        <v>-75</v>
      </c>
      <c r="D3482">
        <v>-75</v>
      </c>
      <c r="E3482">
        <v>150</v>
      </c>
      <c r="F3482">
        <v>-31.69230769</v>
      </c>
      <c r="G3482">
        <v>-40.58653846</v>
      </c>
      <c r="H3482">
        <v>93.653846150000007</v>
      </c>
      <c r="I3482">
        <v>-32</v>
      </c>
      <c r="J3482">
        <v>-35</v>
      </c>
      <c r="K3482">
        <v>99</v>
      </c>
      <c r="L3482">
        <v>-1.620513037</v>
      </c>
      <c r="M3482">
        <v>-2.075299008</v>
      </c>
      <c r="N3482">
        <v>4.7887733570000002</v>
      </c>
      <c r="O3482">
        <v>-1.6362461740000001</v>
      </c>
      <c r="P3482">
        <v>-1.7896442530000001</v>
      </c>
      <c r="Q3482">
        <v>5.0621365999999997</v>
      </c>
      <c r="R3482">
        <v>-8.1025652000000004E-2</v>
      </c>
      <c r="S3482">
        <v>-0.10376494999999999</v>
      </c>
      <c r="T3482">
        <v>0.23943866799999999</v>
      </c>
      <c r="U3482">
        <v>-8.1812309E-2</v>
      </c>
      <c r="V3482">
        <v>-8.9482213000000005E-2</v>
      </c>
      <c r="W3482">
        <v>0.25310683</v>
      </c>
      <c r="X3482">
        <v>-1.3128539999999999E-2</v>
      </c>
      <c r="Y3482">
        <v>0.221222646</v>
      </c>
      <c r="Z3482">
        <v>-9.5873798999999996E-2</v>
      </c>
      <c r="AA3482">
        <v>-4.4282210000000004E-3</v>
      </c>
      <c r="AB3482">
        <v>0.22583606000000001</v>
      </c>
      <c r="AC3482">
        <v>-0.14353036599999999</v>
      </c>
    </row>
    <row r="3483" spans="1:29" x14ac:dyDescent="0.3">
      <c r="A3483">
        <v>34.81</v>
      </c>
      <c r="B3483">
        <v>28.2</v>
      </c>
      <c r="C3483">
        <v>-75</v>
      </c>
      <c r="D3483">
        <v>-75</v>
      </c>
      <c r="E3483">
        <v>150</v>
      </c>
      <c r="F3483">
        <v>-31.97115385</v>
      </c>
      <c r="G3483">
        <v>-41.5</v>
      </c>
      <c r="H3483">
        <v>94.00961538</v>
      </c>
      <c r="I3483">
        <v>-28</v>
      </c>
      <c r="J3483">
        <v>-42</v>
      </c>
      <c r="K3483">
        <v>100</v>
      </c>
      <c r="L3483">
        <v>-1.6347711920000001</v>
      </c>
      <c r="M3483">
        <v>-2.1220067569999999</v>
      </c>
      <c r="N3483">
        <v>4.8069647959999999</v>
      </c>
      <c r="O3483">
        <v>-1.431715402</v>
      </c>
      <c r="P3483">
        <v>-2.147573103</v>
      </c>
      <c r="Q3483">
        <v>5.1132692930000001</v>
      </c>
      <c r="R3483">
        <v>-8.1738560000000002E-2</v>
      </c>
      <c r="S3483">
        <v>-0.106100338</v>
      </c>
      <c r="T3483">
        <v>0.24034823999999999</v>
      </c>
      <c r="U3483">
        <v>-7.1585770000000007E-2</v>
      </c>
      <c r="V3483">
        <v>-0.107378655</v>
      </c>
      <c r="W3483">
        <v>0.25566346499999998</v>
      </c>
      <c r="X3483">
        <v>-1.4065279E-2</v>
      </c>
      <c r="Y3483">
        <v>0.222845126</v>
      </c>
      <c r="Z3483">
        <v>-9.2121652999999998E-2</v>
      </c>
      <c r="AA3483">
        <v>-2.0665032E-2</v>
      </c>
      <c r="AB3483">
        <v>0.23009711799999999</v>
      </c>
      <c r="AC3483">
        <v>-0.13455971799999999</v>
      </c>
    </row>
    <row r="3484" spans="1:29" x14ac:dyDescent="0.3">
      <c r="A3484">
        <v>34.82</v>
      </c>
      <c r="B3484">
        <v>28.2</v>
      </c>
      <c r="C3484">
        <v>-75</v>
      </c>
      <c r="D3484">
        <v>-75</v>
      </c>
      <c r="E3484">
        <v>150</v>
      </c>
      <c r="F3484">
        <v>-33.32692308</v>
      </c>
      <c r="G3484">
        <v>-42.68269231</v>
      </c>
      <c r="H3484">
        <v>94.778846150000007</v>
      </c>
      <c r="I3484">
        <v>-35</v>
      </c>
      <c r="J3484">
        <v>-42</v>
      </c>
      <c r="K3484">
        <v>98</v>
      </c>
      <c r="L3484">
        <v>-1.7040953240000001</v>
      </c>
      <c r="M3484">
        <v>-2.182480999</v>
      </c>
      <c r="N3484">
        <v>4.8462976370000002</v>
      </c>
      <c r="O3484">
        <v>-1.7896442530000001</v>
      </c>
      <c r="P3484">
        <v>-2.147573103</v>
      </c>
      <c r="Q3484">
        <v>5.0110039070000001</v>
      </c>
      <c r="R3484">
        <v>-8.5204766000000001E-2</v>
      </c>
      <c r="S3484">
        <v>-0.10912405</v>
      </c>
      <c r="T3484">
        <v>0.24231488200000001</v>
      </c>
      <c r="U3484">
        <v>-8.9482213000000005E-2</v>
      </c>
      <c r="V3484">
        <v>-0.107378655</v>
      </c>
      <c r="W3484">
        <v>0.25055019499999998</v>
      </c>
      <c r="X3484">
        <v>-1.3809805E-2</v>
      </c>
      <c r="Y3484">
        <v>0.22631952699999999</v>
      </c>
      <c r="Z3484">
        <v>-8.4186079999999996E-2</v>
      </c>
      <c r="AA3484">
        <v>-1.0332516E-2</v>
      </c>
      <c r="AB3484">
        <v>0.23265375299999999</v>
      </c>
      <c r="AC3484">
        <v>-9.4191803000000004E-2</v>
      </c>
    </row>
    <row r="3485" spans="1:29" x14ac:dyDescent="0.3">
      <c r="A3485">
        <v>34.83</v>
      </c>
      <c r="B3485">
        <v>28.2</v>
      </c>
      <c r="C3485">
        <v>-75</v>
      </c>
      <c r="D3485">
        <v>-75</v>
      </c>
      <c r="E3485">
        <v>150</v>
      </c>
      <c r="F3485">
        <v>-35.39423077</v>
      </c>
      <c r="G3485">
        <v>-44.25</v>
      </c>
      <c r="H3485">
        <v>96.278846150000007</v>
      </c>
      <c r="I3485">
        <v>-35</v>
      </c>
      <c r="J3485">
        <v>-44</v>
      </c>
      <c r="K3485">
        <v>98</v>
      </c>
      <c r="L3485">
        <v>-1.8098023329999999</v>
      </c>
      <c r="M3485">
        <v>-2.2626216619999999</v>
      </c>
      <c r="N3485">
        <v>4.9229966760000003</v>
      </c>
      <c r="O3485">
        <v>-1.7896442530000001</v>
      </c>
      <c r="P3485">
        <v>-2.2498384890000001</v>
      </c>
      <c r="Q3485">
        <v>5.0110039070000001</v>
      </c>
      <c r="R3485">
        <v>-9.0490116999999995E-2</v>
      </c>
      <c r="S3485">
        <v>-0.11313108299999999</v>
      </c>
      <c r="T3485">
        <v>0.24614983400000001</v>
      </c>
      <c r="U3485">
        <v>-8.9482213000000005E-2</v>
      </c>
      <c r="V3485">
        <v>-0.11249192399999999</v>
      </c>
      <c r="W3485">
        <v>0.25055019499999998</v>
      </c>
      <c r="X3485">
        <v>-1.3071767999999999E-2</v>
      </c>
      <c r="Y3485">
        <v>0.23197362199999999</v>
      </c>
      <c r="Z3485">
        <v>-7.4611638999999993E-2</v>
      </c>
      <c r="AA3485">
        <v>-1.3284663E-2</v>
      </c>
      <c r="AB3485">
        <v>0.234358176</v>
      </c>
      <c r="AC3485">
        <v>-8.5221155000000007E-2</v>
      </c>
    </row>
    <row r="3486" spans="1:29" x14ac:dyDescent="0.3">
      <c r="A3486">
        <v>34.840000000000003</v>
      </c>
      <c r="B3486">
        <v>28.2</v>
      </c>
      <c r="C3486">
        <v>-75</v>
      </c>
      <c r="D3486">
        <v>-75</v>
      </c>
      <c r="E3486">
        <v>150</v>
      </c>
      <c r="F3486">
        <v>-37.54807692</v>
      </c>
      <c r="G3486">
        <v>-45.65384615</v>
      </c>
      <c r="H3486">
        <v>97.846153849999993</v>
      </c>
      <c r="I3486">
        <v>-34</v>
      </c>
      <c r="J3486">
        <v>-46</v>
      </c>
      <c r="K3486">
        <v>81</v>
      </c>
      <c r="L3486">
        <v>-1.919934287</v>
      </c>
      <c r="M3486">
        <v>-2.3344040960000001</v>
      </c>
      <c r="N3486">
        <v>5.0031373390000002</v>
      </c>
      <c r="O3486">
        <v>-1.7385115600000001</v>
      </c>
      <c r="P3486">
        <v>-2.3521038750000001</v>
      </c>
      <c r="Q3486">
        <v>4.1417481269999996</v>
      </c>
      <c r="R3486">
        <v>-9.5996713999999997E-2</v>
      </c>
      <c r="S3486">
        <v>-0.11672020499999999</v>
      </c>
      <c r="T3486">
        <v>0.250156867</v>
      </c>
      <c r="U3486">
        <v>-8.6925578000000003E-2</v>
      </c>
      <c r="V3486">
        <v>-0.117605194</v>
      </c>
      <c r="W3486">
        <v>0.207087406</v>
      </c>
      <c r="X3486">
        <v>-1.1964713E-2</v>
      </c>
      <c r="Y3486">
        <v>0.237676884</v>
      </c>
      <c r="Z3486">
        <v>-6.5684118999999999E-2</v>
      </c>
      <c r="AA3486">
        <v>-1.7712884000000002E-2</v>
      </c>
      <c r="AB3486">
        <v>0.20623519500000001</v>
      </c>
      <c r="AC3486">
        <v>-4.4853239999999997E-3</v>
      </c>
    </row>
    <row r="3487" spans="1:29" x14ac:dyDescent="0.3">
      <c r="A3487">
        <v>34.85</v>
      </c>
      <c r="B3487">
        <v>28.2</v>
      </c>
      <c r="C3487">
        <v>-75</v>
      </c>
      <c r="D3487">
        <v>-75</v>
      </c>
      <c r="E3487">
        <v>150</v>
      </c>
      <c r="F3487">
        <v>-39.20192308</v>
      </c>
      <c r="G3487">
        <v>-46.61538462</v>
      </c>
      <c r="H3487">
        <v>98.63461538</v>
      </c>
      <c r="I3487">
        <v>-35</v>
      </c>
      <c r="J3487">
        <v>-37</v>
      </c>
      <c r="K3487">
        <v>98</v>
      </c>
      <c r="L3487">
        <v>-2.0044998949999999</v>
      </c>
      <c r="M3487">
        <v>-2.3835701469999999</v>
      </c>
      <c r="N3487">
        <v>5.0434535010000001</v>
      </c>
      <c r="O3487">
        <v>-1.7896442530000001</v>
      </c>
      <c r="P3487">
        <v>-1.891909638</v>
      </c>
      <c r="Q3487">
        <v>5.0110039070000001</v>
      </c>
      <c r="R3487">
        <v>-0.100224995</v>
      </c>
      <c r="S3487">
        <v>-0.119178507</v>
      </c>
      <c r="T3487">
        <v>0.25217267500000001</v>
      </c>
      <c r="U3487">
        <v>-8.9482213000000005E-2</v>
      </c>
      <c r="V3487">
        <v>-9.4595481999999995E-2</v>
      </c>
      <c r="W3487">
        <v>0.25055019499999998</v>
      </c>
      <c r="X3487">
        <v>-1.0942815999999999E-2</v>
      </c>
      <c r="Y3487">
        <v>0.241249617</v>
      </c>
      <c r="Z3487">
        <v>-5.7489776999999999E-2</v>
      </c>
      <c r="AA3487">
        <v>-2.952147E-3</v>
      </c>
      <c r="AB3487">
        <v>0.22839269500000001</v>
      </c>
      <c r="AC3487">
        <v>-0.116618422</v>
      </c>
    </row>
    <row r="3488" spans="1:29" x14ac:dyDescent="0.3">
      <c r="A3488">
        <v>34.86</v>
      </c>
      <c r="B3488">
        <v>28.2</v>
      </c>
      <c r="C3488">
        <v>-75</v>
      </c>
      <c r="D3488">
        <v>-75</v>
      </c>
      <c r="E3488">
        <v>150</v>
      </c>
      <c r="F3488">
        <v>-40.22115385</v>
      </c>
      <c r="G3488">
        <v>-48.54807692</v>
      </c>
      <c r="H3488">
        <v>99.46153846</v>
      </c>
      <c r="I3488">
        <v>-36</v>
      </c>
      <c r="J3488">
        <v>-51</v>
      </c>
      <c r="K3488">
        <v>103</v>
      </c>
      <c r="L3488">
        <v>-2.056615909</v>
      </c>
      <c r="M3488">
        <v>-2.4823939099999999</v>
      </c>
      <c r="N3488">
        <v>5.0857363040000001</v>
      </c>
      <c r="O3488">
        <v>-1.840776945</v>
      </c>
      <c r="P3488">
        <v>-2.607767339</v>
      </c>
      <c r="Q3488">
        <v>5.2666673719999997</v>
      </c>
      <c r="R3488">
        <v>-0.102830795</v>
      </c>
      <c r="S3488">
        <v>-0.124119695</v>
      </c>
      <c r="T3488">
        <v>0.254286815</v>
      </c>
      <c r="U3488">
        <v>-9.2038846999999993E-2</v>
      </c>
      <c r="V3488">
        <v>-0.13038836700000001</v>
      </c>
      <c r="W3488">
        <v>0.26333336899999998</v>
      </c>
      <c r="X3488">
        <v>-1.2291152E-2</v>
      </c>
      <c r="Y3488">
        <v>0.24517470699999999</v>
      </c>
      <c r="Z3488">
        <v>-4.7958463999999999E-2</v>
      </c>
      <c r="AA3488">
        <v>-2.2141106000000001E-2</v>
      </c>
      <c r="AB3488">
        <v>0.24969798400000001</v>
      </c>
      <c r="AC3488">
        <v>-7.1765182999999996E-2</v>
      </c>
    </row>
    <row r="3489" spans="1:29" x14ac:dyDescent="0.3">
      <c r="A3489">
        <v>34.869999999999997</v>
      </c>
      <c r="B3489">
        <v>28.2</v>
      </c>
      <c r="C3489">
        <v>-75</v>
      </c>
      <c r="D3489">
        <v>-75</v>
      </c>
      <c r="E3489">
        <v>150</v>
      </c>
      <c r="F3489">
        <v>-41.23076923</v>
      </c>
      <c r="G3489">
        <v>-50.75961538</v>
      </c>
      <c r="H3489">
        <v>100.0384615</v>
      </c>
      <c r="I3489">
        <v>-31</v>
      </c>
      <c r="J3489">
        <v>-47</v>
      </c>
      <c r="K3489">
        <v>102</v>
      </c>
      <c r="L3489">
        <v>-2.1082402619999998</v>
      </c>
      <c r="M3489">
        <v>-2.595475827</v>
      </c>
      <c r="N3489">
        <v>5.1152359350000003</v>
      </c>
      <c r="O3489">
        <v>-1.585113481</v>
      </c>
      <c r="P3489">
        <v>-2.4032365680000001</v>
      </c>
      <c r="Q3489">
        <v>5.2155346790000001</v>
      </c>
      <c r="R3489">
        <v>-0.105412013</v>
      </c>
      <c r="S3489">
        <v>-0.129773791</v>
      </c>
      <c r="T3489">
        <v>0.25576179700000001</v>
      </c>
      <c r="U3489">
        <v>-7.9255673999999998E-2</v>
      </c>
      <c r="V3489">
        <v>-0.120161828</v>
      </c>
      <c r="W3489">
        <v>0.26077673400000001</v>
      </c>
      <c r="X3489">
        <v>-1.4065279E-2</v>
      </c>
      <c r="Y3489">
        <v>0.248903133</v>
      </c>
      <c r="Z3489">
        <v>-3.6098232000000001E-2</v>
      </c>
      <c r="AA3489">
        <v>-2.3617178999999999E-2</v>
      </c>
      <c r="AB3489">
        <v>0.240323657</v>
      </c>
      <c r="AC3489">
        <v>-0.107647775</v>
      </c>
    </row>
    <row r="3490" spans="1:29" x14ac:dyDescent="0.3">
      <c r="A3490">
        <v>34.880000000000003</v>
      </c>
      <c r="B3490">
        <v>28.2</v>
      </c>
      <c r="C3490">
        <v>-75</v>
      </c>
      <c r="D3490">
        <v>-75</v>
      </c>
      <c r="E3490">
        <v>150</v>
      </c>
      <c r="F3490">
        <v>-42.30769231</v>
      </c>
      <c r="G3490">
        <v>-53.02884615</v>
      </c>
      <c r="H3490">
        <v>100.2403846</v>
      </c>
      <c r="I3490">
        <v>-42</v>
      </c>
      <c r="J3490">
        <v>-52</v>
      </c>
      <c r="K3490">
        <v>105</v>
      </c>
      <c r="L3490">
        <v>-2.1633062390000002</v>
      </c>
      <c r="M3490">
        <v>-2.711507707</v>
      </c>
      <c r="N3490">
        <v>5.1255608060000002</v>
      </c>
      <c r="O3490">
        <v>-2.147573103</v>
      </c>
      <c r="P3490">
        <v>-2.658900032</v>
      </c>
      <c r="Q3490">
        <v>5.3689327579999997</v>
      </c>
      <c r="R3490">
        <v>-0.108165312</v>
      </c>
      <c r="S3490">
        <v>-0.13557538499999999</v>
      </c>
      <c r="T3490">
        <v>0.25627803999999998</v>
      </c>
      <c r="U3490">
        <v>-0.107378655</v>
      </c>
      <c r="V3490">
        <v>-0.13294500200000001</v>
      </c>
      <c r="W3490">
        <v>0.26844663800000002</v>
      </c>
      <c r="X3490">
        <v>-1.5825213000000001E-2</v>
      </c>
      <c r="Y3490">
        <v>0.252098926</v>
      </c>
      <c r="Z3490">
        <v>-2.1995338999999999E-2</v>
      </c>
      <c r="AA3490">
        <v>-1.4760736999999999E-2</v>
      </c>
      <c r="AB3490">
        <v>0.259072311</v>
      </c>
      <c r="AC3490">
        <v>-4.9338563000000002E-2</v>
      </c>
    </row>
    <row r="3491" spans="1:29" x14ac:dyDescent="0.3">
      <c r="A3491">
        <v>34.89</v>
      </c>
      <c r="B3491">
        <v>28.2</v>
      </c>
      <c r="C3491">
        <v>-75</v>
      </c>
      <c r="D3491">
        <v>-75</v>
      </c>
      <c r="E3491">
        <v>150</v>
      </c>
      <c r="F3491">
        <v>-43.875</v>
      </c>
      <c r="G3491">
        <v>-55.66346154</v>
      </c>
      <c r="H3491">
        <v>101.4615385</v>
      </c>
      <c r="I3491">
        <v>-46</v>
      </c>
      <c r="J3491">
        <v>-51</v>
      </c>
      <c r="K3491">
        <v>86</v>
      </c>
      <c r="L3491">
        <v>-2.2434469020000001</v>
      </c>
      <c r="M3491">
        <v>-2.8462226859999999</v>
      </c>
      <c r="N3491">
        <v>5.1880016900000001</v>
      </c>
      <c r="O3491">
        <v>-2.3521038750000001</v>
      </c>
      <c r="P3491">
        <v>-2.607767339</v>
      </c>
      <c r="Q3491">
        <v>4.3974115920000001</v>
      </c>
      <c r="R3491">
        <v>-0.11217234500000001</v>
      </c>
      <c r="S3491">
        <v>-0.14231113400000001</v>
      </c>
      <c r="T3491">
        <v>0.259400085</v>
      </c>
      <c r="U3491">
        <v>-0.117605194</v>
      </c>
      <c r="V3491">
        <v>-0.13038836700000001</v>
      </c>
      <c r="W3491">
        <v>0.21987058000000001</v>
      </c>
      <c r="X3491">
        <v>-1.7400638E-2</v>
      </c>
      <c r="Y3491">
        <v>0.25776121600000002</v>
      </c>
      <c r="Z3491">
        <v>-8.6256230000000007E-3</v>
      </c>
      <c r="AA3491">
        <v>-7.3803690000000003E-3</v>
      </c>
      <c r="AB3491">
        <v>0.229244907</v>
      </c>
      <c r="AC3491">
        <v>4.9338563000000002E-2</v>
      </c>
    </row>
    <row r="3492" spans="1:29" x14ac:dyDescent="0.3">
      <c r="A3492">
        <v>34.9</v>
      </c>
      <c r="B3492">
        <v>28.2</v>
      </c>
      <c r="C3492">
        <v>-75</v>
      </c>
      <c r="D3492">
        <v>-75</v>
      </c>
      <c r="E3492">
        <v>150</v>
      </c>
      <c r="F3492">
        <v>-45.58653846</v>
      </c>
      <c r="G3492">
        <v>-57.39423077</v>
      </c>
      <c r="H3492">
        <v>103.9134615</v>
      </c>
      <c r="I3492">
        <v>-99</v>
      </c>
      <c r="J3492">
        <v>-51</v>
      </c>
      <c r="K3492">
        <v>101</v>
      </c>
      <c r="L3492">
        <v>-2.330962473</v>
      </c>
      <c r="M3492">
        <v>-2.934721578</v>
      </c>
      <c r="N3492">
        <v>5.3133751199999999</v>
      </c>
      <c r="O3492">
        <v>-5.0621365999999997</v>
      </c>
      <c r="P3492">
        <v>-2.607767339</v>
      </c>
      <c r="Q3492">
        <v>5.1644019859999997</v>
      </c>
      <c r="R3492">
        <v>-0.116548124</v>
      </c>
      <c r="S3492">
        <v>-0.14673607899999999</v>
      </c>
      <c r="T3492">
        <v>0.26566875600000001</v>
      </c>
      <c r="U3492">
        <v>-0.25310683</v>
      </c>
      <c r="V3492">
        <v>-0.13038836700000001</v>
      </c>
      <c r="W3492">
        <v>0.25822009899999998</v>
      </c>
      <c r="X3492">
        <v>-1.7429024000000001E-2</v>
      </c>
      <c r="Y3492">
        <v>0.26487390500000002</v>
      </c>
      <c r="Z3492">
        <v>-4.183427E-3</v>
      </c>
      <c r="AA3492">
        <v>7.0851538000000006E-2</v>
      </c>
      <c r="AB3492">
        <v>0.29997846500000003</v>
      </c>
      <c r="AC3492">
        <v>0.21978087299999999</v>
      </c>
    </row>
    <row r="3493" spans="1:29" x14ac:dyDescent="0.3">
      <c r="A3493">
        <v>34.909999999999997</v>
      </c>
      <c r="B3493">
        <v>28.2</v>
      </c>
      <c r="C3493">
        <v>-75</v>
      </c>
      <c r="D3493">
        <v>-75</v>
      </c>
      <c r="E3493">
        <v>150</v>
      </c>
      <c r="F3493">
        <v>-46.89423077</v>
      </c>
      <c r="G3493">
        <v>-58.375</v>
      </c>
      <c r="H3493">
        <v>105.3173077</v>
      </c>
      <c r="I3493">
        <v>-36</v>
      </c>
      <c r="J3493">
        <v>-102</v>
      </c>
      <c r="K3493">
        <v>204</v>
      </c>
      <c r="L3493">
        <v>-2.3978283020000002</v>
      </c>
      <c r="M3493">
        <v>-2.9848709499999999</v>
      </c>
      <c r="N3493">
        <v>5.3851575540000001</v>
      </c>
      <c r="O3493">
        <v>-1.840776945</v>
      </c>
      <c r="P3493">
        <v>-5.2155346790000001</v>
      </c>
      <c r="Q3493">
        <v>10.43106936</v>
      </c>
      <c r="R3493">
        <v>-0.119891415</v>
      </c>
      <c r="S3493">
        <v>-0.149243547</v>
      </c>
      <c r="T3493">
        <v>0.26925787800000001</v>
      </c>
      <c r="U3493">
        <v>-9.2038846999999993E-2</v>
      </c>
      <c r="V3493">
        <v>-0.26077673400000001</v>
      </c>
      <c r="W3493">
        <v>0.52155346800000002</v>
      </c>
      <c r="X3493">
        <v>-1.6946461999999999E-2</v>
      </c>
      <c r="Y3493">
        <v>0.26921690599999998</v>
      </c>
      <c r="Z3493">
        <v>-2.15641E-4</v>
      </c>
      <c r="AA3493">
        <v>-9.7420863999999996E-2</v>
      </c>
      <c r="AB3493">
        <v>0.46530750599999998</v>
      </c>
      <c r="AC3493">
        <v>-0.29603138000000001</v>
      </c>
    </row>
    <row r="3494" spans="1:29" x14ac:dyDescent="0.3">
      <c r="A3494">
        <v>34.92</v>
      </c>
      <c r="B3494">
        <v>28.2</v>
      </c>
      <c r="C3494">
        <v>-75</v>
      </c>
      <c r="D3494">
        <v>-75</v>
      </c>
      <c r="E3494">
        <v>150</v>
      </c>
      <c r="F3494">
        <v>-48.29807692</v>
      </c>
      <c r="G3494">
        <v>-59.17307692</v>
      </c>
      <c r="H3494">
        <v>106.6538462</v>
      </c>
      <c r="I3494">
        <v>-44</v>
      </c>
      <c r="J3494">
        <v>0</v>
      </c>
      <c r="K3494">
        <v>0</v>
      </c>
      <c r="L3494">
        <v>-2.4696107359999999</v>
      </c>
      <c r="M3494">
        <v>-3.025678772</v>
      </c>
      <c r="N3494">
        <v>5.4534983649999997</v>
      </c>
      <c r="O3494">
        <v>-2.2498384890000001</v>
      </c>
      <c r="P3494">
        <v>0</v>
      </c>
      <c r="Q3494">
        <v>0</v>
      </c>
      <c r="R3494">
        <v>-0.123480537</v>
      </c>
      <c r="S3494">
        <v>-0.15128393900000001</v>
      </c>
      <c r="T3494">
        <v>0.27267491799999999</v>
      </c>
      <c r="U3494">
        <v>-0.11249192399999999</v>
      </c>
      <c r="V3494">
        <v>0</v>
      </c>
      <c r="W3494">
        <v>0</v>
      </c>
      <c r="X3494">
        <v>-1.6052302000000001E-2</v>
      </c>
      <c r="Y3494">
        <v>0.27337143699999999</v>
      </c>
      <c r="Z3494">
        <v>3.6658900000000002E-3</v>
      </c>
      <c r="AA3494">
        <v>6.4947243000000002E-2</v>
      </c>
      <c r="AB3494">
        <v>3.7497308E-2</v>
      </c>
      <c r="AC3494">
        <v>0.19735425300000001</v>
      </c>
    </row>
    <row r="3495" spans="1:29" x14ac:dyDescent="0.3">
      <c r="A3495">
        <v>34.93</v>
      </c>
      <c r="B3495">
        <v>28.2</v>
      </c>
      <c r="C3495">
        <v>-75</v>
      </c>
      <c r="D3495">
        <v>-75</v>
      </c>
      <c r="E3495">
        <v>150</v>
      </c>
      <c r="F3495">
        <v>-49.64423077</v>
      </c>
      <c r="G3495">
        <v>-59.80769231</v>
      </c>
      <c r="H3495">
        <v>107.8076923</v>
      </c>
      <c r="I3495">
        <v>0</v>
      </c>
      <c r="J3495">
        <v>-66</v>
      </c>
      <c r="K3495">
        <v>104</v>
      </c>
      <c r="L3495">
        <v>-2.5384432079999999</v>
      </c>
      <c r="M3495">
        <v>-3.058128366</v>
      </c>
      <c r="N3495">
        <v>5.512497626</v>
      </c>
      <c r="O3495">
        <v>0</v>
      </c>
      <c r="P3495">
        <v>-3.374757733</v>
      </c>
      <c r="Q3495">
        <v>5.3178000650000001</v>
      </c>
      <c r="R3495">
        <v>-0.12692216000000001</v>
      </c>
      <c r="S3495">
        <v>-0.15290641799999999</v>
      </c>
      <c r="T3495">
        <v>0.27562488099999999</v>
      </c>
      <c r="U3495">
        <v>0</v>
      </c>
      <c r="V3495">
        <v>-0.168737887</v>
      </c>
      <c r="W3495">
        <v>0.26589000299999999</v>
      </c>
      <c r="X3495">
        <v>-1.5002018000000001E-2</v>
      </c>
      <c r="Y3495">
        <v>0.27702611399999999</v>
      </c>
      <c r="Z3495">
        <v>7.3749080000000003E-3</v>
      </c>
      <c r="AA3495">
        <v>-9.7420863999999996E-2</v>
      </c>
      <c r="AB3495">
        <v>0.23350596400000001</v>
      </c>
      <c r="AC3495">
        <v>-0.17044231000000001</v>
      </c>
    </row>
    <row r="3496" spans="1:29" x14ac:dyDescent="0.3">
      <c r="A3496">
        <v>34.94</v>
      </c>
      <c r="B3496">
        <v>28.2</v>
      </c>
      <c r="C3496">
        <v>-75</v>
      </c>
      <c r="D3496">
        <v>-75</v>
      </c>
      <c r="E3496">
        <v>150</v>
      </c>
      <c r="F3496">
        <v>-50.53846154</v>
      </c>
      <c r="G3496">
        <v>-60.33653846</v>
      </c>
      <c r="H3496">
        <v>107.9903846</v>
      </c>
      <c r="I3496">
        <v>-88</v>
      </c>
      <c r="J3496">
        <v>-133</v>
      </c>
      <c r="K3496">
        <v>103</v>
      </c>
      <c r="L3496">
        <v>-2.584167635</v>
      </c>
      <c r="M3496">
        <v>-3.0851696940000002</v>
      </c>
      <c r="N3496">
        <v>5.5218391760000003</v>
      </c>
      <c r="O3496">
        <v>-4.4996769780000001</v>
      </c>
      <c r="P3496">
        <v>-6.8006481599999997</v>
      </c>
      <c r="Q3496">
        <v>5.2666673719999997</v>
      </c>
      <c r="R3496">
        <v>-0.12920838200000001</v>
      </c>
      <c r="S3496">
        <v>-0.154258485</v>
      </c>
      <c r="T3496">
        <v>0.276091959</v>
      </c>
      <c r="U3496">
        <v>-0.22498384900000001</v>
      </c>
      <c r="V3496">
        <v>-0.34003240800000001</v>
      </c>
      <c r="W3496">
        <v>0.26333336899999998</v>
      </c>
      <c r="X3496">
        <v>-1.4462684E-2</v>
      </c>
      <c r="Y3496">
        <v>0.27855026100000002</v>
      </c>
      <c r="Z3496">
        <v>1.2938434E-2</v>
      </c>
      <c r="AA3496">
        <v>-6.6423316999999996E-2</v>
      </c>
      <c r="AB3496">
        <v>0.36389433100000002</v>
      </c>
      <c r="AC3496">
        <v>0.52926822500000004</v>
      </c>
    </row>
    <row r="3497" spans="1:29" x14ac:dyDescent="0.3">
      <c r="A3497">
        <v>34.950000000000003</v>
      </c>
      <c r="B3497">
        <v>28.2</v>
      </c>
      <c r="C3497">
        <v>-75</v>
      </c>
      <c r="D3497">
        <v>-75</v>
      </c>
      <c r="E3497">
        <v>150</v>
      </c>
      <c r="F3497">
        <v>-50.53846154</v>
      </c>
      <c r="G3497">
        <v>-60.78846154</v>
      </c>
      <c r="H3497">
        <v>108.7115385</v>
      </c>
      <c r="I3497">
        <v>-52</v>
      </c>
      <c r="J3497">
        <v>-51</v>
      </c>
      <c r="K3497">
        <v>189</v>
      </c>
      <c r="L3497">
        <v>-2.584167635</v>
      </c>
      <c r="M3497">
        <v>-3.108277738</v>
      </c>
      <c r="N3497">
        <v>5.5587137139999996</v>
      </c>
      <c r="O3497">
        <v>-2.658900032</v>
      </c>
      <c r="P3497">
        <v>-2.607767339</v>
      </c>
      <c r="Q3497">
        <v>9.6640789639999998</v>
      </c>
      <c r="R3497">
        <v>-0.12920838200000001</v>
      </c>
      <c r="S3497">
        <v>-0.155413887</v>
      </c>
      <c r="T3497">
        <v>0.27793568600000002</v>
      </c>
      <c r="U3497">
        <v>-0.13294500200000001</v>
      </c>
      <c r="V3497">
        <v>-0.13038836700000001</v>
      </c>
      <c r="W3497">
        <v>0.48320394799999999</v>
      </c>
      <c r="X3497">
        <v>-1.5129755E-2</v>
      </c>
      <c r="Y3497">
        <v>0.28016454699999999</v>
      </c>
      <c r="Z3497">
        <v>1.1730847000000001E-2</v>
      </c>
      <c r="AA3497">
        <v>1.476074E-3</v>
      </c>
      <c r="AB3497">
        <v>0.40991375499999999</v>
      </c>
      <c r="AC3497">
        <v>-0.38573785900000002</v>
      </c>
    </row>
    <row r="3498" spans="1:29" x14ac:dyDescent="0.3">
      <c r="A3498">
        <v>34.96</v>
      </c>
      <c r="B3498">
        <v>28.2</v>
      </c>
      <c r="C3498">
        <v>-75</v>
      </c>
      <c r="D3498">
        <v>-75</v>
      </c>
      <c r="E3498">
        <v>150</v>
      </c>
      <c r="F3498">
        <v>-49.875</v>
      </c>
      <c r="G3498">
        <v>-60.77884615</v>
      </c>
      <c r="H3498">
        <v>108.5576923</v>
      </c>
      <c r="I3498">
        <v>-44</v>
      </c>
      <c r="J3498">
        <v>-60</v>
      </c>
      <c r="K3498">
        <v>0</v>
      </c>
      <c r="L3498">
        <v>-2.5502430600000001</v>
      </c>
      <c r="M3498">
        <v>-3.1077860770000001</v>
      </c>
      <c r="N3498">
        <v>5.5508471459999997</v>
      </c>
      <c r="O3498">
        <v>-2.2498384890000001</v>
      </c>
      <c r="P3498">
        <v>-3.0679615760000001</v>
      </c>
      <c r="Q3498">
        <v>0</v>
      </c>
      <c r="R3498">
        <v>-0.12751215299999999</v>
      </c>
      <c r="S3498">
        <v>-0.15538930400000001</v>
      </c>
      <c r="T3498">
        <v>0.27754235700000002</v>
      </c>
      <c r="U3498">
        <v>-0.11249192399999999</v>
      </c>
      <c r="V3498">
        <v>-0.15339807899999999</v>
      </c>
      <c r="W3498">
        <v>0</v>
      </c>
      <c r="X3498">
        <v>-1.6094880999999998E-2</v>
      </c>
      <c r="Y3498">
        <v>0.27932872399999997</v>
      </c>
      <c r="Z3498">
        <v>9.4019289999999998E-3</v>
      </c>
      <c r="AA3498">
        <v>-2.3617178999999999E-2</v>
      </c>
      <c r="AB3498">
        <v>8.8630001E-2</v>
      </c>
      <c r="AC3498">
        <v>0.46647369</v>
      </c>
    </row>
    <row r="3499" spans="1:29" x14ac:dyDescent="0.3">
      <c r="A3499">
        <v>34.97</v>
      </c>
      <c r="B3499">
        <v>28.2</v>
      </c>
      <c r="C3499">
        <v>-75</v>
      </c>
      <c r="D3499">
        <v>-75</v>
      </c>
      <c r="E3499">
        <v>150</v>
      </c>
      <c r="F3499">
        <v>-49.21153846</v>
      </c>
      <c r="G3499">
        <v>-60.71153846</v>
      </c>
      <c r="H3499">
        <v>108.1923077</v>
      </c>
      <c r="I3499">
        <v>-57</v>
      </c>
      <c r="J3499">
        <v>-57</v>
      </c>
      <c r="K3499">
        <v>211</v>
      </c>
      <c r="L3499">
        <v>-2.5163184850000002</v>
      </c>
      <c r="M3499">
        <v>-3.1043444529999999</v>
      </c>
      <c r="N3499">
        <v>5.5321640470000002</v>
      </c>
      <c r="O3499">
        <v>-2.9145634970000001</v>
      </c>
      <c r="P3499">
        <v>-2.9145634970000001</v>
      </c>
      <c r="Q3499">
        <v>10.788998210000001</v>
      </c>
      <c r="R3499">
        <v>-0.125815924</v>
      </c>
      <c r="S3499">
        <v>-0.15521722299999999</v>
      </c>
      <c r="T3499">
        <v>0.27660820200000003</v>
      </c>
      <c r="U3499">
        <v>-0.14572817499999999</v>
      </c>
      <c r="V3499">
        <v>-0.14572817499999999</v>
      </c>
      <c r="W3499">
        <v>0.53944990999999998</v>
      </c>
      <c r="X3499">
        <v>-1.6974848000000001E-2</v>
      </c>
      <c r="Y3499">
        <v>0.27808318399999998</v>
      </c>
      <c r="Z3499">
        <v>7.7630609999999999E-3</v>
      </c>
      <c r="AA3499">
        <v>0</v>
      </c>
      <c r="AB3499">
        <v>0.45678539000000001</v>
      </c>
      <c r="AC3499">
        <v>-0.43507642200000002</v>
      </c>
    </row>
    <row r="3500" spans="1:29" x14ac:dyDescent="0.3">
      <c r="A3500">
        <v>34.979999999999997</v>
      </c>
      <c r="B3500">
        <v>28.2</v>
      </c>
      <c r="C3500">
        <v>-75</v>
      </c>
      <c r="D3500">
        <v>-75</v>
      </c>
      <c r="E3500">
        <v>150</v>
      </c>
      <c r="F3500">
        <v>-49.52884615</v>
      </c>
      <c r="G3500">
        <v>-61.33653846</v>
      </c>
      <c r="H3500">
        <v>109.6442308</v>
      </c>
      <c r="I3500">
        <v>-55</v>
      </c>
      <c r="J3500">
        <v>-54</v>
      </c>
      <c r="K3500">
        <v>104</v>
      </c>
      <c r="L3500">
        <v>-2.5325432819999998</v>
      </c>
      <c r="M3500">
        <v>-3.1363023870000002</v>
      </c>
      <c r="N3500">
        <v>5.6064047830000003</v>
      </c>
      <c r="O3500">
        <v>-2.812298111</v>
      </c>
      <c r="P3500">
        <v>-2.761165418</v>
      </c>
      <c r="Q3500">
        <v>5.3178000650000001</v>
      </c>
      <c r="R3500">
        <v>-0.12662716399999999</v>
      </c>
      <c r="S3500">
        <v>-0.156815119</v>
      </c>
      <c r="T3500">
        <v>0.28032023900000003</v>
      </c>
      <c r="U3500">
        <v>-0.14061490600000001</v>
      </c>
      <c r="V3500">
        <v>-0.13805827100000001</v>
      </c>
      <c r="W3500">
        <v>0.26589000299999999</v>
      </c>
      <c r="X3500">
        <v>-1.7429024000000001E-2</v>
      </c>
      <c r="Y3500">
        <v>0.28136092099999999</v>
      </c>
      <c r="Z3500">
        <v>5.4772709999999997E-3</v>
      </c>
      <c r="AA3500">
        <v>1.476074E-3</v>
      </c>
      <c r="AB3500">
        <v>0.27015106100000003</v>
      </c>
      <c r="AC3500">
        <v>2.2426620000000001E-2</v>
      </c>
    </row>
    <row r="3501" spans="1:29" x14ac:dyDescent="0.3">
      <c r="A3501">
        <v>34.99</v>
      </c>
      <c r="B3501">
        <v>28.2</v>
      </c>
      <c r="C3501">
        <v>-75</v>
      </c>
      <c r="D3501">
        <v>-75</v>
      </c>
      <c r="E3501">
        <v>150</v>
      </c>
      <c r="F3501">
        <v>-50.84615385</v>
      </c>
      <c r="G3501">
        <v>-60.90384615</v>
      </c>
      <c r="H3501">
        <v>110.8269231</v>
      </c>
      <c r="I3501">
        <v>-51</v>
      </c>
      <c r="J3501">
        <v>-56</v>
      </c>
      <c r="K3501">
        <v>82</v>
      </c>
      <c r="L3501">
        <v>-2.5999007710000002</v>
      </c>
      <c r="M3501">
        <v>-3.1141776640000001</v>
      </c>
      <c r="N3501">
        <v>5.6668790260000002</v>
      </c>
      <c r="O3501">
        <v>-2.607767339</v>
      </c>
      <c r="P3501">
        <v>-2.8634308040000001</v>
      </c>
      <c r="Q3501">
        <v>4.1928808200000001</v>
      </c>
      <c r="R3501">
        <v>-0.12999503900000001</v>
      </c>
      <c r="S3501">
        <v>-0.15570888299999999</v>
      </c>
      <c r="T3501">
        <v>0.28334395099999998</v>
      </c>
      <c r="U3501">
        <v>-0.13038836700000001</v>
      </c>
      <c r="V3501">
        <v>-0.14317154000000001</v>
      </c>
      <c r="W3501">
        <v>0.209644041</v>
      </c>
      <c r="X3501">
        <v>-1.4845895E-2</v>
      </c>
      <c r="Y3501">
        <v>0.28413060800000001</v>
      </c>
      <c r="Z3501">
        <v>4.1402990000000001E-3</v>
      </c>
      <c r="AA3501">
        <v>-7.3803690000000003E-3</v>
      </c>
      <c r="AB3501">
        <v>0.23094933000000001</v>
      </c>
      <c r="AC3501">
        <v>0.112133099</v>
      </c>
    </row>
    <row r="3502" spans="1:29" x14ac:dyDescent="0.3">
      <c r="A3502">
        <v>35</v>
      </c>
      <c r="B3502">
        <v>28.2</v>
      </c>
      <c r="C3502">
        <v>-75</v>
      </c>
      <c r="D3502">
        <v>-75</v>
      </c>
      <c r="E3502">
        <v>150</v>
      </c>
      <c r="F3502">
        <v>-52.01923077</v>
      </c>
      <c r="G3502">
        <v>-60.26923077</v>
      </c>
      <c r="H3502">
        <v>112.4134615</v>
      </c>
      <c r="I3502">
        <v>-52</v>
      </c>
      <c r="J3502">
        <v>-48</v>
      </c>
      <c r="K3502">
        <v>109</v>
      </c>
      <c r="L3502">
        <v>-2.6598833530000001</v>
      </c>
      <c r="M3502">
        <v>-3.08172807</v>
      </c>
      <c r="N3502">
        <v>5.7480030099999997</v>
      </c>
      <c r="O3502">
        <v>-2.658900032</v>
      </c>
      <c r="P3502">
        <v>-2.4543692610000001</v>
      </c>
      <c r="Q3502">
        <v>5.5734635289999996</v>
      </c>
      <c r="R3502">
        <v>-0.132994168</v>
      </c>
      <c r="S3502">
        <v>-0.15408640400000001</v>
      </c>
      <c r="T3502">
        <v>0.28740015000000002</v>
      </c>
      <c r="U3502">
        <v>-0.13294500200000001</v>
      </c>
      <c r="V3502">
        <v>-0.122718463</v>
      </c>
      <c r="W3502">
        <v>0.27867317600000002</v>
      </c>
      <c r="X3502">
        <v>-1.2177607999999999E-2</v>
      </c>
      <c r="Y3502">
        <v>0.28729362400000003</v>
      </c>
      <c r="Z3502">
        <v>-5.6066500000000001E-4</v>
      </c>
      <c r="AA3502">
        <v>5.9042950000000004E-3</v>
      </c>
      <c r="AB3502">
        <v>0.27100327299999999</v>
      </c>
      <c r="AC3502">
        <v>-4.0367914999999997E-2</v>
      </c>
    </row>
    <row r="3503" spans="1:29" x14ac:dyDescent="0.3">
      <c r="A3503">
        <v>35.01</v>
      </c>
      <c r="B3503">
        <v>28.2</v>
      </c>
      <c r="C3503">
        <v>-75</v>
      </c>
      <c r="D3503">
        <v>-75</v>
      </c>
      <c r="E3503">
        <v>150</v>
      </c>
      <c r="F3503">
        <v>-52.92307692</v>
      </c>
      <c r="G3503">
        <v>-59.69230769</v>
      </c>
      <c r="H3503">
        <v>114.4711538</v>
      </c>
      <c r="I3503">
        <v>-47</v>
      </c>
      <c r="J3503">
        <v>-61</v>
      </c>
      <c r="K3503">
        <v>111</v>
      </c>
      <c r="L3503">
        <v>-2.7060994410000001</v>
      </c>
      <c r="M3503">
        <v>-3.0522284389999998</v>
      </c>
      <c r="N3503">
        <v>5.8532183590000004</v>
      </c>
      <c r="O3503">
        <v>-2.4032365680000001</v>
      </c>
      <c r="P3503">
        <v>-3.1190942690000001</v>
      </c>
      <c r="Q3503">
        <v>5.6757289149999997</v>
      </c>
      <c r="R3503">
        <v>-0.135304972</v>
      </c>
      <c r="S3503">
        <v>-0.152611422</v>
      </c>
      <c r="T3503">
        <v>0.29266091799999999</v>
      </c>
      <c r="U3503">
        <v>-0.120161828</v>
      </c>
      <c r="V3503">
        <v>-0.15595471299999999</v>
      </c>
      <c r="W3503">
        <v>0.28378644600000003</v>
      </c>
      <c r="X3503">
        <v>-9.9918839999999995E-3</v>
      </c>
      <c r="Y3503">
        <v>0.29107940999999998</v>
      </c>
      <c r="Z3503">
        <v>-8.323726E-3</v>
      </c>
      <c r="AA3503">
        <v>-2.0665032E-2</v>
      </c>
      <c r="AB3503">
        <v>0.281229811</v>
      </c>
      <c r="AC3503">
        <v>-1.3455972E-2</v>
      </c>
    </row>
    <row r="3504" spans="1:29" x14ac:dyDescent="0.3">
      <c r="A3504">
        <v>35.020000000000003</v>
      </c>
      <c r="B3504">
        <v>28.2</v>
      </c>
      <c r="C3504">
        <v>-75</v>
      </c>
      <c r="D3504">
        <v>-75</v>
      </c>
      <c r="E3504">
        <v>150</v>
      </c>
      <c r="F3504">
        <v>-52.85576923</v>
      </c>
      <c r="G3504">
        <v>-58.09615385</v>
      </c>
      <c r="H3504">
        <v>114.3173077</v>
      </c>
      <c r="I3504">
        <v>-37</v>
      </c>
      <c r="J3504">
        <v>-59</v>
      </c>
      <c r="K3504">
        <v>115</v>
      </c>
      <c r="L3504">
        <v>-2.702657818</v>
      </c>
      <c r="M3504">
        <v>-2.9706127950000001</v>
      </c>
      <c r="N3504">
        <v>5.8453517909999997</v>
      </c>
      <c r="O3504">
        <v>-1.891909638</v>
      </c>
      <c r="P3504">
        <v>-3.0168288830000001</v>
      </c>
      <c r="Q3504">
        <v>5.8802596869999997</v>
      </c>
      <c r="R3504">
        <v>-0.135132891</v>
      </c>
      <c r="S3504">
        <v>-0.14853063999999999</v>
      </c>
      <c r="T3504">
        <v>0.29226759000000002</v>
      </c>
      <c r="U3504">
        <v>-9.4595481999999995E-2</v>
      </c>
      <c r="V3504">
        <v>-0.15084144399999999</v>
      </c>
      <c r="W3504">
        <v>0.29401298399999998</v>
      </c>
      <c r="X3504">
        <v>-7.7351939999999999E-3</v>
      </c>
      <c r="Y3504">
        <v>0.28939956999999999</v>
      </c>
      <c r="Z3504">
        <v>-1.509484E-2</v>
      </c>
      <c r="AA3504">
        <v>-3.2473621000000001E-2</v>
      </c>
      <c r="AB3504">
        <v>0.27782096499999998</v>
      </c>
      <c r="AC3504">
        <v>-8.5221155000000007E-2</v>
      </c>
    </row>
    <row r="3505" spans="1:29" x14ac:dyDescent="0.3">
      <c r="A3505">
        <v>35.03</v>
      </c>
      <c r="B3505">
        <v>28.2</v>
      </c>
      <c r="C3505">
        <v>-75</v>
      </c>
      <c r="D3505">
        <v>-75</v>
      </c>
      <c r="E3505">
        <v>150</v>
      </c>
      <c r="F3505">
        <v>-52.14423077</v>
      </c>
      <c r="G3505">
        <v>-57.82692308</v>
      </c>
      <c r="H3505">
        <v>112.9807692</v>
      </c>
      <c r="I3505">
        <v>-50</v>
      </c>
      <c r="J3505">
        <v>-57</v>
      </c>
      <c r="K3505">
        <v>113</v>
      </c>
      <c r="L3505">
        <v>-2.6662749400000001</v>
      </c>
      <c r="M3505">
        <v>-2.9568463010000001</v>
      </c>
      <c r="N3505">
        <v>5.77701098</v>
      </c>
      <c r="O3505">
        <v>-2.556634646</v>
      </c>
      <c r="P3505">
        <v>-2.9145634970000001</v>
      </c>
      <c r="Q3505">
        <v>5.7779943009999997</v>
      </c>
      <c r="R3505">
        <v>-0.13331374700000001</v>
      </c>
      <c r="S3505">
        <v>-0.147842315</v>
      </c>
      <c r="T3505">
        <v>0.28885054900000001</v>
      </c>
      <c r="U3505">
        <v>-0.127831732</v>
      </c>
      <c r="V3505">
        <v>-0.14572817499999999</v>
      </c>
      <c r="W3505">
        <v>0.288899715</v>
      </c>
      <c r="X3505">
        <v>-8.3880729999999994E-3</v>
      </c>
      <c r="Y3505">
        <v>0.28628572000000002</v>
      </c>
      <c r="Z3505">
        <v>-1.34991E-2</v>
      </c>
      <c r="AA3505">
        <v>-1.0332516E-2</v>
      </c>
      <c r="AB3505">
        <v>0.28378644600000003</v>
      </c>
      <c r="AC3505">
        <v>-2.6911944E-2</v>
      </c>
    </row>
    <row r="3506" spans="1:29" x14ac:dyDescent="0.3">
      <c r="A3506">
        <v>35.04</v>
      </c>
      <c r="B3506">
        <v>28.2</v>
      </c>
      <c r="C3506">
        <v>-75</v>
      </c>
      <c r="D3506">
        <v>-75</v>
      </c>
      <c r="E3506">
        <v>150</v>
      </c>
      <c r="F3506">
        <v>-51.75</v>
      </c>
      <c r="G3506">
        <v>-58.13461538</v>
      </c>
      <c r="H3506">
        <v>112.5384615</v>
      </c>
      <c r="I3506">
        <v>-52</v>
      </c>
      <c r="J3506">
        <v>-54</v>
      </c>
      <c r="K3506">
        <v>87</v>
      </c>
      <c r="L3506">
        <v>-2.6461168590000002</v>
      </c>
      <c r="M3506">
        <v>-2.9725794369999998</v>
      </c>
      <c r="N3506">
        <v>5.7543945970000001</v>
      </c>
      <c r="O3506">
        <v>-2.658900032</v>
      </c>
      <c r="P3506">
        <v>-2.761165418</v>
      </c>
      <c r="Q3506">
        <v>4.4485442849999997</v>
      </c>
      <c r="R3506">
        <v>-0.13230584300000001</v>
      </c>
      <c r="S3506">
        <v>-0.148628972</v>
      </c>
      <c r="T3506">
        <v>0.28771973000000001</v>
      </c>
      <c r="U3506">
        <v>-0.13294500200000001</v>
      </c>
      <c r="V3506">
        <v>-0.13805827100000001</v>
      </c>
      <c r="W3506">
        <v>0.22242721400000001</v>
      </c>
      <c r="X3506">
        <v>-9.4241629999999993E-3</v>
      </c>
      <c r="Y3506">
        <v>0.28545809100000002</v>
      </c>
      <c r="Z3506">
        <v>-1.190336E-2</v>
      </c>
      <c r="AA3506">
        <v>-2.952147E-3</v>
      </c>
      <c r="AB3506">
        <v>0.23861923400000001</v>
      </c>
      <c r="AC3506">
        <v>8.5221155000000007E-2</v>
      </c>
    </row>
    <row r="3507" spans="1:29" x14ac:dyDescent="0.3">
      <c r="A3507">
        <v>35.049999999999997</v>
      </c>
      <c r="B3507">
        <v>28.2</v>
      </c>
      <c r="C3507">
        <v>-75</v>
      </c>
      <c r="D3507">
        <v>-75</v>
      </c>
      <c r="E3507">
        <v>150</v>
      </c>
      <c r="F3507">
        <v>-51.32692308</v>
      </c>
      <c r="G3507">
        <v>-58.42307692</v>
      </c>
      <c r="H3507">
        <v>111.9519231</v>
      </c>
      <c r="I3507">
        <v>-54</v>
      </c>
      <c r="J3507">
        <v>-52</v>
      </c>
      <c r="K3507">
        <v>108</v>
      </c>
      <c r="L3507">
        <v>-2.6244837969999999</v>
      </c>
      <c r="M3507">
        <v>-2.9873292519999999</v>
      </c>
      <c r="N3507">
        <v>5.7244033060000001</v>
      </c>
      <c r="O3507">
        <v>-2.761165418</v>
      </c>
      <c r="P3507">
        <v>-2.658900032</v>
      </c>
      <c r="Q3507">
        <v>5.5223308360000001</v>
      </c>
      <c r="R3507">
        <v>-0.13122418999999999</v>
      </c>
      <c r="S3507">
        <v>-0.149366463</v>
      </c>
      <c r="T3507">
        <v>0.28622016500000003</v>
      </c>
      <c r="U3507">
        <v>-0.13805827100000001</v>
      </c>
      <c r="V3507">
        <v>-0.13294500200000001</v>
      </c>
      <c r="W3507">
        <v>0.27611654200000002</v>
      </c>
      <c r="X3507">
        <v>-1.0474446E-2</v>
      </c>
      <c r="Y3507">
        <v>0.28434366100000003</v>
      </c>
      <c r="Z3507">
        <v>-9.8763380000000001E-3</v>
      </c>
      <c r="AA3507">
        <v>2.952147E-3</v>
      </c>
      <c r="AB3507">
        <v>0.27441211900000001</v>
      </c>
      <c r="AC3507">
        <v>-8.9706479999999995E-3</v>
      </c>
    </row>
    <row r="3508" spans="1:29" x14ac:dyDescent="0.3">
      <c r="A3508">
        <v>35.06</v>
      </c>
      <c r="B3508">
        <v>28.2</v>
      </c>
      <c r="C3508">
        <v>-75</v>
      </c>
      <c r="D3508">
        <v>-75</v>
      </c>
      <c r="E3508">
        <v>150</v>
      </c>
      <c r="F3508">
        <v>-50.875</v>
      </c>
      <c r="G3508">
        <v>-58.98076923</v>
      </c>
      <c r="H3508">
        <v>111.1923077</v>
      </c>
      <c r="I3508">
        <v>-88</v>
      </c>
      <c r="J3508">
        <v>-103</v>
      </c>
      <c r="K3508">
        <v>220</v>
      </c>
      <c r="L3508">
        <v>-2.6013757530000001</v>
      </c>
      <c r="M3508">
        <v>-3.015845562</v>
      </c>
      <c r="N3508">
        <v>5.6855621249999997</v>
      </c>
      <c r="O3508">
        <v>-4.4996769780000001</v>
      </c>
      <c r="P3508">
        <v>-5.2666673719999997</v>
      </c>
      <c r="Q3508">
        <v>11.24919244</v>
      </c>
      <c r="R3508">
        <v>-0.13006878799999999</v>
      </c>
      <c r="S3508">
        <v>-0.150792278</v>
      </c>
      <c r="T3508">
        <v>0.28427810599999997</v>
      </c>
      <c r="U3508">
        <v>-0.22498384900000001</v>
      </c>
      <c r="V3508">
        <v>-0.26333336899999998</v>
      </c>
      <c r="W3508">
        <v>0.56245962199999999</v>
      </c>
      <c r="X3508">
        <v>-1.1964713E-2</v>
      </c>
      <c r="Y3508">
        <v>0.28313909300000001</v>
      </c>
      <c r="Z3508">
        <v>-5.9948079999999999E-3</v>
      </c>
      <c r="AA3508">
        <v>-2.2141106000000001E-2</v>
      </c>
      <c r="AB3508">
        <v>0.53774548700000002</v>
      </c>
      <c r="AC3508">
        <v>-0.13007439400000001</v>
      </c>
    </row>
    <row r="3509" spans="1:29" x14ac:dyDescent="0.3">
      <c r="A3509">
        <v>35.07</v>
      </c>
      <c r="B3509">
        <v>28.2</v>
      </c>
      <c r="C3509">
        <v>-75</v>
      </c>
      <c r="D3509">
        <v>-75</v>
      </c>
      <c r="E3509">
        <v>150</v>
      </c>
      <c r="F3509">
        <v>-50.67307692</v>
      </c>
      <c r="G3509">
        <v>-59.05769231</v>
      </c>
      <c r="H3509">
        <v>112.2692308</v>
      </c>
      <c r="I3509">
        <v>-46</v>
      </c>
      <c r="J3509">
        <v>0</v>
      </c>
      <c r="K3509">
        <v>0</v>
      </c>
      <c r="L3509">
        <v>-2.5910508820000002</v>
      </c>
      <c r="M3509">
        <v>-3.0197788459999999</v>
      </c>
      <c r="N3509">
        <v>5.7406281019999996</v>
      </c>
      <c r="O3509">
        <v>-2.3521038750000001</v>
      </c>
      <c r="P3509">
        <v>0</v>
      </c>
      <c r="Q3509">
        <v>0</v>
      </c>
      <c r="R3509">
        <v>-0.12955254399999999</v>
      </c>
      <c r="S3509">
        <v>-0.15098894199999999</v>
      </c>
      <c r="T3509">
        <v>0.28703140500000002</v>
      </c>
      <c r="U3509">
        <v>-0.117605194</v>
      </c>
      <c r="V3509">
        <v>0</v>
      </c>
      <c r="W3509">
        <v>0</v>
      </c>
      <c r="X3509">
        <v>-1.237631E-2</v>
      </c>
      <c r="Y3509">
        <v>0.28486809899999999</v>
      </c>
      <c r="Z3509">
        <v>-1.1385822E-2</v>
      </c>
      <c r="AA3509">
        <v>6.7899390000000004E-2</v>
      </c>
      <c r="AB3509">
        <v>3.9201730999999997E-2</v>
      </c>
      <c r="AC3509">
        <v>0.206324901</v>
      </c>
    </row>
    <row r="3510" spans="1:29" x14ac:dyDescent="0.3">
      <c r="A3510">
        <v>35.08</v>
      </c>
      <c r="B3510">
        <v>28.2</v>
      </c>
      <c r="C3510">
        <v>-75</v>
      </c>
      <c r="D3510">
        <v>-75</v>
      </c>
      <c r="E3510">
        <v>150</v>
      </c>
      <c r="F3510">
        <v>-50.68269231</v>
      </c>
      <c r="G3510">
        <v>-59.15384615</v>
      </c>
      <c r="H3510">
        <v>113.0576923</v>
      </c>
      <c r="I3510">
        <v>-46</v>
      </c>
      <c r="J3510">
        <v>-121</v>
      </c>
      <c r="K3510">
        <v>229</v>
      </c>
      <c r="L3510">
        <v>-2.5915425430000001</v>
      </c>
      <c r="M3510">
        <v>-3.0246954509999999</v>
      </c>
      <c r="N3510">
        <v>5.7809442640000004</v>
      </c>
      <c r="O3510">
        <v>-2.3521038750000001</v>
      </c>
      <c r="P3510">
        <v>-6.1870558439999996</v>
      </c>
      <c r="Q3510">
        <v>11.70938668</v>
      </c>
      <c r="R3510">
        <v>-0.12957712699999999</v>
      </c>
      <c r="S3510">
        <v>-0.15123477299999999</v>
      </c>
      <c r="T3510">
        <v>0.28904721300000003</v>
      </c>
      <c r="U3510">
        <v>-0.117605194</v>
      </c>
      <c r="V3510">
        <v>-0.30935279199999999</v>
      </c>
      <c r="W3510">
        <v>0.58546933400000001</v>
      </c>
      <c r="X3510">
        <v>-1.2504047000000001E-2</v>
      </c>
      <c r="Y3510">
        <v>0.28630210900000003</v>
      </c>
      <c r="Z3510">
        <v>-1.4447918000000001E-2</v>
      </c>
      <c r="AA3510">
        <v>-0.110705528</v>
      </c>
      <c r="AB3510">
        <v>0.53263221800000005</v>
      </c>
      <c r="AC3510">
        <v>-0.27809008400000002</v>
      </c>
    </row>
    <row r="3511" spans="1:29" x14ac:dyDescent="0.3">
      <c r="A3511">
        <v>35.090000000000003</v>
      </c>
      <c r="B3511">
        <v>28.2</v>
      </c>
      <c r="C3511">
        <v>-75</v>
      </c>
      <c r="D3511">
        <v>-75</v>
      </c>
      <c r="E3511">
        <v>150</v>
      </c>
      <c r="F3511">
        <v>-50.625</v>
      </c>
      <c r="G3511">
        <v>-59.32692308</v>
      </c>
      <c r="H3511">
        <v>113.8846154</v>
      </c>
      <c r="I3511">
        <v>-48</v>
      </c>
      <c r="J3511">
        <v>0</v>
      </c>
      <c r="K3511">
        <v>0</v>
      </c>
      <c r="L3511">
        <v>-2.5885925799999998</v>
      </c>
      <c r="M3511">
        <v>-3.0335453399999999</v>
      </c>
      <c r="N3511">
        <v>5.8232270679999996</v>
      </c>
      <c r="O3511">
        <v>-2.4543692610000001</v>
      </c>
      <c r="P3511">
        <v>0</v>
      </c>
      <c r="Q3511">
        <v>0</v>
      </c>
      <c r="R3511">
        <v>-0.12942962899999999</v>
      </c>
      <c r="S3511">
        <v>-0.151677267</v>
      </c>
      <c r="T3511">
        <v>0.29116135300000001</v>
      </c>
      <c r="U3511">
        <v>-0.122718463</v>
      </c>
      <c r="V3511">
        <v>0</v>
      </c>
      <c r="W3511">
        <v>0</v>
      </c>
      <c r="X3511">
        <v>-1.2844680000000001E-2</v>
      </c>
      <c r="Y3511">
        <v>0.28780986800000002</v>
      </c>
      <c r="Z3511">
        <v>-1.7639399E-2</v>
      </c>
      <c r="AA3511">
        <v>7.0851538000000006E-2</v>
      </c>
      <c r="AB3511">
        <v>4.0906154E-2</v>
      </c>
      <c r="AC3511">
        <v>0.215295549</v>
      </c>
    </row>
    <row r="3512" spans="1:29" x14ac:dyDescent="0.3">
      <c r="A3512">
        <v>35.1</v>
      </c>
      <c r="B3512">
        <v>28.2</v>
      </c>
      <c r="C3512">
        <v>-75</v>
      </c>
      <c r="D3512">
        <v>-75</v>
      </c>
      <c r="E3512">
        <v>150</v>
      </c>
      <c r="F3512">
        <v>-50.49038462</v>
      </c>
      <c r="G3512">
        <v>-59.51923077</v>
      </c>
      <c r="H3512">
        <v>115.1923077</v>
      </c>
      <c r="I3512">
        <v>-50</v>
      </c>
      <c r="J3512">
        <v>-100</v>
      </c>
      <c r="K3512">
        <v>205</v>
      </c>
      <c r="L3512">
        <v>-2.581709332</v>
      </c>
      <c r="M3512">
        <v>-3.0433785499999999</v>
      </c>
      <c r="N3512">
        <v>5.8900928969999997</v>
      </c>
      <c r="O3512">
        <v>-2.556634646</v>
      </c>
      <c r="P3512">
        <v>-5.1132692930000001</v>
      </c>
      <c r="Q3512">
        <v>10.48220205</v>
      </c>
      <c r="R3512">
        <v>-0.12908546700000001</v>
      </c>
      <c r="S3512">
        <v>-0.15216892800000001</v>
      </c>
      <c r="T3512">
        <v>0.29450464500000001</v>
      </c>
      <c r="U3512">
        <v>-0.127831732</v>
      </c>
      <c r="V3512">
        <v>-0.25566346499999998</v>
      </c>
      <c r="W3512">
        <v>0.52411010300000005</v>
      </c>
      <c r="X3512">
        <v>-1.3327242E-2</v>
      </c>
      <c r="Y3512">
        <v>0.29008789499999998</v>
      </c>
      <c r="Z3512">
        <v>-2.3246053999999999E-2</v>
      </c>
      <c r="AA3512">
        <v>-7.3803684999999994E-2</v>
      </c>
      <c r="AB3512">
        <v>0.477238467</v>
      </c>
      <c r="AC3512">
        <v>-0.24669281700000001</v>
      </c>
    </row>
    <row r="3513" spans="1:29" x14ac:dyDescent="0.3">
      <c r="A3513">
        <v>35.11</v>
      </c>
      <c r="B3513">
        <v>28.2</v>
      </c>
      <c r="C3513">
        <v>-75</v>
      </c>
      <c r="D3513">
        <v>-75</v>
      </c>
      <c r="E3513">
        <v>150</v>
      </c>
      <c r="F3513">
        <v>-49.97115385</v>
      </c>
      <c r="G3513">
        <v>-59.39423077</v>
      </c>
      <c r="H3513">
        <v>114.4423077</v>
      </c>
      <c r="I3513">
        <v>-41</v>
      </c>
      <c r="J3513">
        <v>-53</v>
      </c>
      <c r="K3513">
        <v>0</v>
      </c>
      <c r="L3513">
        <v>-2.5551596650000001</v>
      </c>
      <c r="M3513">
        <v>-3.036986964</v>
      </c>
      <c r="N3513">
        <v>5.851743377</v>
      </c>
      <c r="O3513">
        <v>-2.09644041</v>
      </c>
      <c r="P3513">
        <v>-2.710032725</v>
      </c>
      <c r="Q3513">
        <v>0</v>
      </c>
      <c r="R3513">
        <v>-0.12775798299999999</v>
      </c>
      <c r="S3513">
        <v>-0.151849348</v>
      </c>
      <c r="T3513">
        <v>0.29258716899999998</v>
      </c>
      <c r="U3513">
        <v>-0.104822021</v>
      </c>
      <c r="V3513">
        <v>-0.13550163600000001</v>
      </c>
      <c r="W3513">
        <v>0</v>
      </c>
      <c r="X3513">
        <v>-1.3909156000000001E-2</v>
      </c>
      <c r="Y3513">
        <v>0.288260556</v>
      </c>
      <c r="Z3513">
        <v>-2.2771645E-2</v>
      </c>
      <c r="AA3513">
        <v>-1.7712884000000002E-2</v>
      </c>
      <c r="AB3513">
        <v>8.0107886000000003E-2</v>
      </c>
      <c r="AC3513">
        <v>0.42162044999999998</v>
      </c>
    </row>
    <row r="3514" spans="1:29" x14ac:dyDescent="0.3">
      <c r="A3514">
        <v>35.119999999999997</v>
      </c>
      <c r="B3514">
        <v>28.2</v>
      </c>
      <c r="C3514">
        <v>-75</v>
      </c>
      <c r="D3514">
        <v>-75</v>
      </c>
      <c r="E3514">
        <v>150</v>
      </c>
      <c r="F3514">
        <v>-49.13461538</v>
      </c>
      <c r="G3514">
        <v>-59.39423077</v>
      </c>
      <c r="H3514">
        <v>113.4134615</v>
      </c>
      <c r="I3514">
        <v>-50</v>
      </c>
      <c r="J3514">
        <v>-54</v>
      </c>
      <c r="K3514">
        <v>216</v>
      </c>
      <c r="L3514">
        <v>-2.5123852009999998</v>
      </c>
      <c r="M3514">
        <v>-3.036986964</v>
      </c>
      <c r="N3514">
        <v>5.7991357030000001</v>
      </c>
      <c r="O3514">
        <v>-2.556634646</v>
      </c>
      <c r="P3514">
        <v>-2.761165418</v>
      </c>
      <c r="Q3514">
        <v>11.04466167</v>
      </c>
      <c r="R3514">
        <v>-0.12561926000000001</v>
      </c>
      <c r="S3514">
        <v>-0.151849348</v>
      </c>
      <c r="T3514">
        <v>0.28995678499999999</v>
      </c>
      <c r="U3514">
        <v>-0.127831732</v>
      </c>
      <c r="V3514">
        <v>-0.13805827100000001</v>
      </c>
      <c r="W3514">
        <v>0.55223308400000004</v>
      </c>
      <c r="X3514">
        <v>-1.5143948000000001E-2</v>
      </c>
      <c r="Y3514">
        <v>0.28579406000000002</v>
      </c>
      <c r="Z3514">
        <v>-2.1909082E-2</v>
      </c>
      <c r="AA3514">
        <v>-5.9042950000000004E-3</v>
      </c>
      <c r="AB3514">
        <v>0.45678539000000001</v>
      </c>
      <c r="AC3514">
        <v>-0.50235628099999996</v>
      </c>
    </row>
    <row r="3515" spans="1:29" x14ac:dyDescent="0.3">
      <c r="A3515">
        <v>35.130000000000003</v>
      </c>
      <c r="B3515">
        <v>28.2</v>
      </c>
      <c r="C3515">
        <v>-75</v>
      </c>
      <c r="D3515">
        <v>-75</v>
      </c>
      <c r="E3515">
        <v>150</v>
      </c>
      <c r="F3515">
        <v>-48.52884615</v>
      </c>
      <c r="G3515">
        <v>-59.11538462</v>
      </c>
      <c r="H3515">
        <v>111.9711538</v>
      </c>
      <c r="I3515">
        <v>-48</v>
      </c>
      <c r="J3515">
        <v>-58</v>
      </c>
      <c r="K3515">
        <v>0</v>
      </c>
      <c r="L3515">
        <v>-2.4814105890000002</v>
      </c>
      <c r="M3515">
        <v>-3.0227288090000002</v>
      </c>
      <c r="N3515">
        <v>5.7253866269999998</v>
      </c>
      <c r="O3515">
        <v>-2.4543692610000001</v>
      </c>
      <c r="P3515">
        <v>-2.9656961900000001</v>
      </c>
      <c r="Q3515">
        <v>0</v>
      </c>
      <c r="R3515">
        <v>-0.124070529</v>
      </c>
      <c r="S3515">
        <v>-0.15113644000000001</v>
      </c>
      <c r="T3515">
        <v>0.28626933100000002</v>
      </c>
      <c r="U3515">
        <v>-0.122718463</v>
      </c>
      <c r="V3515">
        <v>-0.14828480899999999</v>
      </c>
      <c r="W3515">
        <v>0</v>
      </c>
      <c r="X3515">
        <v>-1.5626510999999999E-2</v>
      </c>
      <c r="Y3515">
        <v>0.28258187800000001</v>
      </c>
      <c r="Z3515">
        <v>-1.9407652000000001E-2</v>
      </c>
      <c r="AA3515">
        <v>-1.4760736999999999E-2</v>
      </c>
      <c r="AB3515">
        <v>9.0334423999999997E-2</v>
      </c>
      <c r="AC3515">
        <v>0.47544433800000002</v>
      </c>
    </row>
    <row r="3516" spans="1:29" x14ac:dyDescent="0.3">
      <c r="A3516">
        <v>35.14</v>
      </c>
      <c r="B3516">
        <v>28.2</v>
      </c>
      <c r="C3516">
        <v>-75</v>
      </c>
      <c r="D3516">
        <v>-75</v>
      </c>
      <c r="E3516">
        <v>150</v>
      </c>
      <c r="F3516">
        <v>-48.00961538</v>
      </c>
      <c r="G3516">
        <v>-58.65384615</v>
      </c>
      <c r="H3516">
        <v>110.1923077</v>
      </c>
      <c r="I3516">
        <v>-45</v>
      </c>
      <c r="J3516">
        <v>-62</v>
      </c>
      <c r="K3516">
        <v>196</v>
      </c>
      <c r="L3516">
        <v>-2.4548609209999999</v>
      </c>
      <c r="M3516">
        <v>-2.9991291050000002</v>
      </c>
      <c r="N3516">
        <v>5.6344294320000001</v>
      </c>
      <c r="O3516">
        <v>-2.3009711820000001</v>
      </c>
      <c r="P3516">
        <v>-3.1702269620000001</v>
      </c>
      <c r="Q3516">
        <v>10.02200781</v>
      </c>
      <c r="R3516">
        <v>-0.12274304599999999</v>
      </c>
      <c r="S3516">
        <v>-0.14995645499999999</v>
      </c>
      <c r="T3516">
        <v>0.28172147199999997</v>
      </c>
      <c r="U3516">
        <v>-0.11504855899999999</v>
      </c>
      <c r="V3516">
        <v>-0.158511348</v>
      </c>
      <c r="W3516">
        <v>0.50110039100000003</v>
      </c>
      <c r="X3516">
        <v>-1.5711669000000001E-2</v>
      </c>
      <c r="Y3516">
        <v>0.27871414799999999</v>
      </c>
      <c r="Z3516">
        <v>-1.5828017999999999E-2</v>
      </c>
      <c r="AA3516">
        <v>-2.5093252999999999E-2</v>
      </c>
      <c r="AB3516">
        <v>0.425253563</v>
      </c>
      <c r="AC3516">
        <v>-0.399193831</v>
      </c>
    </row>
    <row r="3517" spans="1:29" x14ac:dyDescent="0.3">
      <c r="A3517">
        <v>35.15</v>
      </c>
      <c r="B3517">
        <v>28.2</v>
      </c>
      <c r="C3517">
        <v>-75</v>
      </c>
      <c r="D3517">
        <v>-75</v>
      </c>
      <c r="E3517">
        <v>150</v>
      </c>
      <c r="F3517">
        <v>-47.71153846</v>
      </c>
      <c r="G3517">
        <v>-58.84615385</v>
      </c>
      <c r="H3517">
        <v>109.8846154</v>
      </c>
      <c r="I3517">
        <v>-44</v>
      </c>
      <c r="J3517">
        <v>-50</v>
      </c>
      <c r="K3517">
        <v>111</v>
      </c>
      <c r="L3517">
        <v>-2.4396194449999999</v>
      </c>
      <c r="M3517">
        <v>-3.0089623150000002</v>
      </c>
      <c r="N3517">
        <v>5.6186962960000004</v>
      </c>
      <c r="O3517">
        <v>-2.2498384890000001</v>
      </c>
      <c r="P3517">
        <v>-2.556634646</v>
      </c>
      <c r="Q3517">
        <v>5.6757289149999997</v>
      </c>
      <c r="R3517">
        <v>-0.12198097199999999</v>
      </c>
      <c r="S3517">
        <v>-0.15044811599999999</v>
      </c>
      <c r="T3517">
        <v>0.280934815</v>
      </c>
      <c r="U3517">
        <v>-0.11249192399999999</v>
      </c>
      <c r="V3517">
        <v>-0.127831732</v>
      </c>
      <c r="W3517">
        <v>0.28378644600000003</v>
      </c>
      <c r="X3517">
        <v>-1.6435512999999999E-2</v>
      </c>
      <c r="Y3517">
        <v>0.27809957299999999</v>
      </c>
      <c r="Z3517">
        <v>-1.4922328E-2</v>
      </c>
      <c r="AA3517">
        <v>-8.8564420000000008E-3</v>
      </c>
      <c r="AB3517">
        <v>0.26929884900000001</v>
      </c>
      <c r="AC3517">
        <v>-7.6250506999999995E-2</v>
      </c>
    </row>
    <row r="3518" spans="1:29" x14ac:dyDescent="0.3">
      <c r="A3518">
        <v>35.159999999999997</v>
      </c>
      <c r="B3518">
        <v>28.2</v>
      </c>
      <c r="C3518">
        <v>-75</v>
      </c>
      <c r="D3518">
        <v>-75</v>
      </c>
      <c r="E3518">
        <v>150</v>
      </c>
      <c r="F3518">
        <v>-48.28846154</v>
      </c>
      <c r="G3518">
        <v>-58.625</v>
      </c>
      <c r="H3518">
        <v>110.0673077</v>
      </c>
      <c r="I3518">
        <v>-50</v>
      </c>
      <c r="J3518">
        <v>-65</v>
      </c>
      <c r="K3518">
        <v>117</v>
      </c>
      <c r="L3518">
        <v>-2.4691190760000001</v>
      </c>
      <c r="M3518">
        <v>-2.9976541229999998</v>
      </c>
      <c r="N3518">
        <v>5.6280378459999998</v>
      </c>
      <c r="O3518">
        <v>-2.556634646</v>
      </c>
      <c r="P3518">
        <v>-3.32362504</v>
      </c>
      <c r="Q3518">
        <v>5.9825250729999997</v>
      </c>
      <c r="R3518">
        <v>-0.12345595400000001</v>
      </c>
      <c r="S3518">
        <v>-0.149882706</v>
      </c>
      <c r="T3518">
        <v>0.28140189199999999</v>
      </c>
      <c r="U3518">
        <v>-0.127831732</v>
      </c>
      <c r="V3518">
        <v>-0.166181252</v>
      </c>
      <c r="W3518">
        <v>0.29912625399999998</v>
      </c>
      <c r="X3518">
        <v>-1.5257493E-2</v>
      </c>
      <c r="Y3518">
        <v>0.27871414799999999</v>
      </c>
      <c r="Z3518">
        <v>-1.4146021999999999E-2</v>
      </c>
      <c r="AA3518">
        <v>-2.2141106000000001E-2</v>
      </c>
      <c r="AB3518">
        <v>0.29742183100000003</v>
      </c>
      <c r="AC3518">
        <v>-8.9706479999999995E-3</v>
      </c>
    </row>
    <row r="3519" spans="1:29" x14ac:dyDescent="0.3">
      <c r="A3519">
        <v>35.17</v>
      </c>
      <c r="B3519">
        <v>28.2</v>
      </c>
      <c r="C3519">
        <v>-75</v>
      </c>
      <c r="D3519">
        <v>-75</v>
      </c>
      <c r="E3519">
        <v>150</v>
      </c>
      <c r="F3519">
        <v>-49.47115385</v>
      </c>
      <c r="G3519">
        <v>-59.02884615</v>
      </c>
      <c r="H3519">
        <v>111.3173077</v>
      </c>
      <c r="I3519">
        <v>-40</v>
      </c>
      <c r="J3519">
        <v>-62</v>
      </c>
      <c r="K3519">
        <v>112</v>
      </c>
      <c r="L3519">
        <v>-2.5295933179999999</v>
      </c>
      <c r="M3519">
        <v>-3.0183038639999999</v>
      </c>
      <c r="N3519">
        <v>5.6919537120000001</v>
      </c>
      <c r="O3519">
        <v>-2.045307717</v>
      </c>
      <c r="P3519">
        <v>-3.1702269620000001</v>
      </c>
      <c r="Q3519">
        <v>5.7268616080000001</v>
      </c>
      <c r="R3519">
        <v>-0.12647966599999999</v>
      </c>
      <c r="S3519">
        <v>-0.150915193</v>
      </c>
      <c r="T3519">
        <v>0.28459768600000002</v>
      </c>
      <c r="U3519">
        <v>-0.102265386</v>
      </c>
      <c r="V3519">
        <v>-0.158511348</v>
      </c>
      <c r="W3519">
        <v>0.28634308000000003</v>
      </c>
      <c r="X3519">
        <v>-1.4107857999999999E-2</v>
      </c>
      <c r="Y3519">
        <v>0.28219674300000003</v>
      </c>
      <c r="Z3519">
        <v>-1.2636537999999999E-2</v>
      </c>
      <c r="AA3519">
        <v>-3.2473621000000001E-2</v>
      </c>
      <c r="AB3519">
        <v>0.27782096499999998</v>
      </c>
      <c r="AC3519">
        <v>-4.4853239000000003E-2</v>
      </c>
    </row>
    <row r="3520" spans="1:29" x14ac:dyDescent="0.3">
      <c r="A3520">
        <v>35.18</v>
      </c>
      <c r="B3520">
        <v>28.2</v>
      </c>
      <c r="C3520">
        <v>-75</v>
      </c>
      <c r="D3520">
        <v>-75</v>
      </c>
      <c r="E3520">
        <v>150</v>
      </c>
      <c r="F3520">
        <v>-50.74038462</v>
      </c>
      <c r="G3520">
        <v>-59.36538462</v>
      </c>
      <c r="H3520">
        <v>112.5096154</v>
      </c>
      <c r="I3520">
        <v>-52</v>
      </c>
      <c r="J3520">
        <v>-57</v>
      </c>
      <c r="K3520">
        <v>109</v>
      </c>
      <c r="L3520">
        <v>-2.5944925059999999</v>
      </c>
      <c r="M3520">
        <v>-3.0355119820000001</v>
      </c>
      <c r="N3520">
        <v>5.7529196149999997</v>
      </c>
      <c r="O3520">
        <v>-2.658900032</v>
      </c>
      <c r="P3520">
        <v>-2.9145634970000001</v>
      </c>
      <c r="Q3520">
        <v>5.5734635289999996</v>
      </c>
      <c r="R3520">
        <v>-0.12972462500000001</v>
      </c>
      <c r="S3520">
        <v>-0.15177559900000001</v>
      </c>
      <c r="T3520">
        <v>0.287645981</v>
      </c>
      <c r="U3520">
        <v>-0.13294500200000001</v>
      </c>
      <c r="V3520">
        <v>-0.14572817499999999</v>
      </c>
      <c r="W3520">
        <v>0.27867317600000002</v>
      </c>
      <c r="X3520">
        <v>-1.2731136000000001E-2</v>
      </c>
      <c r="Y3520">
        <v>0.28559739499999998</v>
      </c>
      <c r="Z3520">
        <v>-1.0782029E-2</v>
      </c>
      <c r="AA3520">
        <v>-7.3803690000000003E-3</v>
      </c>
      <c r="AB3520">
        <v>0.27867317600000002</v>
      </c>
      <c r="AC3520">
        <v>0</v>
      </c>
    </row>
    <row r="3521" spans="1:29" x14ac:dyDescent="0.3">
      <c r="A3521">
        <v>35.19</v>
      </c>
      <c r="B3521">
        <v>28.2</v>
      </c>
      <c r="C3521">
        <v>-75</v>
      </c>
      <c r="D3521">
        <v>-75</v>
      </c>
      <c r="E3521">
        <v>150</v>
      </c>
      <c r="F3521">
        <v>-52.15384615</v>
      </c>
      <c r="G3521">
        <v>-59.35576923</v>
      </c>
      <c r="H3521">
        <v>113.75</v>
      </c>
      <c r="I3521">
        <v>-55</v>
      </c>
      <c r="J3521">
        <v>-57</v>
      </c>
      <c r="K3521">
        <v>86</v>
      </c>
      <c r="L3521">
        <v>-2.6667665999999999</v>
      </c>
      <c r="M3521">
        <v>-3.0350203219999998</v>
      </c>
      <c r="N3521">
        <v>5.8163438210000002</v>
      </c>
      <c r="O3521">
        <v>-2.812298111</v>
      </c>
      <c r="P3521">
        <v>-2.9145634970000001</v>
      </c>
      <c r="Q3521">
        <v>4.3974115920000001</v>
      </c>
      <c r="R3521">
        <v>-0.13333833</v>
      </c>
      <c r="S3521">
        <v>-0.15175101599999999</v>
      </c>
      <c r="T3521">
        <v>0.29081719099999997</v>
      </c>
      <c r="U3521">
        <v>-0.14061490600000001</v>
      </c>
      <c r="V3521">
        <v>-0.14572817499999999</v>
      </c>
      <c r="W3521">
        <v>0.21987058000000001</v>
      </c>
      <c r="X3521">
        <v>-1.0630568999999999E-2</v>
      </c>
      <c r="Y3521">
        <v>0.28890790900000002</v>
      </c>
      <c r="Z3521">
        <v>-1.0048850999999999E-2</v>
      </c>
      <c r="AA3521">
        <v>-2.952147E-3</v>
      </c>
      <c r="AB3521">
        <v>0.24202808000000001</v>
      </c>
      <c r="AC3521">
        <v>0.116618422</v>
      </c>
    </row>
    <row r="3522" spans="1:29" x14ac:dyDescent="0.3">
      <c r="A3522">
        <v>35.200000000000003</v>
      </c>
      <c r="B3522">
        <v>28.2</v>
      </c>
      <c r="C3522">
        <v>-75</v>
      </c>
      <c r="D3522">
        <v>-75</v>
      </c>
      <c r="E3522">
        <v>150</v>
      </c>
      <c r="F3522">
        <v>-53.05769231</v>
      </c>
      <c r="G3522">
        <v>-60.20192308</v>
      </c>
      <c r="H3522">
        <v>113.9519231</v>
      </c>
      <c r="I3522">
        <v>-53</v>
      </c>
      <c r="J3522">
        <v>-58</v>
      </c>
      <c r="K3522">
        <v>105</v>
      </c>
      <c r="L3522">
        <v>-2.7129826879999999</v>
      </c>
      <c r="M3522">
        <v>-3.0782864459999999</v>
      </c>
      <c r="N3522">
        <v>5.8266686910000001</v>
      </c>
      <c r="O3522">
        <v>-2.710032725</v>
      </c>
      <c r="P3522">
        <v>-2.9656961900000001</v>
      </c>
      <c r="Q3522">
        <v>5.3689327579999997</v>
      </c>
      <c r="R3522">
        <v>-0.135649134</v>
      </c>
      <c r="S3522">
        <v>-0.15391432199999999</v>
      </c>
      <c r="T3522">
        <v>0.29133343499999997</v>
      </c>
      <c r="U3522">
        <v>-0.13550163600000001</v>
      </c>
      <c r="V3522">
        <v>-0.14828480899999999</v>
      </c>
      <c r="W3522">
        <v>0.26844663800000002</v>
      </c>
      <c r="X3522">
        <v>-1.0545410999999999E-2</v>
      </c>
      <c r="Y3522">
        <v>0.29074344200000002</v>
      </c>
      <c r="Z3522">
        <v>-3.1052240000000002E-3</v>
      </c>
      <c r="AA3522">
        <v>-7.3803690000000003E-3</v>
      </c>
      <c r="AB3522">
        <v>0.27355990699999999</v>
      </c>
      <c r="AC3522">
        <v>2.6911944E-2</v>
      </c>
    </row>
    <row r="3523" spans="1:29" x14ac:dyDescent="0.3">
      <c r="A3523">
        <v>35.21</v>
      </c>
      <c r="B3523">
        <v>28.2</v>
      </c>
      <c r="C3523">
        <v>-75</v>
      </c>
      <c r="D3523">
        <v>-75</v>
      </c>
      <c r="E3523">
        <v>150</v>
      </c>
      <c r="F3523">
        <v>-53.27884615</v>
      </c>
      <c r="G3523">
        <v>-60.59615385</v>
      </c>
      <c r="H3523">
        <v>112.9519231</v>
      </c>
      <c r="I3523">
        <v>-51</v>
      </c>
      <c r="J3523">
        <v>-50</v>
      </c>
      <c r="K3523">
        <v>110</v>
      </c>
      <c r="L3523">
        <v>-2.7242908799999999</v>
      </c>
      <c r="M3523">
        <v>-3.0984445269999998</v>
      </c>
      <c r="N3523">
        <v>5.7755359979999996</v>
      </c>
      <c r="O3523">
        <v>-2.607767339</v>
      </c>
      <c r="P3523">
        <v>-2.556634646</v>
      </c>
      <c r="Q3523">
        <v>5.6245962220000001</v>
      </c>
      <c r="R3523">
        <v>-0.13621454399999999</v>
      </c>
      <c r="S3523">
        <v>-0.154922226</v>
      </c>
      <c r="T3523">
        <v>0.2887768</v>
      </c>
      <c r="U3523">
        <v>-0.13038836700000001</v>
      </c>
      <c r="V3523">
        <v>-0.127831732</v>
      </c>
      <c r="W3523">
        <v>0.281229811</v>
      </c>
      <c r="X3523">
        <v>-1.0800885E-2</v>
      </c>
      <c r="Y3523">
        <v>0.28956345700000002</v>
      </c>
      <c r="Z3523">
        <v>4.1402990000000001E-3</v>
      </c>
      <c r="AA3523">
        <v>1.476074E-3</v>
      </c>
      <c r="AB3523">
        <v>0.27355990699999999</v>
      </c>
      <c r="AC3523">
        <v>-4.0367914999999997E-2</v>
      </c>
    </row>
    <row r="3524" spans="1:29" x14ac:dyDescent="0.3">
      <c r="A3524">
        <v>35.22</v>
      </c>
      <c r="B3524">
        <v>28.2</v>
      </c>
      <c r="C3524">
        <v>-75</v>
      </c>
      <c r="D3524">
        <v>-75</v>
      </c>
      <c r="E3524">
        <v>150</v>
      </c>
      <c r="F3524">
        <v>-53.52884615</v>
      </c>
      <c r="G3524">
        <v>-61.06730769</v>
      </c>
      <c r="H3524">
        <v>111.8173077</v>
      </c>
      <c r="I3524">
        <v>-38</v>
      </c>
      <c r="J3524">
        <v>-65</v>
      </c>
      <c r="K3524">
        <v>110</v>
      </c>
      <c r="L3524">
        <v>-2.7370740530000002</v>
      </c>
      <c r="M3524">
        <v>-3.1225358920000001</v>
      </c>
      <c r="N3524">
        <v>5.7175200579999998</v>
      </c>
      <c r="O3524">
        <v>-1.943042331</v>
      </c>
      <c r="P3524">
        <v>-3.32362504</v>
      </c>
      <c r="Q3524">
        <v>5.6245962220000001</v>
      </c>
      <c r="R3524">
        <v>-0.13685370299999999</v>
      </c>
      <c r="S3524">
        <v>-0.15612679500000001</v>
      </c>
      <c r="T3524">
        <v>0.28587600299999999</v>
      </c>
      <c r="U3524">
        <v>-9.7152116999999996E-2</v>
      </c>
      <c r="V3524">
        <v>-0.166181252</v>
      </c>
      <c r="W3524">
        <v>0.281229811</v>
      </c>
      <c r="X3524">
        <v>-1.1127325E-2</v>
      </c>
      <c r="Y3524">
        <v>0.28824416800000002</v>
      </c>
      <c r="Z3524">
        <v>1.2464025E-2</v>
      </c>
      <c r="AA3524">
        <v>-3.9853989999999999E-2</v>
      </c>
      <c r="AB3524">
        <v>0.27526433</v>
      </c>
      <c r="AC3524">
        <v>-3.1397267999999999E-2</v>
      </c>
    </row>
    <row r="3525" spans="1:29" x14ac:dyDescent="0.3">
      <c r="A3525">
        <v>35.229999999999997</v>
      </c>
      <c r="B3525">
        <v>28.2</v>
      </c>
      <c r="C3525">
        <v>-75</v>
      </c>
      <c r="D3525">
        <v>-75</v>
      </c>
      <c r="E3525">
        <v>150</v>
      </c>
      <c r="F3525">
        <v>-53.81730769</v>
      </c>
      <c r="G3525">
        <v>-61.51923077</v>
      </c>
      <c r="H3525">
        <v>110.5096154</v>
      </c>
      <c r="I3525">
        <v>-48</v>
      </c>
      <c r="J3525">
        <v>-62</v>
      </c>
      <c r="K3525">
        <v>115</v>
      </c>
      <c r="L3525">
        <v>-2.7518238689999999</v>
      </c>
      <c r="M3525">
        <v>-3.1456439359999999</v>
      </c>
      <c r="N3525">
        <v>5.6506542289999997</v>
      </c>
      <c r="O3525">
        <v>-2.4543692610000001</v>
      </c>
      <c r="P3525">
        <v>-3.1702269620000001</v>
      </c>
      <c r="Q3525">
        <v>5.8802596869999997</v>
      </c>
      <c r="R3525">
        <v>-0.137591193</v>
      </c>
      <c r="S3525">
        <v>-0.15728219700000001</v>
      </c>
      <c r="T3525">
        <v>0.28253271099999999</v>
      </c>
      <c r="U3525">
        <v>-0.122718463</v>
      </c>
      <c r="V3525">
        <v>-0.158511348</v>
      </c>
      <c r="W3525">
        <v>0.29401298399999998</v>
      </c>
      <c r="X3525">
        <v>-1.1368606E-2</v>
      </c>
      <c r="Y3525">
        <v>0.28664627100000001</v>
      </c>
      <c r="Z3525">
        <v>2.1650314E-2</v>
      </c>
      <c r="AA3525">
        <v>-2.0665032E-2</v>
      </c>
      <c r="AB3525">
        <v>0.28975192700000002</v>
      </c>
      <c r="AC3525">
        <v>-2.2426620000000001E-2</v>
      </c>
    </row>
    <row r="3526" spans="1:29" x14ac:dyDescent="0.3">
      <c r="A3526">
        <v>35.24</v>
      </c>
      <c r="B3526">
        <v>28.2</v>
      </c>
      <c r="C3526">
        <v>-75</v>
      </c>
      <c r="D3526">
        <v>-75</v>
      </c>
      <c r="E3526">
        <v>150</v>
      </c>
      <c r="F3526">
        <v>-53.85576923</v>
      </c>
      <c r="G3526">
        <v>-61.28846154</v>
      </c>
      <c r="H3526">
        <v>111.3942308</v>
      </c>
      <c r="I3526">
        <v>-108</v>
      </c>
      <c r="J3526">
        <v>-60</v>
      </c>
      <c r="K3526">
        <v>112</v>
      </c>
      <c r="L3526">
        <v>-2.7537905110000001</v>
      </c>
      <c r="M3526">
        <v>-3.1338440840000001</v>
      </c>
      <c r="N3526">
        <v>5.6958869959999996</v>
      </c>
      <c r="O3526">
        <v>-5.5223308360000001</v>
      </c>
      <c r="P3526">
        <v>-3.0679615760000001</v>
      </c>
      <c r="Q3526">
        <v>5.7268616080000001</v>
      </c>
      <c r="R3526">
        <v>-0.13768952600000001</v>
      </c>
      <c r="S3526">
        <v>-0.156692204</v>
      </c>
      <c r="T3526">
        <v>0.28479434999999997</v>
      </c>
      <c r="U3526">
        <v>-0.27611654200000002</v>
      </c>
      <c r="V3526">
        <v>-0.15339807899999999</v>
      </c>
      <c r="W3526">
        <v>0.28634308000000003</v>
      </c>
      <c r="X3526">
        <v>-1.0971201999999999E-2</v>
      </c>
      <c r="Y3526">
        <v>0.28799014299999998</v>
      </c>
      <c r="Z3526">
        <v>1.6819964999999999E-2</v>
      </c>
      <c r="AA3526">
        <v>7.0851538000000006E-2</v>
      </c>
      <c r="AB3526">
        <v>0.33406692700000001</v>
      </c>
      <c r="AC3526">
        <v>0.25117814100000002</v>
      </c>
    </row>
    <row r="3527" spans="1:29" x14ac:dyDescent="0.3">
      <c r="A3527">
        <v>35.25</v>
      </c>
      <c r="B3527">
        <v>28.2</v>
      </c>
      <c r="C3527">
        <v>-75</v>
      </c>
      <c r="D3527">
        <v>-75</v>
      </c>
      <c r="E3527">
        <v>150</v>
      </c>
      <c r="F3527">
        <v>-53.73076923</v>
      </c>
      <c r="G3527">
        <v>-60.91346154</v>
      </c>
      <c r="H3527">
        <v>112.7692308</v>
      </c>
      <c r="I3527">
        <v>-58</v>
      </c>
      <c r="J3527">
        <v>-99</v>
      </c>
      <c r="K3527">
        <v>201</v>
      </c>
      <c r="L3527">
        <v>-2.7473989240000001</v>
      </c>
      <c r="M3527">
        <v>-3.1146693239999999</v>
      </c>
      <c r="N3527">
        <v>5.7661944490000003</v>
      </c>
      <c r="O3527">
        <v>-2.9656961900000001</v>
      </c>
      <c r="P3527">
        <v>-5.0621365999999997</v>
      </c>
      <c r="Q3527">
        <v>10.27767128</v>
      </c>
      <c r="R3527">
        <v>-0.13736994599999999</v>
      </c>
      <c r="S3527">
        <v>-0.15573346599999999</v>
      </c>
      <c r="T3527">
        <v>0.28830972199999999</v>
      </c>
      <c r="U3527">
        <v>-0.14828480899999999</v>
      </c>
      <c r="V3527">
        <v>-0.25310683</v>
      </c>
      <c r="W3527">
        <v>0.51388356400000001</v>
      </c>
      <c r="X3527">
        <v>-1.0602182999999999E-2</v>
      </c>
      <c r="Y3527">
        <v>0.28990761900000001</v>
      </c>
      <c r="Z3527">
        <v>8.4099819999999999E-3</v>
      </c>
      <c r="AA3527">
        <v>-6.0519021999999999E-2</v>
      </c>
      <c r="AB3527">
        <v>0.47638625600000001</v>
      </c>
      <c r="AC3527">
        <v>-0.19735425300000001</v>
      </c>
    </row>
    <row r="3528" spans="1:29" x14ac:dyDescent="0.3">
      <c r="A3528">
        <v>35.26</v>
      </c>
      <c r="B3528">
        <v>28.2</v>
      </c>
      <c r="C3528">
        <v>-75</v>
      </c>
      <c r="D3528">
        <v>-75</v>
      </c>
      <c r="E3528">
        <v>150</v>
      </c>
      <c r="F3528">
        <v>-53.53846154</v>
      </c>
      <c r="G3528">
        <v>-60.56730769</v>
      </c>
      <c r="H3528">
        <v>114.4615385</v>
      </c>
      <c r="I3528">
        <v>-44</v>
      </c>
      <c r="J3528">
        <v>0</v>
      </c>
      <c r="K3528">
        <v>0</v>
      </c>
      <c r="L3528">
        <v>-2.737565714</v>
      </c>
      <c r="M3528">
        <v>-3.096969546</v>
      </c>
      <c r="N3528">
        <v>5.8527266979999997</v>
      </c>
      <c r="O3528">
        <v>-2.2498384890000001</v>
      </c>
      <c r="P3528">
        <v>0</v>
      </c>
      <c r="Q3528">
        <v>0</v>
      </c>
      <c r="R3528">
        <v>-0.13687828599999999</v>
      </c>
      <c r="S3528">
        <v>-0.15484847700000001</v>
      </c>
      <c r="T3528">
        <v>0.29263633500000003</v>
      </c>
      <c r="U3528">
        <v>-0.11249192399999999</v>
      </c>
      <c r="V3528">
        <v>0</v>
      </c>
      <c r="W3528">
        <v>0</v>
      </c>
      <c r="X3528">
        <v>-1.0375095000000001E-2</v>
      </c>
      <c r="Y3528">
        <v>0.29233314399999999</v>
      </c>
      <c r="Z3528">
        <v>-1.59574E-3</v>
      </c>
      <c r="AA3528">
        <v>6.4947243000000002E-2</v>
      </c>
      <c r="AB3528">
        <v>3.7497308E-2</v>
      </c>
      <c r="AC3528">
        <v>0.19735425300000001</v>
      </c>
    </row>
    <row r="3529" spans="1:29" x14ac:dyDescent="0.3">
      <c r="A3529">
        <v>35.270000000000003</v>
      </c>
      <c r="B3529">
        <v>28.2</v>
      </c>
      <c r="C3529">
        <v>-75</v>
      </c>
      <c r="D3529">
        <v>-75</v>
      </c>
      <c r="E3529">
        <v>150</v>
      </c>
      <c r="F3529">
        <v>-53.38461538</v>
      </c>
      <c r="G3529">
        <v>-60.31730769</v>
      </c>
      <c r="H3529">
        <v>115.9423077</v>
      </c>
      <c r="I3529">
        <v>-52</v>
      </c>
      <c r="J3529">
        <v>-111</v>
      </c>
      <c r="K3529">
        <v>221</v>
      </c>
      <c r="L3529">
        <v>-2.7296991460000002</v>
      </c>
      <c r="M3529">
        <v>-3.0841863730000001</v>
      </c>
      <c r="N3529">
        <v>5.9284424170000003</v>
      </c>
      <c r="O3529">
        <v>-2.658900032</v>
      </c>
      <c r="P3529">
        <v>-5.6757289149999997</v>
      </c>
      <c r="Q3529">
        <v>11.30032514</v>
      </c>
      <c r="R3529">
        <v>-0.13648495699999999</v>
      </c>
      <c r="S3529">
        <v>-0.15420931900000001</v>
      </c>
      <c r="T3529">
        <v>0.29642212099999998</v>
      </c>
      <c r="U3529">
        <v>-0.13294500200000001</v>
      </c>
      <c r="V3529">
        <v>-0.28378644600000003</v>
      </c>
      <c r="W3529">
        <v>0.56501625700000002</v>
      </c>
      <c r="X3529">
        <v>-1.0233165000000001E-2</v>
      </c>
      <c r="Y3529">
        <v>0.29451283900000003</v>
      </c>
      <c r="Z3529">
        <v>-1.0048850999999999E-2</v>
      </c>
      <c r="AA3529">
        <v>-8.7088347999999996E-2</v>
      </c>
      <c r="AB3529">
        <v>0.51558798699999997</v>
      </c>
      <c r="AC3529">
        <v>-0.26014878899999999</v>
      </c>
    </row>
    <row r="3530" spans="1:29" x14ac:dyDescent="0.3">
      <c r="A3530">
        <v>35.28</v>
      </c>
      <c r="B3530">
        <v>28.2</v>
      </c>
      <c r="C3530">
        <v>-75</v>
      </c>
      <c r="D3530">
        <v>-75</v>
      </c>
      <c r="E3530">
        <v>150</v>
      </c>
      <c r="F3530">
        <v>-53.45192308</v>
      </c>
      <c r="G3530">
        <v>-60</v>
      </c>
      <c r="H3530">
        <v>115.8846154</v>
      </c>
      <c r="I3530">
        <v>-49</v>
      </c>
      <c r="J3530">
        <v>-59</v>
      </c>
      <c r="K3530">
        <v>0</v>
      </c>
      <c r="L3530">
        <v>-2.7331407689999998</v>
      </c>
      <c r="M3530">
        <v>-3.0679615760000001</v>
      </c>
      <c r="N3530">
        <v>5.9254924539999996</v>
      </c>
      <c r="O3530">
        <v>-2.5055019540000001</v>
      </c>
      <c r="P3530">
        <v>-3.0168288830000001</v>
      </c>
      <c r="Q3530">
        <v>0</v>
      </c>
      <c r="R3530">
        <v>-0.13665703800000001</v>
      </c>
      <c r="S3530">
        <v>-0.15339807899999999</v>
      </c>
      <c r="T3530">
        <v>0.29627462300000001</v>
      </c>
      <c r="U3530">
        <v>-0.125275098</v>
      </c>
      <c r="V3530">
        <v>-0.15084144399999999</v>
      </c>
      <c r="W3530">
        <v>0</v>
      </c>
      <c r="X3530">
        <v>-9.6654440000000005E-3</v>
      </c>
      <c r="Y3530">
        <v>0.29420145399999997</v>
      </c>
      <c r="Z3530">
        <v>-1.0911413E-2</v>
      </c>
      <c r="AA3530">
        <v>-1.4760736999999999E-2</v>
      </c>
      <c r="AB3530">
        <v>9.2038846999999993E-2</v>
      </c>
      <c r="AC3530">
        <v>0.48441498599999999</v>
      </c>
    </row>
    <row r="3531" spans="1:29" x14ac:dyDescent="0.3">
      <c r="A3531">
        <v>35.29</v>
      </c>
      <c r="B3531">
        <v>28.2</v>
      </c>
      <c r="C3531">
        <v>-75</v>
      </c>
      <c r="D3531">
        <v>-75</v>
      </c>
      <c r="E3531">
        <v>150</v>
      </c>
      <c r="F3531">
        <v>-52.96153846</v>
      </c>
      <c r="G3531">
        <v>-59.67307692</v>
      </c>
      <c r="H3531">
        <v>115.6826923</v>
      </c>
      <c r="I3531">
        <v>-49</v>
      </c>
      <c r="J3531">
        <v>-61</v>
      </c>
      <c r="K3531">
        <v>200</v>
      </c>
      <c r="L3531">
        <v>-2.7080660829999998</v>
      </c>
      <c r="M3531">
        <v>-3.0512451180000002</v>
      </c>
      <c r="N3531">
        <v>5.9151675829999997</v>
      </c>
      <c r="O3531">
        <v>-2.5055019540000001</v>
      </c>
      <c r="P3531">
        <v>-3.1190942690000001</v>
      </c>
      <c r="Q3531">
        <v>10.226538590000001</v>
      </c>
      <c r="R3531">
        <v>-0.135403304</v>
      </c>
      <c r="S3531">
        <v>-0.15256225600000001</v>
      </c>
      <c r="T3531">
        <v>0.29575837900000002</v>
      </c>
      <c r="U3531">
        <v>-0.125275098</v>
      </c>
      <c r="V3531">
        <v>-0.15595471299999999</v>
      </c>
      <c r="W3531">
        <v>0.51132692899999999</v>
      </c>
      <c r="X3531">
        <v>-9.9067249999999999E-3</v>
      </c>
      <c r="Y3531">
        <v>0.29316077299999999</v>
      </c>
      <c r="Z3531">
        <v>-1.3671612E-2</v>
      </c>
      <c r="AA3531">
        <v>-1.7712884000000002E-2</v>
      </c>
      <c r="AB3531">
        <v>0.43462789000000002</v>
      </c>
      <c r="AC3531">
        <v>-0.40367915500000001</v>
      </c>
    </row>
    <row r="3532" spans="1:29" x14ac:dyDescent="0.3">
      <c r="A3532">
        <v>35.299999999999997</v>
      </c>
      <c r="B3532">
        <v>28.2</v>
      </c>
      <c r="C3532">
        <v>-75</v>
      </c>
      <c r="D3532">
        <v>-75</v>
      </c>
      <c r="E3532">
        <v>150</v>
      </c>
      <c r="F3532">
        <v>-51.74038462</v>
      </c>
      <c r="G3532">
        <v>-59.03846154</v>
      </c>
      <c r="H3532">
        <v>114.6538462</v>
      </c>
      <c r="I3532">
        <v>-48</v>
      </c>
      <c r="J3532">
        <v>-61</v>
      </c>
      <c r="K3532">
        <v>0</v>
      </c>
      <c r="L3532">
        <v>-2.6456251989999999</v>
      </c>
      <c r="M3532">
        <v>-3.0187955249999998</v>
      </c>
      <c r="N3532">
        <v>5.8625599089999998</v>
      </c>
      <c r="O3532">
        <v>-2.4543692610000001</v>
      </c>
      <c r="P3532">
        <v>-3.1190942690000001</v>
      </c>
      <c r="Q3532">
        <v>0</v>
      </c>
      <c r="R3532">
        <v>-0.13228126000000001</v>
      </c>
      <c r="S3532">
        <v>-0.150939776</v>
      </c>
      <c r="T3532">
        <v>0.29312799499999997</v>
      </c>
      <c r="U3532">
        <v>-0.122718463</v>
      </c>
      <c r="V3532">
        <v>-0.15595471299999999</v>
      </c>
      <c r="W3532">
        <v>0</v>
      </c>
      <c r="X3532">
        <v>-1.0772499E-2</v>
      </c>
      <c r="Y3532">
        <v>0.28982567599999998</v>
      </c>
      <c r="Z3532">
        <v>-1.7380630000000001E-2</v>
      </c>
      <c r="AA3532">
        <v>-1.9188957999999999E-2</v>
      </c>
      <c r="AB3532">
        <v>9.2891058999999998E-2</v>
      </c>
      <c r="AC3532">
        <v>0.48890031</v>
      </c>
    </row>
    <row r="3533" spans="1:29" x14ac:dyDescent="0.3">
      <c r="A3533">
        <v>35.31</v>
      </c>
      <c r="B3533">
        <v>28.2</v>
      </c>
      <c r="C3533">
        <v>-75</v>
      </c>
      <c r="D3533">
        <v>-75</v>
      </c>
      <c r="E3533">
        <v>150</v>
      </c>
      <c r="F3533">
        <v>-50.46153846</v>
      </c>
      <c r="G3533">
        <v>-58.61538462</v>
      </c>
      <c r="H3533">
        <v>114</v>
      </c>
      <c r="I3533">
        <v>-51</v>
      </c>
      <c r="J3533">
        <v>-47</v>
      </c>
      <c r="K3533">
        <v>228</v>
      </c>
      <c r="L3533">
        <v>-2.5802343510000001</v>
      </c>
      <c r="M3533">
        <v>-2.9971624619999999</v>
      </c>
      <c r="N3533">
        <v>5.8291269940000001</v>
      </c>
      <c r="O3533">
        <v>-2.607767339</v>
      </c>
      <c r="P3533">
        <v>-2.4032365680000001</v>
      </c>
      <c r="Q3533">
        <v>11.65825399</v>
      </c>
      <c r="R3533">
        <v>-0.129011718</v>
      </c>
      <c r="S3533">
        <v>-0.14985812300000001</v>
      </c>
      <c r="T3533">
        <v>0.29145634999999998</v>
      </c>
      <c r="U3533">
        <v>-0.13038836700000001</v>
      </c>
      <c r="V3533">
        <v>-0.120161828</v>
      </c>
      <c r="W3533">
        <v>0.58291269899999998</v>
      </c>
      <c r="X3533">
        <v>-1.2035677999999999E-2</v>
      </c>
      <c r="Y3533">
        <v>0.28726084699999999</v>
      </c>
      <c r="Z3533">
        <v>-2.2081594999999999E-2</v>
      </c>
      <c r="AA3533">
        <v>5.9042950000000004E-3</v>
      </c>
      <c r="AB3533">
        <v>0.47212519800000002</v>
      </c>
      <c r="AC3533">
        <v>-0.583092112</v>
      </c>
    </row>
    <row r="3534" spans="1:29" x14ac:dyDescent="0.3">
      <c r="A3534">
        <v>35.32</v>
      </c>
      <c r="B3534">
        <v>28.2</v>
      </c>
      <c r="C3534">
        <v>-75</v>
      </c>
      <c r="D3534">
        <v>-75</v>
      </c>
      <c r="E3534">
        <v>150</v>
      </c>
      <c r="F3534">
        <v>-49.24038462</v>
      </c>
      <c r="G3534">
        <v>-58.35576923</v>
      </c>
      <c r="H3534">
        <v>113.2884615</v>
      </c>
      <c r="I3534">
        <v>-42</v>
      </c>
      <c r="J3534">
        <v>-54</v>
      </c>
      <c r="K3534">
        <v>109</v>
      </c>
      <c r="L3534">
        <v>-2.5177934660000001</v>
      </c>
      <c r="M3534">
        <v>-2.9838876289999998</v>
      </c>
      <c r="N3534">
        <v>5.7927441159999997</v>
      </c>
      <c r="O3534">
        <v>-2.147573103</v>
      </c>
      <c r="P3534">
        <v>-2.761165418</v>
      </c>
      <c r="Q3534">
        <v>5.5734635289999996</v>
      </c>
      <c r="R3534">
        <v>-0.12588967300000001</v>
      </c>
      <c r="S3534">
        <v>-0.14919438099999999</v>
      </c>
      <c r="T3534">
        <v>0.28963720599999998</v>
      </c>
      <c r="U3534">
        <v>-0.107378655</v>
      </c>
      <c r="V3534">
        <v>-0.13805827100000001</v>
      </c>
      <c r="W3534">
        <v>0.27867317600000002</v>
      </c>
      <c r="X3534">
        <v>-1.345498E-2</v>
      </c>
      <c r="Y3534">
        <v>0.28478615499999999</v>
      </c>
      <c r="Z3534">
        <v>-2.5531844000000001E-2</v>
      </c>
      <c r="AA3534">
        <v>-1.7712884000000002E-2</v>
      </c>
      <c r="AB3534">
        <v>0.267594426</v>
      </c>
      <c r="AC3534">
        <v>-5.8309211E-2</v>
      </c>
    </row>
    <row r="3535" spans="1:29" x14ac:dyDescent="0.3">
      <c r="A3535">
        <v>35.33</v>
      </c>
      <c r="B3535">
        <v>28.2</v>
      </c>
      <c r="C3535">
        <v>-75</v>
      </c>
      <c r="D3535">
        <v>-75</v>
      </c>
      <c r="E3535">
        <v>150</v>
      </c>
      <c r="F3535">
        <v>-48.77884615</v>
      </c>
      <c r="G3535">
        <v>-57.47115385</v>
      </c>
      <c r="H3535">
        <v>112.2307692</v>
      </c>
      <c r="I3535">
        <v>-53</v>
      </c>
      <c r="J3535">
        <v>-51</v>
      </c>
      <c r="K3535">
        <v>105</v>
      </c>
      <c r="L3535">
        <v>-2.4941937620000001</v>
      </c>
      <c r="M3535">
        <v>-2.9386548619999999</v>
      </c>
      <c r="N3535">
        <v>5.7386614600000003</v>
      </c>
      <c r="O3535">
        <v>-2.710032725</v>
      </c>
      <c r="P3535">
        <v>-2.607767339</v>
      </c>
      <c r="Q3535">
        <v>5.3689327579999997</v>
      </c>
      <c r="R3535">
        <v>-0.124709688</v>
      </c>
      <c r="S3535">
        <v>-0.146932743</v>
      </c>
      <c r="T3535">
        <v>0.28693307299999998</v>
      </c>
      <c r="U3535">
        <v>-0.13550163600000001</v>
      </c>
      <c r="V3535">
        <v>-0.13038836700000001</v>
      </c>
      <c r="W3535">
        <v>0.26844663800000002</v>
      </c>
      <c r="X3535">
        <v>-1.2830487E-2</v>
      </c>
      <c r="Y3535">
        <v>0.28183619199999999</v>
      </c>
      <c r="Z3535">
        <v>-2.6825687000000001E-2</v>
      </c>
      <c r="AA3535">
        <v>2.952147E-3</v>
      </c>
      <c r="AB3535">
        <v>0.267594426</v>
      </c>
      <c r="AC3535">
        <v>-4.4853239999999997E-3</v>
      </c>
    </row>
    <row r="3536" spans="1:29" x14ac:dyDescent="0.3">
      <c r="A3536">
        <v>35.340000000000003</v>
      </c>
      <c r="B3536">
        <v>28.2</v>
      </c>
      <c r="C3536">
        <v>-75</v>
      </c>
      <c r="D3536">
        <v>-75</v>
      </c>
      <c r="E3536">
        <v>150</v>
      </c>
      <c r="F3536">
        <v>-49.13461538</v>
      </c>
      <c r="G3536">
        <v>-56.72115385</v>
      </c>
      <c r="H3536">
        <v>112.125</v>
      </c>
      <c r="I3536">
        <v>-51</v>
      </c>
      <c r="J3536">
        <v>-55</v>
      </c>
      <c r="K3536">
        <v>114</v>
      </c>
      <c r="L3536">
        <v>-2.5123852009999998</v>
      </c>
      <c r="M3536">
        <v>-2.9003053419999998</v>
      </c>
      <c r="N3536">
        <v>5.7332531949999996</v>
      </c>
      <c r="O3536">
        <v>-2.607767339</v>
      </c>
      <c r="P3536">
        <v>-2.812298111</v>
      </c>
      <c r="Q3536">
        <v>5.8291269940000001</v>
      </c>
      <c r="R3536">
        <v>-0.12561926000000001</v>
      </c>
      <c r="S3536">
        <v>-0.145015267</v>
      </c>
      <c r="T3536">
        <v>0.28666266000000001</v>
      </c>
      <c r="U3536">
        <v>-0.13038836700000001</v>
      </c>
      <c r="V3536">
        <v>-0.14061490600000001</v>
      </c>
      <c r="W3536">
        <v>0.29145634999999998</v>
      </c>
      <c r="X3536">
        <v>-1.119829E-2</v>
      </c>
      <c r="Y3536">
        <v>0.28131994900000001</v>
      </c>
      <c r="Z3536">
        <v>-2.8119531E-2</v>
      </c>
      <c r="AA3536">
        <v>-5.9042950000000004E-3</v>
      </c>
      <c r="AB3536">
        <v>0.28463865700000002</v>
      </c>
      <c r="AC3536">
        <v>-3.5882591999999998E-2</v>
      </c>
    </row>
    <row r="3537" spans="1:29" x14ac:dyDescent="0.3">
      <c r="A3537">
        <v>35.35</v>
      </c>
      <c r="B3537">
        <v>28.2</v>
      </c>
      <c r="C3537">
        <v>-75</v>
      </c>
      <c r="D3537">
        <v>-75</v>
      </c>
      <c r="E3537">
        <v>150</v>
      </c>
      <c r="F3537">
        <v>-49.875</v>
      </c>
      <c r="G3537">
        <v>-55.70192308</v>
      </c>
      <c r="H3537">
        <v>112.0096154</v>
      </c>
      <c r="I3537">
        <v>-49</v>
      </c>
      <c r="J3537">
        <v>-59</v>
      </c>
      <c r="K3537">
        <v>91</v>
      </c>
      <c r="L3537">
        <v>-2.5502430600000001</v>
      </c>
      <c r="M3537">
        <v>-2.8481893280000001</v>
      </c>
      <c r="N3537">
        <v>5.727353269</v>
      </c>
      <c r="O3537">
        <v>-2.5055019540000001</v>
      </c>
      <c r="P3537">
        <v>-3.0168288830000001</v>
      </c>
      <c r="Q3537">
        <v>4.6530750569999997</v>
      </c>
      <c r="R3537">
        <v>-0.12751215299999999</v>
      </c>
      <c r="S3537">
        <v>-0.14240946600000001</v>
      </c>
      <c r="T3537">
        <v>0.28636766299999999</v>
      </c>
      <c r="U3537">
        <v>-0.125275098</v>
      </c>
      <c r="V3537">
        <v>-0.15084144399999999</v>
      </c>
      <c r="W3537">
        <v>0.23265375299999999</v>
      </c>
      <c r="X3537">
        <v>-8.6009680000000005E-3</v>
      </c>
      <c r="Y3537">
        <v>0.28088564900000002</v>
      </c>
      <c r="Z3537">
        <v>-2.8852709000000001E-2</v>
      </c>
      <c r="AA3537">
        <v>-1.4760736999999999E-2</v>
      </c>
      <c r="AB3537">
        <v>0.24714134900000001</v>
      </c>
      <c r="AC3537">
        <v>7.6250506999999995E-2</v>
      </c>
    </row>
    <row r="3538" spans="1:29" x14ac:dyDescent="0.3">
      <c r="A3538">
        <v>35.36</v>
      </c>
      <c r="B3538">
        <v>28.2</v>
      </c>
      <c r="C3538">
        <v>-75</v>
      </c>
      <c r="D3538">
        <v>-75</v>
      </c>
      <c r="E3538">
        <v>150</v>
      </c>
      <c r="F3538">
        <v>-50.375</v>
      </c>
      <c r="G3538">
        <v>-54.81730769</v>
      </c>
      <c r="H3538">
        <v>112.0865385</v>
      </c>
      <c r="I3538">
        <v>-46</v>
      </c>
      <c r="J3538">
        <v>-48</v>
      </c>
      <c r="K3538">
        <v>116</v>
      </c>
      <c r="L3538">
        <v>-2.5758094059999999</v>
      </c>
      <c r="M3538">
        <v>-2.8029565609999998</v>
      </c>
      <c r="N3538">
        <v>5.7312865530000003</v>
      </c>
      <c r="O3538">
        <v>-2.3521038750000001</v>
      </c>
      <c r="P3538">
        <v>-2.4543692610000001</v>
      </c>
      <c r="Q3538">
        <v>5.9313923800000001</v>
      </c>
      <c r="R3538">
        <v>-0.12879046999999999</v>
      </c>
      <c r="S3538">
        <v>-0.140147828</v>
      </c>
      <c r="T3538">
        <v>0.28656432799999998</v>
      </c>
      <c r="U3538">
        <v>-0.117605194</v>
      </c>
      <c r="V3538">
        <v>-0.122718463</v>
      </c>
      <c r="W3538">
        <v>0.29656961900000001</v>
      </c>
      <c r="X3538">
        <v>-6.5571739999999998E-3</v>
      </c>
      <c r="Y3538">
        <v>0.280688985</v>
      </c>
      <c r="Z3538">
        <v>-3.0922858000000001E-2</v>
      </c>
      <c r="AA3538">
        <v>-2.952147E-3</v>
      </c>
      <c r="AB3538">
        <v>0.27782096499999998</v>
      </c>
      <c r="AC3538">
        <v>-9.8677127000000003E-2</v>
      </c>
    </row>
    <row r="3539" spans="1:29" x14ac:dyDescent="0.3">
      <c r="A3539">
        <v>35.369999999999997</v>
      </c>
      <c r="B3539">
        <v>28.2</v>
      </c>
      <c r="C3539">
        <v>-75</v>
      </c>
      <c r="D3539">
        <v>-75</v>
      </c>
      <c r="E3539">
        <v>150</v>
      </c>
      <c r="F3539">
        <v>-50.90384615</v>
      </c>
      <c r="G3539">
        <v>-55.36538462</v>
      </c>
      <c r="H3539">
        <v>111.0865385</v>
      </c>
      <c r="I3539">
        <v>-39</v>
      </c>
      <c r="J3539">
        <v>-63</v>
      </c>
      <c r="K3539">
        <v>119</v>
      </c>
      <c r="L3539">
        <v>-2.602850734</v>
      </c>
      <c r="M3539">
        <v>-2.83098121</v>
      </c>
      <c r="N3539">
        <v>5.6801538599999999</v>
      </c>
      <c r="O3539">
        <v>-1.994175024</v>
      </c>
      <c r="P3539">
        <v>-3.2213596550000001</v>
      </c>
      <c r="Q3539">
        <v>6.0847904589999997</v>
      </c>
      <c r="R3539">
        <v>-0.130142537</v>
      </c>
      <c r="S3539">
        <v>-0.141549061</v>
      </c>
      <c r="T3539">
        <v>0.28400769300000001</v>
      </c>
      <c r="U3539">
        <v>-9.9708750999999998E-2</v>
      </c>
      <c r="V3539">
        <v>-0.161067983</v>
      </c>
      <c r="W3539">
        <v>0.30423952300000001</v>
      </c>
      <c r="X3539">
        <v>-6.5855599999999999E-3</v>
      </c>
      <c r="Y3539">
        <v>0.27990232799999998</v>
      </c>
      <c r="Z3539">
        <v>-2.1607186E-2</v>
      </c>
      <c r="AA3539">
        <v>-3.5425769000000003E-2</v>
      </c>
      <c r="AB3539">
        <v>0.28975192700000002</v>
      </c>
      <c r="AC3539">
        <v>-7.6250506999999995E-2</v>
      </c>
    </row>
    <row r="3540" spans="1:29" x14ac:dyDescent="0.3">
      <c r="A3540">
        <v>35.380000000000003</v>
      </c>
      <c r="B3540">
        <v>28.2</v>
      </c>
      <c r="C3540">
        <v>-75</v>
      </c>
      <c r="D3540">
        <v>-75</v>
      </c>
      <c r="E3540">
        <v>150</v>
      </c>
      <c r="F3540">
        <v>-51.94230769</v>
      </c>
      <c r="G3540">
        <v>-56.59615385</v>
      </c>
      <c r="H3540">
        <v>110.8076923</v>
      </c>
      <c r="I3540">
        <v>-51</v>
      </c>
      <c r="J3540">
        <v>-62</v>
      </c>
      <c r="K3540">
        <v>112</v>
      </c>
      <c r="L3540">
        <v>-2.6559500690000002</v>
      </c>
      <c r="M3540">
        <v>-2.8939137559999999</v>
      </c>
      <c r="N3540">
        <v>5.6658957049999996</v>
      </c>
      <c r="O3540">
        <v>-2.607767339</v>
      </c>
      <c r="P3540">
        <v>-3.1702269620000001</v>
      </c>
      <c r="Q3540">
        <v>5.7268616080000001</v>
      </c>
      <c r="R3540">
        <v>-0.13279750300000001</v>
      </c>
      <c r="S3540">
        <v>-0.14469568799999999</v>
      </c>
      <c r="T3540">
        <v>0.28329478499999999</v>
      </c>
      <c r="U3540">
        <v>-0.13038836700000001</v>
      </c>
      <c r="V3540">
        <v>-0.158511348</v>
      </c>
      <c r="W3540">
        <v>0.28634308000000003</v>
      </c>
      <c r="X3540">
        <v>-6.8694200000000002E-3</v>
      </c>
      <c r="Y3540">
        <v>0.28136092099999999</v>
      </c>
      <c r="Z3540">
        <v>-1.0178235000000001E-2</v>
      </c>
      <c r="AA3540">
        <v>-1.6236811E-2</v>
      </c>
      <c r="AB3540">
        <v>0.28719529199999999</v>
      </c>
      <c r="AC3540">
        <v>4.4853239999999997E-3</v>
      </c>
    </row>
    <row r="3541" spans="1:29" x14ac:dyDescent="0.3">
      <c r="A3541">
        <v>35.39</v>
      </c>
      <c r="B3541">
        <v>28.2</v>
      </c>
      <c r="C3541">
        <v>-75</v>
      </c>
      <c r="D3541">
        <v>-75</v>
      </c>
      <c r="E3541">
        <v>150</v>
      </c>
      <c r="F3541">
        <v>-52.45192308</v>
      </c>
      <c r="G3541">
        <v>-57.82692308</v>
      </c>
      <c r="H3541">
        <v>110.2980769</v>
      </c>
      <c r="I3541">
        <v>-56</v>
      </c>
      <c r="J3541">
        <v>-58</v>
      </c>
      <c r="K3541">
        <v>113</v>
      </c>
      <c r="L3541">
        <v>-2.6820080759999998</v>
      </c>
      <c r="M3541">
        <v>-2.9568463010000001</v>
      </c>
      <c r="N3541">
        <v>5.639837698</v>
      </c>
      <c r="O3541">
        <v>-2.8634308040000001</v>
      </c>
      <c r="P3541">
        <v>-2.9656961900000001</v>
      </c>
      <c r="Q3541">
        <v>5.7779943009999997</v>
      </c>
      <c r="R3541">
        <v>-0.13410040400000001</v>
      </c>
      <c r="S3541">
        <v>-0.147842315</v>
      </c>
      <c r="T3541">
        <v>0.281991885</v>
      </c>
      <c r="U3541">
        <v>-0.14317154000000001</v>
      </c>
      <c r="V3541">
        <v>-0.14828480899999999</v>
      </c>
      <c r="W3541">
        <v>0.288899715</v>
      </c>
      <c r="X3541">
        <v>-7.9338959999999993E-3</v>
      </c>
      <c r="Y3541">
        <v>0.28197549599999999</v>
      </c>
      <c r="Z3541" s="1">
        <v>-8.6299999999999997E-5</v>
      </c>
      <c r="AA3541">
        <v>-2.952147E-3</v>
      </c>
      <c r="AB3541">
        <v>0.28975192700000002</v>
      </c>
      <c r="AC3541">
        <v>4.4853239999999997E-3</v>
      </c>
    </row>
    <row r="3542" spans="1:29" x14ac:dyDescent="0.3">
      <c r="A3542">
        <v>35.4</v>
      </c>
      <c r="B3542">
        <v>28.2</v>
      </c>
      <c r="C3542">
        <v>-75</v>
      </c>
      <c r="D3542">
        <v>-75</v>
      </c>
      <c r="E3542">
        <v>150</v>
      </c>
      <c r="F3542">
        <v>-52.96153846</v>
      </c>
      <c r="G3542">
        <v>-58.96153846</v>
      </c>
      <c r="H3542">
        <v>109.9519231</v>
      </c>
      <c r="I3542">
        <v>-55</v>
      </c>
      <c r="J3542">
        <v>-50</v>
      </c>
      <c r="K3542">
        <v>84</v>
      </c>
      <c r="L3542">
        <v>-2.7080660829999998</v>
      </c>
      <c r="M3542">
        <v>-3.0148622409999999</v>
      </c>
      <c r="N3542">
        <v>5.6221379200000001</v>
      </c>
      <c r="O3542">
        <v>-2.812298111</v>
      </c>
      <c r="P3542">
        <v>-2.556634646</v>
      </c>
      <c r="Q3542">
        <v>4.2951462060000001</v>
      </c>
      <c r="R3542">
        <v>-0.135403304</v>
      </c>
      <c r="S3542">
        <v>-0.15074311200000001</v>
      </c>
      <c r="T3542">
        <v>0.28110689599999999</v>
      </c>
      <c r="U3542">
        <v>-0.14061490600000001</v>
      </c>
      <c r="V3542">
        <v>-0.127831732</v>
      </c>
      <c r="W3542">
        <v>0.21475731000000001</v>
      </c>
      <c r="X3542">
        <v>-8.8564420000000008E-3</v>
      </c>
      <c r="Y3542">
        <v>0.28278673599999998</v>
      </c>
      <c r="Z3542">
        <v>8.8412639999999997E-3</v>
      </c>
      <c r="AA3542">
        <v>7.3803690000000003E-3</v>
      </c>
      <c r="AB3542">
        <v>0.23265375299999999</v>
      </c>
      <c r="AC3542">
        <v>9.4191803000000004E-2</v>
      </c>
    </row>
    <row r="3543" spans="1:29" x14ac:dyDescent="0.3">
      <c r="A3543">
        <v>35.409999999999997</v>
      </c>
      <c r="B3543">
        <v>28.2</v>
      </c>
      <c r="C3543">
        <v>-75</v>
      </c>
      <c r="D3543">
        <v>-75</v>
      </c>
      <c r="E3543">
        <v>150</v>
      </c>
      <c r="F3543">
        <v>-53.38461538</v>
      </c>
      <c r="G3543">
        <v>-59.51923077</v>
      </c>
      <c r="H3543">
        <v>112.125</v>
      </c>
      <c r="I3543">
        <v>-54</v>
      </c>
      <c r="J3543">
        <v>-44</v>
      </c>
      <c r="K3543">
        <v>109</v>
      </c>
      <c r="L3543">
        <v>-2.7296991460000002</v>
      </c>
      <c r="M3543">
        <v>-3.0433785499999999</v>
      </c>
      <c r="N3543">
        <v>5.7332531949999996</v>
      </c>
      <c r="O3543">
        <v>-2.761165418</v>
      </c>
      <c r="P3543">
        <v>-2.2498384890000001</v>
      </c>
      <c r="Q3543">
        <v>5.5734635289999996</v>
      </c>
      <c r="R3543">
        <v>-0.13648495699999999</v>
      </c>
      <c r="S3543">
        <v>-0.15216892800000001</v>
      </c>
      <c r="T3543">
        <v>0.28666266000000001</v>
      </c>
      <c r="U3543">
        <v>-0.13805827100000001</v>
      </c>
      <c r="V3543">
        <v>-0.11249192399999999</v>
      </c>
      <c r="W3543">
        <v>0.27867317600000002</v>
      </c>
      <c r="X3543">
        <v>-9.0551439999999993E-3</v>
      </c>
      <c r="Y3543">
        <v>0.28732640100000001</v>
      </c>
      <c r="Z3543">
        <v>3.4933770000000002E-3</v>
      </c>
      <c r="AA3543">
        <v>1.4760736999999999E-2</v>
      </c>
      <c r="AB3543">
        <v>0.26929884900000001</v>
      </c>
      <c r="AC3543">
        <v>-4.9338563000000002E-2</v>
      </c>
    </row>
    <row r="3544" spans="1:29" x14ac:dyDescent="0.3">
      <c r="A3544">
        <v>35.42</v>
      </c>
      <c r="B3544">
        <v>28.2</v>
      </c>
      <c r="C3544">
        <v>-75</v>
      </c>
      <c r="D3544">
        <v>-75</v>
      </c>
      <c r="E3544">
        <v>150</v>
      </c>
      <c r="F3544">
        <v>-53.28846154</v>
      </c>
      <c r="G3544">
        <v>-59.71153846</v>
      </c>
      <c r="H3544">
        <v>113.125</v>
      </c>
      <c r="I3544">
        <v>-53</v>
      </c>
      <c r="J3544">
        <v>-56</v>
      </c>
      <c r="K3544">
        <v>108</v>
      </c>
      <c r="L3544">
        <v>-2.7247825410000002</v>
      </c>
      <c r="M3544">
        <v>-3.053211761</v>
      </c>
      <c r="N3544">
        <v>5.7843858880000001</v>
      </c>
      <c r="O3544">
        <v>-2.710032725</v>
      </c>
      <c r="P3544">
        <v>-2.8634308040000001</v>
      </c>
      <c r="Q3544">
        <v>5.5223308360000001</v>
      </c>
      <c r="R3544">
        <v>-0.13623912699999999</v>
      </c>
      <c r="S3544">
        <v>-0.15266058800000001</v>
      </c>
      <c r="T3544">
        <v>0.28921929400000002</v>
      </c>
      <c r="U3544">
        <v>-0.13550163600000001</v>
      </c>
      <c r="V3544">
        <v>-0.14317154000000001</v>
      </c>
      <c r="W3544">
        <v>0.27611654200000002</v>
      </c>
      <c r="X3544">
        <v>-9.4809349999999994E-3</v>
      </c>
      <c r="Y3544">
        <v>0.28911276800000002</v>
      </c>
      <c r="Z3544">
        <v>-5.6066500000000001E-4</v>
      </c>
      <c r="AA3544">
        <v>-4.4282210000000004E-3</v>
      </c>
      <c r="AB3544">
        <v>0.27696875300000001</v>
      </c>
      <c r="AC3544">
        <v>4.4853239999999997E-3</v>
      </c>
    </row>
    <row r="3545" spans="1:29" x14ac:dyDescent="0.3">
      <c r="A3545">
        <v>35.43</v>
      </c>
      <c r="B3545">
        <v>28.2</v>
      </c>
      <c r="C3545">
        <v>-75</v>
      </c>
      <c r="D3545">
        <v>-75</v>
      </c>
      <c r="E3545">
        <v>150</v>
      </c>
      <c r="F3545">
        <v>-53.32692308</v>
      </c>
      <c r="G3545">
        <v>-59.82692308</v>
      </c>
      <c r="H3545">
        <v>113.9807692</v>
      </c>
      <c r="I3545">
        <v>-89</v>
      </c>
      <c r="J3545">
        <v>-59</v>
      </c>
      <c r="K3545">
        <v>115</v>
      </c>
      <c r="L3545">
        <v>-2.7267491829999999</v>
      </c>
      <c r="M3545">
        <v>-3.0591116870000001</v>
      </c>
      <c r="N3545">
        <v>5.8281436729999996</v>
      </c>
      <c r="O3545">
        <v>-4.5508096709999997</v>
      </c>
      <c r="P3545">
        <v>-3.0168288830000001</v>
      </c>
      <c r="Q3545">
        <v>5.8802596869999997</v>
      </c>
      <c r="R3545">
        <v>-0.13633745899999999</v>
      </c>
      <c r="S3545">
        <v>-0.15295558400000001</v>
      </c>
      <c r="T3545">
        <v>0.29140718399999999</v>
      </c>
      <c r="U3545">
        <v>-0.22754048399999999</v>
      </c>
      <c r="V3545">
        <v>-0.15084144399999999</v>
      </c>
      <c r="W3545">
        <v>0.29401298399999998</v>
      </c>
      <c r="X3545">
        <v>-9.5944789999999995E-3</v>
      </c>
      <c r="Y3545">
        <v>0.29070246999999999</v>
      </c>
      <c r="Z3545">
        <v>-3.7090180000000001E-3</v>
      </c>
      <c r="AA3545">
        <v>4.4282211000000002E-2</v>
      </c>
      <c r="AB3545">
        <v>0.32213596500000002</v>
      </c>
      <c r="AC3545">
        <v>0.14801569000000001</v>
      </c>
    </row>
    <row r="3546" spans="1:29" x14ac:dyDescent="0.3">
      <c r="A3546">
        <v>35.44</v>
      </c>
      <c r="B3546">
        <v>28.2</v>
      </c>
      <c r="C3546">
        <v>-75</v>
      </c>
      <c r="D3546">
        <v>-75</v>
      </c>
      <c r="E3546">
        <v>150</v>
      </c>
      <c r="F3546">
        <v>-53.29807692</v>
      </c>
      <c r="G3546">
        <v>-59.82692308</v>
      </c>
      <c r="H3546">
        <v>114.7596154</v>
      </c>
      <c r="I3546">
        <v>0</v>
      </c>
      <c r="J3546">
        <v>-60</v>
      </c>
      <c r="K3546">
        <v>109</v>
      </c>
      <c r="L3546">
        <v>-2.725274201</v>
      </c>
      <c r="M3546">
        <v>-3.0591116870000001</v>
      </c>
      <c r="N3546">
        <v>5.8679681739999996</v>
      </c>
      <c r="O3546">
        <v>0</v>
      </c>
      <c r="P3546">
        <v>-3.0679615760000001</v>
      </c>
      <c r="Q3546">
        <v>5.5734635289999996</v>
      </c>
      <c r="R3546">
        <v>-0.13626371000000001</v>
      </c>
      <c r="S3546">
        <v>-0.15295558400000001</v>
      </c>
      <c r="T3546">
        <v>0.29339840900000003</v>
      </c>
      <c r="U3546">
        <v>0</v>
      </c>
      <c r="V3546">
        <v>-0.15339807899999999</v>
      </c>
      <c r="W3546">
        <v>0.27867317600000002</v>
      </c>
      <c r="X3546">
        <v>-9.6370580000000004E-3</v>
      </c>
      <c r="Y3546">
        <v>0.29200537100000001</v>
      </c>
      <c r="Z3546">
        <v>-7.3317800000000004E-3</v>
      </c>
      <c r="AA3546">
        <v>-8.8564422000000004E-2</v>
      </c>
      <c r="AB3546">
        <v>0.236914811</v>
      </c>
      <c r="AC3546">
        <v>-0.21978087299999999</v>
      </c>
    </row>
    <row r="3547" spans="1:29" x14ac:dyDescent="0.3">
      <c r="A3547">
        <v>35.450000000000003</v>
      </c>
      <c r="B3547">
        <v>28.2</v>
      </c>
      <c r="C3547">
        <v>-75</v>
      </c>
      <c r="D3547">
        <v>-75</v>
      </c>
      <c r="E3547">
        <v>150</v>
      </c>
      <c r="F3547">
        <v>-53.10576923</v>
      </c>
      <c r="G3547">
        <v>-59.80769231</v>
      </c>
      <c r="H3547">
        <v>114.5576923</v>
      </c>
      <c r="I3547">
        <v>-104</v>
      </c>
      <c r="J3547">
        <v>-114</v>
      </c>
      <c r="K3547">
        <v>88</v>
      </c>
      <c r="L3547">
        <v>-2.7154409909999999</v>
      </c>
      <c r="M3547">
        <v>-3.058128366</v>
      </c>
      <c r="N3547">
        <v>5.8576433029999997</v>
      </c>
      <c r="O3547">
        <v>-5.3178000650000001</v>
      </c>
      <c r="P3547">
        <v>-5.8291269940000001</v>
      </c>
      <c r="Q3547">
        <v>4.4996769780000001</v>
      </c>
      <c r="R3547">
        <v>-0.13577205000000001</v>
      </c>
      <c r="S3547">
        <v>-0.15290641799999999</v>
      </c>
      <c r="T3547">
        <v>0.29288216500000003</v>
      </c>
      <c r="U3547">
        <v>-0.26589000299999999</v>
      </c>
      <c r="V3547">
        <v>-0.29145634999999998</v>
      </c>
      <c r="W3547">
        <v>0.22498384900000001</v>
      </c>
      <c r="X3547">
        <v>-9.8925320000000008E-3</v>
      </c>
      <c r="Y3547">
        <v>0.291480933</v>
      </c>
      <c r="Z3547">
        <v>-7.3749080000000003E-3</v>
      </c>
      <c r="AA3547">
        <v>-1.4760736999999999E-2</v>
      </c>
      <c r="AB3547">
        <v>0.33577135000000002</v>
      </c>
      <c r="AC3547">
        <v>0.583092112</v>
      </c>
    </row>
    <row r="3548" spans="1:29" x14ac:dyDescent="0.3">
      <c r="A3548">
        <v>35.46</v>
      </c>
      <c r="B3548">
        <v>28.2</v>
      </c>
      <c r="C3548">
        <v>-75</v>
      </c>
      <c r="D3548">
        <v>-75</v>
      </c>
      <c r="E3548">
        <v>150</v>
      </c>
      <c r="F3548">
        <v>-52.83653846</v>
      </c>
      <c r="G3548">
        <v>-59.89423077</v>
      </c>
      <c r="H3548">
        <v>114.8653846</v>
      </c>
      <c r="I3548">
        <v>-53</v>
      </c>
      <c r="J3548">
        <v>-42</v>
      </c>
      <c r="K3548">
        <v>218</v>
      </c>
      <c r="L3548">
        <v>-2.701674497</v>
      </c>
      <c r="M3548">
        <v>-3.0625533100000002</v>
      </c>
      <c r="N3548">
        <v>5.8733764400000004</v>
      </c>
      <c r="O3548">
        <v>-2.710032725</v>
      </c>
      <c r="P3548">
        <v>-2.147573103</v>
      </c>
      <c r="Q3548">
        <v>11.146927059999999</v>
      </c>
      <c r="R3548">
        <v>-0.13508372499999999</v>
      </c>
      <c r="S3548">
        <v>-0.153127666</v>
      </c>
      <c r="T3548">
        <v>0.293668822</v>
      </c>
      <c r="U3548">
        <v>-0.13550163600000001</v>
      </c>
      <c r="V3548">
        <v>-0.107378655</v>
      </c>
      <c r="W3548">
        <v>0.55734635300000002</v>
      </c>
      <c r="X3548">
        <v>-1.0417674E-2</v>
      </c>
      <c r="Y3548">
        <v>0.291849678</v>
      </c>
      <c r="Z3548">
        <v>-9.5744409999999995E-3</v>
      </c>
      <c r="AA3548">
        <v>1.6236811E-2</v>
      </c>
      <c r="AB3548">
        <v>0.45252433199999997</v>
      </c>
      <c r="AC3548">
        <v>-0.55169484499999999</v>
      </c>
    </row>
    <row r="3549" spans="1:29" x14ac:dyDescent="0.3">
      <c r="A3549">
        <v>35.47</v>
      </c>
      <c r="B3549">
        <v>28.2</v>
      </c>
      <c r="C3549">
        <v>-75</v>
      </c>
      <c r="D3549">
        <v>-75</v>
      </c>
      <c r="E3549">
        <v>150</v>
      </c>
      <c r="F3549">
        <v>-52.52884615</v>
      </c>
      <c r="G3549">
        <v>-60.35576923</v>
      </c>
      <c r="H3549">
        <v>115.1057692</v>
      </c>
      <c r="I3549">
        <v>-41</v>
      </c>
      <c r="J3549">
        <v>-57</v>
      </c>
      <c r="K3549">
        <v>0</v>
      </c>
      <c r="L3549">
        <v>-2.6859413600000002</v>
      </c>
      <c r="M3549">
        <v>-3.0861530149999998</v>
      </c>
      <c r="N3549">
        <v>5.8856679520000004</v>
      </c>
      <c r="O3549">
        <v>-2.09644041</v>
      </c>
      <c r="P3549">
        <v>-2.9145634970000001</v>
      </c>
      <c r="Q3549">
        <v>0</v>
      </c>
      <c r="R3549">
        <v>-0.13429706799999999</v>
      </c>
      <c r="S3549">
        <v>-0.15430765099999999</v>
      </c>
      <c r="T3549">
        <v>0.29428339799999997</v>
      </c>
      <c r="U3549">
        <v>-0.104822021</v>
      </c>
      <c r="V3549">
        <v>-0.14572817499999999</v>
      </c>
      <c r="W3549">
        <v>0</v>
      </c>
      <c r="X3549">
        <v>-1.1553114999999999E-2</v>
      </c>
      <c r="Y3549">
        <v>0.29239050500000002</v>
      </c>
      <c r="Z3549">
        <v>-9.9625949999999994E-3</v>
      </c>
      <c r="AA3549">
        <v>-2.3617178999999999E-2</v>
      </c>
      <c r="AB3549">
        <v>8.3516731999999996E-2</v>
      </c>
      <c r="AC3549">
        <v>0.43956174599999998</v>
      </c>
    </row>
    <row r="3550" spans="1:29" x14ac:dyDescent="0.3">
      <c r="A3550">
        <v>35.479999999999997</v>
      </c>
      <c r="B3550">
        <v>28.2</v>
      </c>
      <c r="C3550">
        <v>-75</v>
      </c>
      <c r="D3550">
        <v>-75</v>
      </c>
      <c r="E3550">
        <v>150</v>
      </c>
      <c r="F3550">
        <v>-52.01923077</v>
      </c>
      <c r="G3550">
        <v>-60.92307692</v>
      </c>
      <c r="H3550">
        <v>115</v>
      </c>
      <c r="I3550">
        <v>-49</v>
      </c>
      <c r="J3550">
        <v>-58</v>
      </c>
      <c r="K3550">
        <v>218</v>
      </c>
      <c r="L3550">
        <v>-2.6598833530000001</v>
      </c>
      <c r="M3550">
        <v>-3.1151609850000002</v>
      </c>
      <c r="N3550">
        <v>5.8802596869999997</v>
      </c>
      <c r="O3550">
        <v>-2.5055019540000001</v>
      </c>
      <c r="P3550">
        <v>-2.9656961900000001</v>
      </c>
      <c r="Q3550">
        <v>11.146927059999999</v>
      </c>
      <c r="R3550">
        <v>-0.132994168</v>
      </c>
      <c r="S3550">
        <v>-0.15575804900000001</v>
      </c>
      <c r="T3550">
        <v>0.29401298399999998</v>
      </c>
      <c r="U3550">
        <v>-0.125275098</v>
      </c>
      <c r="V3550">
        <v>-0.14828480899999999</v>
      </c>
      <c r="W3550">
        <v>0.55734635300000002</v>
      </c>
      <c r="X3550">
        <v>-1.3142733E-2</v>
      </c>
      <c r="Y3550">
        <v>0.29225939499999998</v>
      </c>
      <c r="Z3550">
        <v>-9.2294170000000002E-3</v>
      </c>
      <c r="AA3550">
        <v>-1.3284663E-2</v>
      </c>
      <c r="AB3550">
        <v>0.46275087100000001</v>
      </c>
      <c r="AC3550">
        <v>-0.497870957</v>
      </c>
    </row>
    <row r="3551" spans="1:29" x14ac:dyDescent="0.3">
      <c r="A3551">
        <v>35.49</v>
      </c>
      <c r="B3551">
        <v>28.2</v>
      </c>
      <c r="C3551">
        <v>-75</v>
      </c>
      <c r="D3551">
        <v>-75</v>
      </c>
      <c r="E3551">
        <v>150</v>
      </c>
      <c r="F3551">
        <v>-51.77884615</v>
      </c>
      <c r="G3551">
        <v>-61.38461538</v>
      </c>
      <c r="H3551">
        <v>114.6346154</v>
      </c>
      <c r="I3551">
        <v>-48</v>
      </c>
      <c r="J3551">
        <v>-62</v>
      </c>
      <c r="K3551">
        <v>111</v>
      </c>
      <c r="L3551">
        <v>-2.6475918410000001</v>
      </c>
      <c r="M3551">
        <v>-3.1387606890000002</v>
      </c>
      <c r="N3551">
        <v>5.8615765880000001</v>
      </c>
      <c r="O3551">
        <v>-2.4543692610000001</v>
      </c>
      <c r="P3551">
        <v>-3.1702269620000001</v>
      </c>
      <c r="Q3551">
        <v>5.6757289149999997</v>
      </c>
      <c r="R3551">
        <v>-0.13237959199999999</v>
      </c>
      <c r="S3551">
        <v>-0.156938034</v>
      </c>
      <c r="T3551">
        <v>0.29307882899999999</v>
      </c>
      <c r="U3551">
        <v>-0.122718463</v>
      </c>
      <c r="V3551">
        <v>-0.158511348</v>
      </c>
      <c r="W3551">
        <v>0.28378644600000003</v>
      </c>
      <c r="X3551">
        <v>-1.4178823E-2</v>
      </c>
      <c r="Y3551">
        <v>0.29182509499999998</v>
      </c>
      <c r="Z3551">
        <v>-6.5986020000000003E-3</v>
      </c>
      <c r="AA3551">
        <v>-2.0665032E-2</v>
      </c>
      <c r="AB3551">
        <v>0.28293423400000001</v>
      </c>
      <c r="AC3551">
        <v>-4.4853239999999997E-3</v>
      </c>
    </row>
    <row r="3552" spans="1:29" x14ac:dyDescent="0.3">
      <c r="A3552">
        <v>35.5</v>
      </c>
      <c r="B3552">
        <v>28.2</v>
      </c>
      <c r="C3552">
        <v>-75</v>
      </c>
      <c r="D3552">
        <v>-75</v>
      </c>
      <c r="E3552">
        <v>150</v>
      </c>
      <c r="F3552">
        <v>-51.43269231</v>
      </c>
      <c r="G3552">
        <v>-61.24038462</v>
      </c>
      <c r="H3552">
        <v>114.2884615</v>
      </c>
      <c r="I3552">
        <v>-45</v>
      </c>
      <c r="J3552">
        <v>-62</v>
      </c>
      <c r="K3552">
        <v>94</v>
      </c>
      <c r="L3552">
        <v>-2.6298920620000001</v>
      </c>
      <c r="M3552">
        <v>-3.1313857810000001</v>
      </c>
      <c r="N3552">
        <v>5.8438768090000002</v>
      </c>
      <c r="O3552">
        <v>-2.3009711820000001</v>
      </c>
      <c r="P3552">
        <v>-3.1702269620000001</v>
      </c>
      <c r="Q3552">
        <v>4.8064731350000001</v>
      </c>
      <c r="R3552">
        <v>-0.13149460299999999</v>
      </c>
      <c r="S3552">
        <v>-0.156569289</v>
      </c>
      <c r="T3552">
        <v>0.29219383999999998</v>
      </c>
      <c r="U3552">
        <v>-0.11504855899999999</v>
      </c>
      <c r="V3552">
        <v>-0.158511348</v>
      </c>
      <c r="W3552">
        <v>0.240323657</v>
      </c>
      <c r="X3552">
        <v>-1.4476877000000001E-2</v>
      </c>
      <c r="Y3552">
        <v>0.29081719099999997</v>
      </c>
      <c r="Z3552">
        <v>-7.2455230000000002E-3</v>
      </c>
      <c r="AA3552">
        <v>-2.5093252999999999E-2</v>
      </c>
      <c r="AB3552">
        <v>0.25140240699999999</v>
      </c>
      <c r="AC3552">
        <v>5.8309211E-2</v>
      </c>
    </row>
    <row r="3553" spans="1:29" x14ac:dyDescent="0.3">
      <c r="A3553">
        <v>35.51</v>
      </c>
      <c r="B3553">
        <v>28.2</v>
      </c>
      <c r="C3553">
        <v>-75</v>
      </c>
      <c r="D3553">
        <v>-75</v>
      </c>
      <c r="E3553">
        <v>150</v>
      </c>
      <c r="F3553">
        <v>-50.50961538</v>
      </c>
      <c r="G3553">
        <v>-60.60576923</v>
      </c>
      <c r="H3553">
        <v>113.3846154</v>
      </c>
      <c r="I3553">
        <v>-49</v>
      </c>
      <c r="J3553">
        <v>-48</v>
      </c>
      <c r="K3553">
        <v>121</v>
      </c>
      <c r="L3553">
        <v>-2.5826926530000001</v>
      </c>
      <c r="M3553">
        <v>-3.0989361880000001</v>
      </c>
      <c r="N3553">
        <v>5.7976607209999997</v>
      </c>
      <c r="O3553">
        <v>-2.5055019540000001</v>
      </c>
      <c r="P3553">
        <v>-2.4543692610000001</v>
      </c>
      <c r="Q3553">
        <v>6.1870558439999996</v>
      </c>
      <c r="R3553">
        <v>-0.129134633</v>
      </c>
      <c r="S3553">
        <v>-0.15494680899999999</v>
      </c>
      <c r="T3553">
        <v>0.28988303599999998</v>
      </c>
      <c r="U3553">
        <v>-0.125275098</v>
      </c>
      <c r="V3553">
        <v>-0.122718463</v>
      </c>
      <c r="W3553">
        <v>0.30935279199999999</v>
      </c>
      <c r="X3553">
        <v>-1.4902667E-2</v>
      </c>
      <c r="Y3553">
        <v>0.287949171</v>
      </c>
      <c r="Z3553">
        <v>-1.0178235000000001E-2</v>
      </c>
      <c r="AA3553">
        <v>1.476074E-3</v>
      </c>
      <c r="AB3553">
        <v>0.288899715</v>
      </c>
      <c r="AC3553">
        <v>-0.107647775</v>
      </c>
    </row>
    <row r="3554" spans="1:29" x14ac:dyDescent="0.3">
      <c r="A3554">
        <v>35.520000000000003</v>
      </c>
      <c r="B3554">
        <v>28.2</v>
      </c>
      <c r="C3554">
        <v>-75</v>
      </c>
      <c r="D3554">
        <v>-75</v>
      </c>
      <c r="E3554">
        <v>150</v>
      </c>
      <c r="F3554">
        <v>-50.66346154</v>
      </c>
      <c r="G3554">
        <v>-60.17307692</v>
      </c>
      <c r="H3554">
        <v>112.6634615</v>
      </c>
      <c r="I3554">
        <v>-41</v>
      </c>
      <c r="J3554">
        <v>-61</v>
      </c>
      <c r="K3554">
        <v>109</v>
      </c>
      <c r="L3554">
        <v>-2.590559222</v>
      </c>
      <c r="M3554">
        <v>-3.076811465</v>
      </c>
      <c r="N3554">
        <v>5.7607861829999996</v>
      </c>
      <c r="O3554">
        <v>-2.09644041</v>
      </c>
      <c r="P3554">
        <v>-3.1190942690000001</v>
      </c>
      <c r="Q3554">
        <v>5.5734635289999996</v>
      </c>
      <c r="R3554">
        <v>-0.129527961</v>
      </c>
      <c r="S3554">
        <v>-0.15384057300000001</v>
      </c>
      <c r="T3554">
        <v>0.28803930900000002</v>
      </c>
      <c r="U3554">
        <v>-0.104822021</v>
      </c>
      <c r="V3554">
        <v>-0.15595471299999999</v>
      </c>
      <c r="W3554">
        <v>0.27867317600000002</v>
      </c>
      <c r="X3554">
        <v>-1.4036893E-2</v>
      </c>
      <c r="Y3554">
        <v>0.28648238399999998</v>
      </c>
      <c r="Z3554">
        <v>-8.1943420000000003E-3</v>
      </c>
      <c r="AA3554">
        <v>-2.9521473999999999E-2</v>
      </c>
      <c r="AB3554">
        <v>0.272707696</v>
      </c>
      <c r="AC3554">
        <v>-3.1397267999999999E-2</v>
      </c>
    </row>
    <row r="3555" spans="1:29" x14ac:dyDescent="0.3">
      <c r="A3555">
        <v>35.53</v>
      </c>
      <c r="B3555">
        <v>28.2</v>
      </c>
      <c r="C3555">
        <v>-75</v>
      </c>
      <c r="D3555">
        <v>-75</v>
      </c>
      <c r="E3555">
        <v>150</v>
      </c>
      <c r="F3555">
        <v>-50.91346154</v>
      </c>
      <c r="G3555">
        <v>-59.72115385</v>
      </c>
      <c r="H3555">
        <v>111.7884615</v>
      </c>
      <c r="I3555">
        <v>-55</v>
      </c>
      <c r="J3555">
        <v>-58</v>
      </c>
      <c r="K3555">
        <v>108</v>
      </c>
      <c r="L3555">
        <v>-2.6033423949999999</v>
      </c>
      <c r="M3555">
        <v>-3.0537034209999998</v>
      </c>
      <c r="N3555">
        <v>5.7160450770000004</v>
      </c>
      <c r="O3555">
        <v>-2.812298111</v>
      </c>
      <c r="P3555">
        <v>-2.9656961900000001</v>
      </c>
      <c r="Q3555">
        <v>5.5223308360000001</v>
      </c>
      <c r="R3555">
        <v>-0.13016712</v>
      </c>
      <c r="S3555">
        <v>-0.15268517100000001</v>
      </c>
      <c r="T3555">
        <v>0.28580225399999998</v>
      </c>
      <c r="U3555">
        <v>-0.14061490600000001</v>
      </c>
      <c r="V3555">
        <v>-0.14828480899999999</v>
      </c>
      <c r="W3555">
        <v>0.27611654200000002</v>
      </c>
      <c r="X3555">
        <v>-1.3000803E-2</v>
      </c>
      <c r="Y3555">
        <v>0.284818933</v>
      </c>
      <c r="Z3555">
        <v>-5.1753739999999999E-3</v>
      </c>
      <c r="AA3555">
        <v>-4.4282210000000004E-3</v>
      </c>
      <c r="AB3555">
        <v>0.2803776</v>
      </c>
      <c r="AC3555">
        <v>2.2426620000000001E-2</v>
      </c>
    </row>
    <row r="3556" spans="1:29" x14ac:dyDescent="0.3">
      <c r="A3556">
        <v>35.54</v>
      </c>
      <c r="B3556">
        <v>28.2</v>
      </c>
      <c r="C3556">
        <v>-75</v>
      </c>
      <c r="D3556">
        <v>-75</v>
      </c>
      <c r="E3556">
        <v>150</v>
      </c>
      <c r="F3556">
        <v>-51.30769231</v>
      </c>
      <c r="G3556">
        <v>-59.44230769</v>
      </c>
      <c r="H3556">
        <v>109.5480769</v>
      </c>
      <c r="I3556">
        <v>-54</v>
      </c>
      <c r="J3556">
        <v>-60</v>
      </c>
      <c r="K3556">
        <v>108</v>
      </c>
      <c r="L3556">
        <v>-2.6235004759999998</v>
      </c>
      <c r="M3556">
        <v>-3.039445266</v>
      </c>
      <c r="N3556">
        <v>5.6014881780000003</v>
      </c>
      <c r="O3556">
        <v>-2.761165418</v>
      </c>
      <c r="P3556">
        <v>-3.0679615760000001</v>
      </c>
      <c r="Q3556">
        <v>5.5223308360000001</v>
      </c>
      <c r="R3556">
        <v>-0.131175024</v>
      </c>
      <c r="S3556">
        <v>-0.151972263</v>
      </c>
      <c r="T3556">
        <v>0.28007440900000002</v>
      </c>
      <c r="U3556">
        <v>-0.13805827100000001</v>
      </c>
      <c r="V3556">
        <v>-0.15339807899999999</v>
      </c>
      <c r="W3556">
        <v>0.27611654200000002</v>
      </c>
      <c r="X3556">
        <v>-1.2007291999999999E-2</v>
      </c>
      <c r="Y3556">
        <v>0.28109870199999998</v>
      </c>
      <c r="Z3556">
        <v>5.3910140000000004E-3</v>
      </c>
      <c r="AA3556">
        <v>-8.8564420000000008E-3</v>
      </c>
      <c r="AB3556">
        <v>0.281229811</v>
      </c>
      <c r="AC3556">
        <v>2.6911944E-2</v>
      </c>
    </row>
    <row r="3557" spans="1:29" x14ac:dyDescent="0.3">
      <c r="A3557">
        <v>35.549999999999997</v>
      </c>
      <c r="B3557">
        <v>28.2</v>
      </c>
      <c r="C3557">
        <v>-75</v>
      </c>
      <c r="D3557">
        <v>-75</v>
      </c>
      <c r="E3557">
        <v>150</v>
      </c>
      <c r="F3557">
        <v>-52.35576923</v>
      </c>
      <c r="G3557">
        <v>-59.24038462</v>
      </c>
      <c r="H3557">
        <v>108.2115385</v>
      </c>
      <c r="I3557">
        <v>-53</v>
      </c>
      <c r="J3557">
        <v>-64</v>
      </c>
      <c r="K3557">
        <v>86</v>
      </c>
      <c r="L3557">
        <v>-2.6770914709999998</v>
      </c>
      <c r="M3557">
        <v>-3.0291203960000002</v>
      </c>
      <c r="N3557">
        <v>5.5331473679999998</v>
      </c>
      <c r="O3557">
        <v>-2.710032725</v>
      </c>
      <c r="P3557">
        <v>-3.272492347</v>
      </c>
      <c r="Q3557">
        <v>4.3974115920000001</v>
      </c>
      <c r="R3557">
        <v>-0.133854574</v>
      </c>
      <c r="S3557">
        <v>-0.15145602</v>
      </c>
      <c r="T3557">
        <v>0.27665736800000001</v>
      </c>
      <c r="U3557">
        <v>-0.13550163600000001</v>
      </c>
      <c r="V3557">
        <v>-0.163624617</v>
      </c>
      <c r="W3557">
        <v>0.21987058000000001</v>
      </c>
      <c r="X3557">
        <v>-1.01622E-2</v>
      </c>
      <c r="Y3557">
        <v>0.27954177699999999</v>
      </c>
      <c r="Z3557">
        <v>1.5181096E-2</v>
      </c>
      <c r="AA3557">
        <v>-1.6236811E-2</v>
      </c>
      <c r="AB3557">
        <v>0.24628913799999999</v>
      </c>
      <c r="AC3557">
        <v>0.13904504200000001</v>
      </c>
    </row>
    <row r="3558" spans="1:29" x14ac:dyDescent="0.3">
      <c r="A3558">
        <v>35.56</v>
      </c>
      <c r="B3558">
        <v>28.2</v>
      </c>
      <c r="C3558">
        <v>-75</v>
      </c>
      <c r="D3558">
        <v>-75</v>
      </c>
      <c r="E3558">
        <v>150</v>
      </c>
      <c r="F3558">
        <v>-52.78846154</v>
      </c>
      <c r="G3558">
        <v>-59.60576923</v>
      </c>
      <c r="H3558">
        <v>107.0673077</v>
      </c>
      <c r="I3558">
        <v>-51</v>
      </c>
      <c r="J3558">
        <v>-51</v>
      </c>
      <c r="K3558">
        <v>106</v>
      </c>
      <c r="L3558">
        <v>-2.6992161939999999</v>
      </c>
      <c r="M3558">
        <v>-3.0478034950000001</v>
      </c>
      <c r="N3558">
        <v>5.4746397670000002</v>
      </c>
      <c r="O3558">
        <v>-2.607767339</v>
      </c>
      <c r="P3558">
        <v>-2.607767339</v>
      </c>
      <c r="Q3558">
        <v>5.4200654510000001</v>
      </c>
      <c r="R3558">
        <v>-0.13496080999999999</v>
      </c>
      <c r="S3558">
        <v>-0.15239017499999999</v>
      </c>
      <c r="T3558">
        <v>0.27373198799999998</v>
      </c>
      <c r="U3558">
        <v>-0.13038836700000001</v>
      </c>
      <c r="V3558">
        <v>-0.13038836700000001</v>
      </c>
      <c r="W3558">
        <v>0.27100327299999999</v>
      </c>
      <c r="X3558">
        <v>-1.0062849E-2</v>
      </c>
      <c r="Y3558">
        <v>0.27827165399999998</v>
      </c>
      <c r="Z3558">
        <v>2.3892976E-2</v>
      </c>
      <c r="AA3558">
        <v>0</v>
      </c>
      <c r="AB3558">
        <v>0.267594426</v>
      </c>
      <c r="AC3558">
        <v>-1.7941295999999999E-2</v>
      </c>
    </row>
    <row r="3559" spans="1:29" x14ac:dyDescent="0.3">
      <c r="A3559">
        <v>35.57</v>
      </c>
      <c r="B3559">
        <v>28.2</v>
      </c>
      <c r="C3559">
        <v>-75</v>
      </c>
      <c r="D3559">
        <v>-75</v>
      </c>
      <c r="E3559">
        <v>150</v>
      </c>
      <c r="F3559">
        <v>-53.13461538</v>
      </c>
      <c r="G3559">
        <v>-60.18269231</v>
      </c>
      <c r="H3559">
        <v>106.1346154</v>
      </c>
      <c r="I3559">
        <v>-51</v>
      </c>
      <c r="J3559">
        <v>-68</v>
      </c>
      <c r="K3559">
        <v>111</v>
      </c>
      <c r="L3559">
        <v>-2.7169159719999998</v>
      </c>
      <c r="M3559">
        <v>-3.0773031249999998</v>
      </c>
      <c r="N3559">
        <v>5.4269486980000003</v>
      </c>
      <c r="O3559">
        <v>-2.607767339</v>
      </c>
      <c r="P3559">
        <v>-3.4770231190000001</v>
      </c>
      <c r="Q3559">
        <v>5.6757289149999997</v>
      </c>
      <c r="R3559">
        <v>-0.13584579899999999</v>
      </c>
      <c r="S3559">
        <v>-0.153865156</v>
      </c>
      <c r="T3559">
        <v>0.27134743500000003</v>
      </c>
      <c r="U3559">
        <v>-0.13038836700000001</v>
      </c>
      <c r="V3559">
        <v>-0.17385115600000001</v>
      </c>
      <c r="W3559">
        <v>0.28378644600000003</v>
      </c>
      <c r="X3559">
        <v>-1.0403480999999999E-2</v>
      </c>
      <c r="Y3559">
        <v>0.27746860800000001</v>
      </c>
      <c r="Z3559">
        <v>3.2216702E-2</v>
      </c>
      <c r="AA3559">
        <v>-2.5093252999999999E-2</v>
      </c>
      <c r="AB3559">
        <v>0.29060413800000001</v>
      </c>
      <c r="AC3559">
        <v>3.5882591999999998E-2</v>
      </c>
    </row>
    <row r="3560" spans="1:29" x14ac:dyDescent="0.3">
      <c r="A3560">
        <v>35.58</v>
      </c>
      <c r="B3560">
        <v>28.2</v>
      </c>
      <c r="C3560">
        <v>-75</v>
      </c>
      <c r="D3560">
        <v>-75</v>
      </c>
      <c r="E3560">
        <v>150</v>
      </c>
      <c r="F3560">
        <v>-53.61538462</v>
      </c>
      <c r="G3560">
        <v>-60.82692308</v>
      </c>
      <c r="H3560">
        <v>107.1730769</v>
      </c>
      <c r="I3560">
        <v>-42</v>
      </c>
      <c r="J3560">
        <v>-67</v>
      </c>
      <c r="K3560">
        <v>111</v>
      </c>
      <c r="L3560">
        <v>-2.741498998</v>
      </c>
      <c r="M3560">
        <v>-3.1102443800000001</v>
      </c>
      <c r="N3560">
        <v>5.4800480330000001</v>
      </c>
      <c r="O3560">
        <v>-2.147573103</v>
      </c>
      <c r="P3560">
        <v>-3.425890426</v>
      </c>
      <c r="Q3560">
        <v>5.6757289149999997</v>
      </c>
      <c r="R3560">
        <v>-0.13707495</v>
      </c>
      <c r="S3560">
        <v>-0.15551221900000001</v>
      </c>
      <c r="T3560">
        <v>0.27400240199999998</v>
      </c>
      <c r="U3560">
        <v>-0.107378655</v>
      </c>
      <c r="V3560">
        <v>-0.17129452100000001</v>
      </c>
      <c r="W3560">
        <v>0.28378644600000003</v>
      </c>
      <c r="X3560">
        <v>-1.0644762E-2</v>
      </c>
      <c r="Y3560">
        <v>0.28019732400000003</v>
      </c>
      <c r="Z3560">
        <v>3.2604855000000002E-2</v>
      </c>
      <c r="AA3560">
        <v>-3.6901842999999997E-2</v>
      </c>
      <c r="AB3560">
        <v>0.28208202300000002</v>
      </c>
      <c r="AC3560">
        <v>-8.9706479999999995E-3</v>
      </c>
    </row>
    <row r="3561" spans="1:29" x14ac:dyDescent="0.3">
      <c r="A3561">
        <v>35.590000000000003</v>
      </c>
      <c r="B3561">
        <v>28.2</v>
      </c>
      <c r="C3561">
        <v>-75</v>
      </c>
      <c r="D3561">
        <v>-75</v>
      </c>
      <c r="E3561">
        <v>150</v>
      </c>
      <c r="F3561">
        <v>-54.55769231</v>
      </c>
      <c r="G3561">
        <v>-62.04807692</v>
      </c>
      <c r="H3561">
        <v>108.7884615</v>
      </c>
      <c r="I3561">
        <v>-55</v>
      </c>
      <c r="J3561">
        <v>-62</v>
      </c>
      <c r="K3561">
        <v>114</v>
      </c>
      <c r="L3561">
        <v>-2.7896817280000001</v>
      </c>
      <c r="M3561">
        <v>-3.1726852640000001</v>
      </c>
      <c r="N3561">
        <v>5.562646998</v>
      </c>
      <c r="O3561">
        <v>-2.812298111</v>
      </c>
      <c r="P3561">
        <v>-3.1702269620000001</v>
      </c>
      <c r="Q3561">
        <v>5.8291269940000001</v>
      </c>
      <c r="R3561">
        <v>-0.13948408600000001</v>
      </c>
      <c r="S3561">
        <v>-0.158634263</v>
      </c>
      <c r="T3561">
        <v>0.27813234999999997</v>
      </c>
      <c r="U3561">
        <v>-0.14061490600000001</v>
      </c>
      <c r="V3561">
        <v>-0.158511348</v>
      </c>
      <c r="W3561">
        <v>0.29145634999999998</v>
      </c>
      <c r="X3561">
        <v>-1.1056359999999999E-2</v>
      </c>
      <c r="Y3561">
        <v>0.28479434999999997</v>
      </c>
      <c r="Z3561">
        <v>3.5063156999999998E-2</v>
      </c>
      <c r="AA3561">
        <v>-1.0332516E-2</v>
      </c>
      <c r="AB3561">
        <v>0.29401298399999998</v>
      </c>
      <c r="AC3561">
        <v>1.3455972E-2</v>
      </c>
    </row>
    <row r="3562" spans="1:29" x14ac:dyDescent="0.3">
      <c r="A3562">
        <v>35.6</v>
      </c>
      <c r="B3562">
        <v>28.2</v>
      </c>
      <c r="C3562">
        <v>-75</v>
      </c>
      <c r="D3562">
        <v>-75</v>
      </c>
      <c r="E3562">
        <v>150</v>
      </c>
      <c r="F3562">
        <v>-55.45192308</v>
      </c>
      <c r="G3562">
        <v>-62.38461538</v>
      </c>
      <c r="H3562">
        <v>110.375</v>
      </c>
      <c r="I3562">
        <v>-113</v>
      </c>
      <c r="J3562">
        <v>-58</v>
      </c>
      <c r="K3562">
        <v>92</v>
      </c>
      <c r="L3562">
        <v>-2.8354061549999998</v>
      </c>
      <c r="M3562">
        <v>-3.1898933820000002</v>
      </c>
      <c r="N3562">
        <v>5.6437709820000004</v>
      </c>
      <c r="O3562">
        <v>-5.7779943009999997</v>
      </c>
      <c r="P3562">
        <v>-2.9656961900000001</v>
      </c>
      <c r="Q3562">
        <v>4.7042077500000001</v>
      </c>
      <c r="R3562">
        <v>-0.14177030800000001</v>
      </c>
      <c r="S3562">
        <v>-0.15949466900000001</v>
      </c>
      <c r="T3562">
        <v>0.28218854900000001</v>
      </c>
      <c r="U3562">
        <v>-0.288899715</v>
      </c>
      <c r="V3562">
        <v>-0.14828480899999999</v>
      </c>
      <c r="W3562">
        <v>0.23521038699999999</v>
      </c>
      <c r="X3562">
        <v>-1.0233165000000001E-2</v>
      </c>
      <c r="Y3562">
        <v>0.28854735799999998</v>
      </c>
      <c r="Z3562">
        <v>3.3467416999999999E-2</v>
      </c>
      <c r="AA3562">
        <v>8.1184054000000005E-2</v>
      </c>
      <c r="AB3562">
        <v>0.3025351</v>
      </c>
      <c r="AC3562">
        <v>0.35434059099999998</v>
      </c>
    </row>
    <row r="3563" spans="1:29" x14ac:dyDescent="0.3">
      <c r="A3563">
        <v>35.61</v>
      </c>
      <c r="B3563">
        <v>28.2</v>
      </c>
      <c r="C3563">
        <v>-75</v>
      </c>
      <c r="D3563">
        <v>-75</v>
      </c>
      <c r="E3563">
        <v>150</v>
      </c>
      <c r="F3563">
        <v>-56.32692308</v>
      </c>
      <c r="G3563">
        <v>-62.57692308</v>
      </c>
      <c r="H3563">
        <v>112.0576923</v>
      </c>
      <c r="I3563">
        <v>0</v>
      </c>
      <c r="J3563">
        <v>-55</v>
      </c>
      <c r="K3563">
        <v>103</v>
      </c>
      <c r="L3563">
        <v>-2.8801472609999998</v>
      </c>
      <c r="M3563">
        <v>-3.1997265920000002</v>
      </c>
      <c r="N3563">
        <v>5.7298115709999999</v>
      </c>
      <c r="O3563">
        <v>0</v>
      </c>
      <c r="P3563">
        <v>-2.812298111</v>
      </c>
      <c r="Q3563">
        <v>5.2666673719999997</v>
      </c>
      <c r="R3563">
        <v>-0.144007363</v>
      </c>
      <c r="S3563">
        <v>-0.15998633000000001</v>
      </c>
      <c r="T3563">
        <v>0.28649057900000002</v>
      </c>
      <c r="U3563">
        <v>0</v>
      </c>
      <c r="V3563">
        <v>-0.14061490600000001</v>
      </c>
      <c r="W3563">
        <v>0.26333336899999998</v>
      </c>
      <c r="X3563">
        <v>-9.2254610000000008E-3</v>
      </c>
      <c r="Y3563">
        <v>0.29232494999999997</v>
      </c>
      <c r="Z3563">
        <v>3.0707218000000001E-2</v>
      </c>
      <c r="AA3563">
        <v>-8.1184054000000005E-2</v>
      </c>
      <c r="AB3563">
        <v>0.22242721400000001</v>
      </c>
      <c r="AC3563">
        <v>-0.215295549</v>
      </c>
    </row>
    <row r="3564" spans="1:29" x14ac:dyDescent="0.3">
      <c r="A3564">
        <v>35.619999999999997</v>
      </c>
      <c r="B3564">
        <v>28.2</v>
      </c>
      <c r="C3564">
        <v>-75</v>
      </c>
      <c r="D3564">
        <v>-75</v>
      </c>
      <c r="E3564">
        <v>150</v>
      </c>
      <c r="F3564">
        <v>-57.07692308</v>
      </c>
      <c r="G3564">
        <v>-62.97115385</v>
      </c>
      <c r="H3564">
        <v>112.5769231</v>
      </c>
      <c r="I3564">
        <v>-101</v>
      </c>
      <c r="J3564">
        <v>-44</v>
      </c>
      <c r="K3564">
        <v>109</v>
      </c>
      <c r="L3564">
        <v>-2.918496781</v>
      </c>
      <c r="M3564">
        <v>-3.2198846730000001</v>
      </c>
      <c r="N3564">
        <v>5.7563612390000003</v>
      </c>
      <c r="O3564">
        <v>-5.1644019859999997</v>
      </c>
      <c r="P3564">
        <v>-2.2498384890000001</v>
      </c>
      <c r="Q3564">
        <v>5.5734635289999996</v>
      </c>
      <c r="R3564">
        <v>-0.145924839</v>
      </c>
      <c r="S3564">
        <v>-0.16099423400000001</v>
      </c>
      <c r="T3564">
        <v>0.28781806199999999</v>
      </c>
      <c r="U3564">
        <v>-0.25822009899999998</v>
      </c>
      <c r="V3564">
        <v>-0.11249192399999999</v>
      </c>
      <c r="W3564">
        <v>0.27867317600000002</v>
      </c>
      <c r="X3564">
        <v>-8.7003189999999998E-3</v>
      </c>
      <c r="Y3564">
        <v>0.294185066</v>
      </c>
      <c r="Z3564">
        <v>3.3510545000000003E-2</v>
      </c>
      <c r="AA3564">
        <v>8.4136200999999994E-2</v>
      </c>
      <c r="AB3564">
        <v>0.30935279199999999</v>
      </c>
      <c r="AC3564">
        <v>0.16147166199999999</v>
      </c>
    </row>
    <row r="3565" spans="1:29" x14ac:dyDescent="0.3">
      <c r="A3565">
        <v>35.630000000000003</v>
      </c>
      <c r="B3565">
        <v>28.2</v>
      </c>
      <c r="C3565">
        <v>-75</v>
      </c>
      <c r="D3565">
        <v>-75</v>
      </c>
      <c r="E3565">
        <v>150</v>
      </c>
      <c r="F3565">
        <v>-57.42307692</v>
      </c>
      <c r="G3565">
        <v>-62.75</v>
      </c>
      <c r="H3565">
        <v>112.0769231</v>
      </c>
      <c r="I3565">
        <v>0</v>
      </c>
      <c r="J3565">
        <v>-61</v>
      </c>
      <c r="K3565">
        <v>109</v>
      </c>
      <c r="L3565">
        <v>-2.9361965589999999</v>
      </c>
      <c r="M3565">
        <v>-3.2085764810000001</v>
      </c>
      <c r="N3565">
        <v>5.7307948919999996</v>
      </c>
      <c r="O3565">
        <v>0</v>
      </c>
      <c r="P3565">
        <v>-3.1190942690000001</v>
      </c>
      <c r="Q3565">
        <v>5.5734635289999996</v>
      </c>
      <c r="R3565">
        <v>-0.146809828</v>
      </c>
      <c r="S3565">
        <v>-0.160428824</v>
      </c>
      <c r="T3565">
        <v>0.28653974500000001</v>
      </c>
      <c r="U3565">
        <v>0</v>
      </c>
      <c r="V3565">
        <v>-0.15595471299999999</v>
      </c>
      <c r="W3565">
        <v>0.27867317600000002</v>
      </c>
      <c r="X3565">
        <v>-7.8629310000000001E-3</v>
      </c>
      <c r="Y3565">
        <v>0.29343938000000003</v>
      </c>
      <c r="Z3565">
        <v>3.6313873000000003E-2</v>
      </c>
      <c r="AA3565">
        <v>-9.0040495999999998E-2</v>
      </c>
      <c r="AB3565">
        <v>0.23776702199999999</v>
      </c>
      <c r="AC3565">
        <v>-0.215295549</v>
      </c>
    </row>
    <row r="3566" spans="1:29" x14ac:dyDescent="0.3">
      <c r="A3566">
        <v>35.64</v>
      </c>
      <c r="B3566">
        <v>28.2</v>
      </c>
      <c r="C3566">
        <v>-75</v>
      </c>
      <c r="D3566">
        <v>-75</v>
      </c>
      <c r="E3566">
        <v>150</v>
      </c>
      <c r="F3566">
        <v>-57.83653846</v>
      </c>
      <c r="G3566">
        <v>-62.40384615</v>
      </c>
      <c r="H3566">
        <v>111.375</v>
      </c>
      <c r="I3566">
        <v>-104</v>
      </c>
      <c r="J3566">
        <v>-129</v>
      </c>
      <c r="K3566">
        <v>114</v>
      </c>
      <c r="L3566">
        <v>-2.9573379609999999</v>
      </c>
      <c r="M3566">
        <v>-3.1908767029999998</v>
      </c>
      <c r="N3566">
        <v>5.6949036749999999</v>
      </c>
      <c r="O3566">
        <v>-5.3178000650000001</v>
      </c>
      <c r="P3566">
        <v>-6.5961173879999997</v>
      </c>
      <c r="Q3566">
        <v>5.8291269940000001</v>
      </c>
      <c r="R3566">
        <v>-0.147866898</v>
      </c>
      <c r="S3566">
        <v>-0.15954383499999999</v>
      </c>
      <c r="T3566">
        <v>0.28474518399999998</v>
      </c>
      <c r="U3566">
        <v>-0.26589000299999999</v>
      </c>
      <c r="V3566">
        <v>-0.32980586899999997</v>
      </c>
      <c r="W3566">
        <v>0.29145634999999998</v>
      </c>
      <c r="X3566">
        <v>-6.7416830000000001E-3</v>
      </c>
      <c r="Y3566">
        <v>0.29230036700000001</v>
      </c>
      <c r="Z3566">
        <v>3.9764121999999999E-2</v>
      </c>
      <c r="AA3566">
        <v>-3.6901842999999997E-2</v>
      </c>
      <c r="AB3566">
        <v>0.39286952400000003</v>
      </c>
      <c r="AC3566">
        <v>0.53375354900000005</v>
      </c>
    </row>
    <row r="3567" spans="1:29" x14ac:dyDescent="0.3">
      <c r="A3567">
        <v>35.65</v>
      </c>
      <c r="B3567">
        <v>28.2</v>
      </c>
      <c r="C3567">
        <v>-75</v>
      </c>
      <c r="D3567">
        <v>-75</v>
      </c>
      <c r="E3567">
        <v>150</v>
      </c>
      <c r="F3567">
        <v>-57.47115385</v>
      </c>
      <c r="G3567">
        <v>-61.91346154</v>
      </c>
      <c r="H3567">
        <v>110.5769231</v>
      </c>
      <c r="I3567">
        <v>0</v>
      </c>
      <c r="J3567">
        <v>0</v>
      </c>
      <c r="K3567">
        <v>115</v>
      </c>
      <c r="L3567">
        <v>-2.9386548619999999</v>
      </c>
      <c r="M3567">
        <v>-3.1658020169999999</v>
      </c>
      <c r="N3567">
        <v>5.6540958530000003</v>
      </c>
      <c r="O3567">
        <v>0</v>
      </c>
      <c r="P3567">
        <v>0</v>
      </c>
      <c r="Q3567">
        <v>5.8802596869999997</v>
      </c>
      <c r="R3567">
        <v>-0.146932743</v>
      </c>
      <c r="S3567">
        <v>-0.15829010099999999</v>
      </c>
      <c r="T3567">
        <v>0.28270479300000001</v>
      </c>
      <c r="U3567">
        <v>0</v>
      </c>
      <c r="V3567">
        <v>0</v>
      </c>
      <c r="W3567">
        <v>0.29401298399999998</v>
      </c>
      <c r="X3567">
        <v>-6.5571739999999998E-3</v>
      </c>
      <c r="Y3567">
        <v>0.29021080999999999</v>
      </c>
      <c r="Z3567">
        <v>3.9505353E-2</v>
      </c>
      <c r="AA3567">
        <v>0</v>
      </c>
      <c r="AB3567">
        <v>0.196008656</v>
      </c>
      <c r="AC3567">
        <v>-0.515812253</v>
      </c>
    </row>
    <row r="3568" spans="1:29" x14ac:dyDescent="0.3">
      <c r="A3568">
        <v>35.659999999999997</v>
      </c>
      <c r="B3568">
        <v>28.2</v>
      </c>
      <c r="C3568">
        <v>-75</v>
      </c>
      <c r="D3568">
        <v>-75</v>
      </c>
      <c r="E3568">
        <v>150</v>
      </c>
      <c r="F3568">
        <v>-56.96153846</v>
      </c>
      <c r="G3568">
        <v>-61.25961538</v>
      </c>
      <c r="H3568">
        <v>110.2211538</v>
      </c>
      <c r="I3568">
        <v>-114</v>
      </c>
      <c r="J3568">
        <v>-105</v>
      </c>
      <c r="K3568">
        <v>190</v>
      </c>
      <c r="L3568">
        <v>-2.9125968549999999</v>
      </c>
      <c r="M3568">
        <v>-3.1323691020000002</v>
      </c>
      <c r="N3568">
        <v>5.6359044139999996</v>
      </c>
      <c r="O3568">
        <v>-5.8291269940000001</v>
      </c>
      <c r="P3568">
        <v>-5.3689327579999997</v>
      </c>
      <c r="Q3568">
        <v>9.7152116569999993</v>
      </c>
      <c r="R3568">
        <v>-0.14562984300000001</v>
      </c>
      <c r="S3568">
        <v>-0.15661845499999999</v>
      </c>
      <c r="T3568">
        <v>0.28179522099999998</v>
      </c>
      <c r="U3568">
        <v>-0.29145634999999998</v>
      </c>
      <c r="V3568">
        <v>-0.26844663800000002</v>
      </c>
      <c r="W3568">
        <v>0.48576058300000002</v>
      </c>
      <c r="X3568">
        <v>-6.3442780000000001E-3</v>
      </c>
      <c r="Y3568">
        <v>0.28861291300000003</v>
      </c>
      <c r="Z3568">
        <v>3.5882591999999998E-2</v>
      </c>
      <c r="AA3568">
        <v>1.3284663E-2</v>
      </c>
      <c r="AB3568">
        <v>0.51047471799999999</v>
      </c>
      <c r="AC3568">
        <v>0.13007439400000001</v>
      </c>
    </row>
    <row r="3569" spans="1:29" x14ac:dyDescent="0.3">
      <c r="A3569">
        <v>35.67</v>
      </c>
      <c r="B3569">
        <v>28.2</v>
      </c>
      <c r="C3569">
        <v>-75</v>
      </c>
      <c r="D3569">
        <v>-75</v>
      </c>
      <c r="E3569">
        <v>150</v>
      </c>
      <c r="F3569">
        <v>-56.45192308</v>
      </c>
      <c r="G3569">
        <v>-60.84615385</v>
      </c>
      <c r="H3569">
        <v>109.9711538</v>
      </c>
      <c r="I3569">
        <v>-51</v>
      </c>
      <c r="J3569">
        <v>-54</v>
      </c>
      <c r="K3569">
        <v>99</v>
      </c>
      <c r="L3569">
        <v>-2.8865388479999998</v>
      </c>
      <c r="M3569">
        <v>-3.1112277009999998</v>
      </c>
      <c r="N3569">
        <v>5.6231212409999998</v>
      </c>
      <c r="O3569">
        <v>-2.607767339</v>
      </c>
      <c r="P3569">
        <v>-2.761165418</v>
      </c>
      <c r="Q3569">
        <v>5.0621365999999997</v>
      </c>
      <c r="R3569">
        <v>-0.14432694200000001</v>
      </c>
      <c r="S3569">
        <v>-0.155561385</v>
      </c>
      <c r="T3569">
        <v>0.28115606199999998</v>
      </c>
      <c r="U3569">
        <v>-0.13038836700000001</v>
      </c>
      <c r="V3569">
        <v>-0.13805827100000001</v>
      </c>
      <c r="W3569">
        <v>0.25310683</v>
      </c>
      <c r="X3569">
        <v>-6.4862080000000003E-3</v>
      </c>
      <c r="Y3569">
        <v>0.28740015000000002</v>
      </c>
      <c r="Z3569">
        <v>3.2863623000000002E-2</v>
      </c>
      <c r="AA3569">
        <v>-4.4282210000000004E-3</v>
      </c>
      <c r="AB3569">
        <v>0.25822009899999998</v>
      </c>
      <c r="AC3569">
        <v>2.6911944E-2</v>
      </c>
    </row>
    <row r="3570" spans="1:29" x14ac:dyDescent="0.3">
      <c r="A3570">
        <v>35.68</v>
      </c>
      <c r="B3570">
        <v>28.2</v>
      </c>
      <c r="C3570">
        <v>-75</v>
      </c>
      <c r="D3570">
        <v>-75</v>
      </c>
      <c r="E3570">
        <v>150</v>
      </c>
      <c r="F3570">
        <v>-55.89423077</v>
      </c>
      <c r="G3570">
        <v>-60.70192308</v>
      </c>
      <c r="H3570">
        <v>109.5961538</v>
      </c>
      <c r="I3570">
        <v>-61</v>
      </c>
      <c r="J3570">
        <v>-58</v>
      </c>
      <c r="K3570">
        <v>100</v>
      </c>
      <c r="L3570">
        <v>-2.8580225380000002</v>
      </c>
      <c r="M3570">
        <v>-3.1038527930000002</v>
      </c>
      <c r="N3570">
        <v>5.6039464810000004</v>
      </c>
      <c r="O3570">
        <v>-3.1190942690000001</v>
      </c>
      <c r="P3570">
        <v>-2.9656961900000001</v>
      </c>
      <c r="Q3570">
        <v>5.1132692930000001</v>
      </c>
      <c r="R3570">
        <v>-0.14290112699999999</v>
      </c>
      <c r="S3570">
        <v>-0.15519263999999999</v>
      </c>
      <c r="T3570">
        <v>0.28019732400000003</v>
      </c>
      <c r="U3570">
        <v>-0.15595471299999999</v>
      </c>
      <c r="V3570">
        <v>-0.14828480899999999</v>
      </c>
      <c r="W3570">
        <v>0.25566346499999998</v>
      </c>
      <c r="X3570">
        <v>-7.0965079999999996E-3</v>
      </c>
      <c r="Y3570">
        <v>0.28616280500000002</v>
      </c>
      <c r="Z3570">
        <v>3.1397267999999999E-2</v>
      </c>
      <c r="AA3570">
        <v>4.4282210000000004E-3</v>
      </c>
      <c r="AB3570">
        <v>0.27185548399999998</v>
      </c>
      <c r="AC3570">
        <v>8.5221155000000007E-2</v>
      </c>
    </row>
    <row r="3571" spans="1:29" x14ac:dyDescent="0.3">
      <c r="A3571">
        <v>35.69</v>
      </c>
      <c r="B3571">
        <v>28.2</v>
      </c>
      <c r="C3571">
        <v>-75</v>
      </c>
      <c r="D3571">
        <v>-75</v>
      </c>
      <c r="E3571">
        <v>150</v>
      </c>
      <c r="F3571">
        <v>-55.94230769</v>
      </c>
      <c r="G3571">
        <v>-59.79807692</v>
      </c>
      <c r="H3571">
        <v>109.1057692</v>
      </c>
      <c r="I3571">
        <v>-55</v>
      </c>
      <c r="J3571">
        <v>-62</v>
      </c>
      <c r="K3571">
        <v>101</v>
      </c>
      <c r="L3571">
        <v>-2.8604808410000002</v>
      </c>
      <c r="M3571">
        <v>-3.0576367050000002</v>
      </c>
      <c r="N3571">
        <v>5.5788717950000004</v>
      </c>
      <c r="O3571">
        <v>-2.812298111</v>
      </c>
      <c r="P3571">
        <v>-3.1702269620000001</v>
      </c>
      <c r="Q3571">
        <v>5.1644019859999997</v>
      </c>
      <c r="R3571">
        <v>-0.14302404199999999</v>
      </c>
      <c r="S3571">
        <v>-0.15288183499999999</v>
      </c>
      <c r="T3571">
        <v>0.27894359000000002</v>
      </c>
      <c r="U3571">
        <v>-0.14061490600000001</v>
      </c>
      <c r="V3571">
        <v>-0.158511348</v>
      </c>
      <c r="W3571">
        <v>0.25822009899999998</v>
      </c>
      <c r="X3571">
        <v>-5.6914000000000001E-3</v>
      </c>
      <c r="Y3571">
        <v>0.28459768600000002</v>
      </c>
      <c r="Z3571">
        <v>2.9758399000000001E-2</v>
      </c>
      <c r="AA3571">
        <v>-1.0332516E-2</v>
      </c>
      <c r="AB3571">
        <v>0.27185548399999998</v>
      </c>
      <c r="AC3571">
        <v>7.1765182999999996E-2</v>
      </c>
    </row>
    <row r="3572" spans="1:29" x14ac:dyDescent="0.3">
      <c r="A3572">
        <v>35.700000000000003</v>
      </c>
      <c r="B3572">
        <v>28.2</v>
      </c>
      <c r="C3572">
        <v>-75</v>
      </c>
      <c r="D3572">
        <v>-75</v>
      </c>
      <c r="E3572">
        <v>150</v>
      </c>
      <c r="F3572">
        <v>-55.88461538</v>
      </c>
      <c r="G3572">
        <v>-58.78846154</v>
      </c>
      <c r="H3572">
        <v>108.3076923</v>
      </c>
      <c r="I3572">
        <v>-52</v>
      </c>
      <c r="J3572">
        <v>-64</v>
      </c>
      <c r="K3572">
        <v>83</v>
      </c>
      <c r="L3572">
        <v>-2.8575308779999999</v>
      </c>
      <c r="M3572">
        <v>-3.0060123519999999</v>
      </c>
      <c r="N3572">
        <v>5.5380639729999999</v>
      </c>
      <c r="O3572">
        <v>-2.658900032</v>
      </c>
      <c r="P3572">
        <v>-3.272492347</v>
      </c>
      <c r="Q3572">
        <v>4.2440135129999996</v>
      </c>
      <c r="R3572">
        <v>-0.14287654399999999</v>
      </c>
      <c r="S3572">
        <v>-0.150300618</v>
      </c>
      <c r="T3572">
        <v>0.27690319899999999</v>
      </c>
      <c r="U3572">
        <v>-0.13294500200000001</v>
      </c>
      <c r="V3572">
        <v>-0.163624617</v>
      </c>
      <c r="W3572">
        <v>0.212200676</v>
      </c>
      <c r="X3572">
        <v>-4.2862910000000002E-3</v>
      </c>
      <c r="Y3572">
        <v>0.28232785300000002</v>
      </c>
      <c r="Z3572">
        <v>2.8550811999999998E-2</v>
      </c>
      <c r="AA3572">
        <v>-1.7712884000000002E-2</v>
      </c>
      <c r="AB3572">
        <v>0.240323657</v>
      </c>
      <c r="AC3572">
        <v>0.14801569000000001</v>
      </c>
    </row>
    <row r="3573" spans="1:29" x14ac:dyDescent="0.3">
      <c r="A3573">
        <v>35.71</v>
      </c>
      <c r="B3573">
        <v>28.2</v>
      </c>
      <c r="C3573">
        <v>-75</v>
      </c>
      <c r="D3573">
        <v>-75</v>
      </c>
      <c r="E3573">
        <v>150</v>
      </c>
      <c r="F3573">
        <v>-55.39423077</v>
      </c>
      <c r="G3573">
        <v>-57.96153846</v>
      </c>
      <c r="H3573">
        <v>106.8076923</v>
      </c>
      <c r="I3573">
        <v>-55</v>
      </c>
      <c r="J3573">
        <v>-48</v>
      </c>
      <c r="K3573">
        <v>106</v>
      </c>
      <c r="L3573">
        <v>-2.832456192</v>
      </c>
      <c r="M3573">
        <v>-2.9637295479999999</v>
      </c>
      <c r="N3573">
        <v>5.4613649329999996</v>
      </c>
      <c r="O3573">
        <v>-2.812298111</v>
      </c>
      <c r="P3573">
        <v>-2.4543692610000001</v>
      </c>
      <c r="Q3573">
        <v>5.4200654510000001</v>
      </c>
      <c r="R3573">
        <v>-0.14162280999999999</v>
      </c>
      <c r="S3573">
        <v>-0.14818647700000001</v>
      </c>
      <c r="T3573">
        <v>0.27306824699999999</v>
      </c>
      <c r="U3573">
        <v>-0.14061490600000001</v>
      </c>
      <c r="V3573">
        <v>-0.122718463</v>
      </c>
      <c r="W3573">
        <v>0.27100327299999999</v>
      </c>
      <c r="X3573">
        <v>-3.7895350000000001E-3</v>
      </c>
      <c r="Y3573">
        <v>0.278648593</v>
      </c>
      <c r="Z3573">
        <v>2.9370245999999999E-2</v>
      </c>
      <c r="AA3573">
        <v>1.0332516E-2</v>
      </c>
      <c r="AB3573">
        <v>0.26844663800000002</v>
      </c>
      <c r="AC3573">
        <v>-1.3455972E-2</v>
      </c>
    </row>
    <row r="3574" spans="1:29" x14ac:dyDescent="0.3">
      <c r="A3574">
        <v>35.72</v>
      </c>
      <c r="B3574">
        <v>28.2</v>
      </c>
      <c r="C3574">
        <v>-75</v>
      </c>
      <c r="D3574">
        <v>-75</v>
      </c>
      <c r="E3574">
        <v>150</v>
      </c>
      <c r="F3574">
        <v>-54.18269231</v>
      </c>
      <c r="G3574">
        <v>-56.77884615</v>
      </c>
      <c r="H3574">
        <v>104.8173077</v>
      </c>
      <c r="I3574">
        <v>-54</v>
      </c>
      <c r="J3574">
        <v>-56</v>
      </c>
      <c r="K3574">
        <v>103</v>
      </c>
      <c r="L3574">
        <v>-2.7705069679999998</v>
      </c>
      <c r="M3574">
        <v>-2.9032553050000001</v>
      </c>
      <c r="N3574">
        <v>5.3595912080000003</v>
      </c>
      <c r="O3574">
        <v>-2.761165418</v>
      </c>
      <c r="P3574">
        <v>-2.8634308040000001</v>
      </c>
      <c r="Q3574">
        <v>5.2666673719999997</v>
      </c>
      <c r="R3574">
        <v>-0.13852534799999999</v>
      </c>
      <c r="S3574">
        <v>-0.145162765</v>
      </c>
      <c r="T3574">
        <v>0.26797956000000001</v>
      </c>
      <c r="U3574">
        <v>-0.13805827100000001</v>
      </c>
      <c r="V3574">
        <v>-0.14317154000000001</v>
      </c>
      <c r="W3574">
        <v>0.26333336899999998</v>
      </c>
      <c r="X3574">
        <v>-3.8321140000000002E-3</v>
      </c>
      <c r="Y3574">
        <v>0.27321574500000001</v>
      </c>
      <c r="Z3574">
        <v>2.7558864999999998E-2</v>
      </c>
      <c r="AA3574">
        <v>-2.952147E-3</v>
      </c>
      <c r="AB3574">
        <v>0.26929884900000001</v>
      </c>
      <c r="AC3574">
        <v>3.1397267999999999E-2</v>
      </c>
    </row>
    <row r="3575" spans="1:29" x14ac:dyDescent="0.3">
      <c r="A3575">
        <v>35.729999999999997</v>
      </c>
      <c r="B3575">
        <v>28.2</v>
      </c>
      <c r="C3575">
        <v>-75</v>
      </c>
      <c r="D3575">
        <v>-75</v>
      </c>
      <c r="E3575">
        <v>150</v>
      </c>
      <c r="F3575">
        <v>-52.99038462</v>
      </c>
      <c r="G3575">
        <v>-56.54807692</v>
      </c>
      <c r="H3575">
        <v>102.8461538</v>
      </c>
      <c r="I3575">
        <v>-45</v>
      </c>
      <c r="J3575">
        <v>-54</v>
      </c>
      <c r="K3575">
        <v>102</v>
      </c>
      <c r="L3575">
        <v>-2.7095410649999998</v>
      </c>
      <c r="M3575">
        <v>-2.8914554529999998</v>
      </c>
      <c r="N3575">
        <v>5.2588008039999998</v>
      </c>
      <c r="O3575">
        <v>-2.3009711820000001</v>
      </c>
      <c r="P3575">
        <v>-2.761165418</v>
      </c>
      <c r="Q3575">
        <v>5.2155346790000001</v>
      </c>
      <c r="R3575">
        <v>-0.13547705299999999</v>
      </c>
      <c r="S3575">
        <v>-0.14457277299999999</v>
      </c>
      <c r="T3575">
        <v>0.26294003999999999</v>
      </c>
      <c r="U3575">
        <v>-0.11504855899999999</v>
      </c>
      <c r="V3575">
        <v>-0.13805827100000001</v>
      </c>
      <c r="W3575">
        <v>0.26077673400000001</v>
      </c>
      <c r="X3575">
        <v>-5.2514160000000001E-3</v>
      </c>
      <c r="Y3575">
        <v>0.26864330199999997</v>
      </c>
      <c r="Z3575">
        <v>3.0017168E-2</v>
      </c>
      <c r="AA3575">
        <v>-1.3284663E-2</v>
      </c>
      <c r="AB3575">
        <v>0.25822009899999998</v>
      </c>
      <c r="AC3575">
        <v>-1.3455972E-2</v>
      </c>
    </row>
    <row r="3576" spans="1:29" x14ac:dyDescent="0.3">
      <c r="A3576">
        <v>35.74</v>
      </c>
      <c r="B3576">
        <v>28.2</v>
      </c>
      <c r="C3576">
        <v>-75</v>
      </c>
      <c r="D3576">
        <v>-75</v>
      </c>
      <c r="E3576">
        <v>150</v>
      </c>
      <c r="F3576">
        <v>-52.02884615</v>
      </c>
      <c r="G3576">
        <v>-56.39423077</v>
      </c>
      <c r="H3576">
        <v>100.8942308</v>
      </c>
      <c r="I3576">
        <v>-58</v>
      </c>
      <c r="J3576">
        <v>-49</v>
      </c>
      <c r="K3576">
        <v>106</v>
      </c>
      <c r="L3576">
        <v>-2.660375014</v>
      </c>
      <c r="M3576">
        <v>-2.883588885</v>
      </c>
      <c r="N3576">
        <v>5.1589937199999998</v>
      </c>
      <c r="O3576">
        <v>-2.9656961900000001</v>
      </c>
      <c r="P3576">
        <v>-2.5055019540000001</v>
      </c>
      <c r="Q3576">
        <v>5.4200654510000001</v>
      </c>
      <c r="R3576">
        <v>-0.13301875099999999</v>
      </c>
      <c r="S3576">
        <v>-0.14417944399999999</v>
      </c>
      <c r="T3576">
        <v>0.25794968600000001</v>
      </c>
      <c r="U3576">
        <v>-0.14828480899999999</v>
      </c>
      <c r="V3576">
        <v>-0.125275098</v>
      </c>
      <c r="W3576">
        <v>0.27100327299999999</v>
      </c>
      <c r="X3576">
        <v>-6.4436290000000002E-3</v>
      </c>
      <c r="Y3576">
        <v>0.26436585600000001</v>
      </c>
      <c r="Z3576">
        <v>3.3769314000000002E-2</v>
      </c>
      <c r="AA3576">
        <v>1.3284663E-2</v>
      </c>
      <c r="AB3576">
        <v>0.27185548399999998</v>
      </c>
      <c r="AC3576">
        <v>4.4853239999999997E-3</v>
      </c>
    </row>
    <row r="3577" spans="1:29" x14ac:dyDescent="0.3">
      <c r="A3577">
        <v>35.75</v>
      </c>
      <c r="B3577">
        <v>28.2</v>
      </c>
      <c r="C3577">
        <v>-75</v>
      </c>
      <c r="D3577">
        <v>-75</v>
      </c>
      <c r="E3577">
        <v>150</v>
      </c>
      <c r="F3577">
        <v>-51.40384615</v>
      </c>
      <c r="G3577">
        <v>-55.84615385</v>
      </c>
      <c r="H3577">
        <v>100</v>
      </c>
      <c r="I3577">
        <v>-57</v>
      </c>
      <c r="J3577">
        <v>-52</v>
      </c>
      <c r="K3577">
        <v>84</v>
      </c>
      <c r="L3577">
        <v>-2.6284170809999998</v>
      </c>
      <c r="M3577">
        <v>-2.8555642360000002</v>
      </c>
      <c r="N3577">
        <v>5.1132692930000001</v>
      </c>
      <c r="O3577">
        <v>-2.9145634970000001</v>
      </c>
      <c r="P3577">
        <v>-2.658900032</v>
      </c>
      <c r="Q3577">
        <v>4.2951462060000001</v>
      </c>
      <c r="R3577">
        <v>-0.131420854</v>
      </c>
      <c r="S3577">
        <v>-0.14277821199999999</v>
      </c>
      <c r="T3577">
        <v>0.25566346499999998</v>
      </c>
      <c r="U3577">
        <v>-0.14572817499999999</v>
      </c>
      <c r="V3577">
        <v>-0.13294500200000001</v>
      </c>
      <c r="W3577">
        <v>0.21475731000000001</v>
      </c>
      <c r="X3577">
        <v>-6.5571739999999998E-3</v>
      </c>
      <c r="Y3577">
        <v>0.26184199800000002</v>
      </c>
      <c r="Z3577">
        <v>3.2518599000000002E-2</v>
      </c>
      <c r="AA3577">
        <v>7.3803690000000003E-3</v>
      </c>
      <c r="AB3577">
        <v>0.23606259900000001</v>
      </c>
      <c r="AC3577">
        <v>0.112133099</v>
      </c>
    </row>
    <row r="3578" spans="1:29" x14ac:dyDescent="0.3">
      <c r="A3578">
        <v>35.76</v>
      </c>
      <c r="B3578">
        <v>28.2</v>
      </c>
      <c r="C3578">
        <v>-75</v>
      </c>
      <c r="D3578">
        <v>-75</v>
      </c>
      <c r="E3578">
        <v>150</v>
      </c>
      <c r="F3578">
        <v>-51.44230769</v>
      </c>
      <c r="G3578">
        <v>-55.74038462</v>
      </c>
      <c r="H3578">
        <v>99.95192308</v>
      </c>
      <c r="I3578">
        <v>-51</v>
      </c>
      <c r="J3578">
        <v>-56</v>
      </c>
      <c r="K3578">
        <v>105</v>
      </c>
      <c r="L3578">
        <v>-2.630383723</v>
      </c>
      <c r="M3578">
        <v>-2.8501559699999999</v>
      </c>
      <c r="N3578">
        <v>5.1108109900000001</v>
      </c>
      <c r="O3578">
        <v>-2.607767339</v>
      </c>
      <c r="P3578">
        <v>-2.8634308040000001</v>
      </c>
      <c r="Q3578">
        <v>5.3689327579999997</v>
      </c>
      <c r="R3578">
        <v>-0.13151918600000001</v>
      </c>
      <c r="S3578">
        <v>-0.14250779899999999</v>
      </c>
      <c r="T3578">
        <v>0.25554054999999998</v>
      </c>
      <c r="U3578">
        <v>-0.13038836700000001</v>
      </c>
      <c r="V3578">
        <v>-0.14317154000000001</v>
      </c>
      <c r="W3578">
        <v>0.26844663800000002</v>
      </c>
      <c r="X3578">
        <v>-6.3442780000000001E-3</v>
      </c>
      <c r="Y3578">
        <v>0.26170269499999999</v>
      </c>
      <c r="Z3578">
        <v>3.2432342000000003E-2</v>
      </c>
      <c r="AA3578">
        <v>-7.3803690000000003E-3</v>
      </c>
      <c r="AB3578">
        <v>0.27015106100000003</v>
      </c>
      <c r="AC3578">
        <v>8.9706479999999995E-3</v>
      </c>
    </row>
    <row r="3579" spans="1:29" x14ac:dyDescent="0.3">
      <c r="A3579">
        <v>35.770000000000003</v>
      </c>
      <c r="B3579">
        <v>28.2</v>
      </c>
      <c r="C3579">
        <v>-75</v>
      </c>
      <c r="D3579">
        <v>-75</v>
      </c>
      <c r="E3579">
        <v>150</v>
      </c>
      <c r="F3579">
        <v>-51.54807692</v>
      </c>
      <c r="G3579">
        <v>-55.79807692</v>
      </c>
      <c r="H3579">
        <v>99.903846150000007</v>
      </c>
      <c r="I3579">
        <v>-47</v>
      </c>
      <c r="J3579">
        <v>-45</v>
      </c>
      <c r="K3579">
        <v>105</v>
      </c>
      <c r="L3579">
        <v>-2.6357919879999998</v>
      </c>
      <c r="M3579">
        <v>-2.8531059330000001</v>
      </c>
      <c r="N3579">
        <v>5.1083526880000001</v>
      </c>
      <c r="O3579">
        <v>-2.4032365680000001</v>
      </c>
      <c r="P3579">
        <v>-2.3009711820000001</v>
      </c>
      <c r="Q3579">
        <v>5.3689327579999997</v>
      </c>
      <c r="R3579">
        <v>-0.13178959900000001</v>
      </c>
      <c r="S3579">
        <v>-0.14265529699999999</v>
      </c>
      <c r="T3579">
        <v>0.255417634</v>
      </c>
      <c r="U3579">
        <v>-0.120161828</v>
      </c>
      <c r="V3579">
        <v>-0.11504855899999999</v>
      </c>
      <c r="W3579">
        <v>0.26844663800000002</v>
      </c>
      <c r="X3579">
        <v>-6.273313E-3</v>
      </c>
      <c r="Y3579">
        <v>0.26176005499999999</v>
      </c>
      <c r="Z3579">
        <v>3.3381160999999999E-2</v>
      </c>
      <c r="AA3579">
        <v>2.952147E-3</v>
      </c>
      <c r="AB3579">
        <v>0.25736788799999999</v>
      </c>
      <c r="AC3579">
        <v>-5.8309211E-2</v>
      </c>
    </row>
    <row r="3580" spans="1:29" x14ac:dyDescent="0.3">
      <c r="A3580">
        <v>35.78</v>
      </c>
      <c r="B3580">
        <v>28.2</v>
      </c>
      <c r="C3580">
        <v>-75</v>
      </c>
      <c r="D3580">
        <v>-75</v>
      </c>
      <c r="E3580">
        <v>150</v>
      </c>
      <c r="F3580">
        <v>-52.25961538</v>
      </c>
      <c r="G3580">
        <v>-56.19230769</v>
      </c>
      <c r="H3580">
        <v>99.79807692</v>
      </c>
      <c r="I3580">
        <v>-36</v>
      </c>
      <c r="J3580">
        <v>-63</v>
      </c>
      <c r="K3580">
        <v>105</v>
      </c>
      <c r="L3580">
        <v>-2.6721748660000002</v>
      </c>
      <c r="M3580">
        <v>-2.8732640140000001</v>
      </c>
      <c r="N3580">
        <v>5.1029444220000002</v>
      </c>
      <c r="O3580">
        <v>-1.840776945</v>
      </c>
      <c r="P3580">
        <v>-3.2213596550000001</v>
      </c>
      <c r="Q3580">
        <v>5.3689327579999997</v>
      </c>
      <c r="R3580">
        <v>-0.133608743</v>
      </c>
      <c r="S3580">
        <v>-0.14366320099999999</v>
      </c>
      <c r="T3580">
        <v>0.25514722099999998</v>
      </c>
      <c r="U3580">
        <v>-9.2038846999999993E-2</v>
      </c>
      <c r="V3580">
        <v>-0.161067983</v>
      </c>
      <c r="W3580">
        <v>0.26844663800000002</v>
      </c>
      <c r="X3580">
        <v>-5.8049440000000002E-3</v>
      </c>
      <c r="Y3580">
        <v>0.26252212899999999</v>
      </c>
      <c r="Z3580">
        <v>3.8815303000000002E-2</v>
      </c>
      <c r="AA3580">
        <v>-3.9853989999999999E-2</v>
      </c>
      <c r="AB3580">
        <v>0.26333336899999998</v>
      </c>
      <c r="AC3580">
        <v>-2.6911944E-2</v>
      </c>
    </row>
    <row r="3581" spans="1:29" x14ac:dyDescent="0.3">
      <c r="A3581">
        <v>35.79</v>
      </c>
      <c r="B3581">
        <v>28.2</v>
      </c>
      <c r="C3581">
        <v>-75</v>
      </c>
      <c r="D3581">
        <v>-75</v>
      </c>
      <c r="E3581">
        <v>150</v>
      </c>
      <c r="F3581">
        <v>-53.59615385</v>
      </c>
      <c r="G3581">
        <v>-57.46153846</v>
      </c>
      <c r="H3581">
        <v>100.3269231</v>
      </c>
      <c r="I3581">
        <v>-47</v>
      </c>
      <c r="J3581">
        <v>-63</v>
      </c>
      <c r="K3581">
        <v>105</v>
      </c>
      <c r="L3581">
        <v>-2.7405156769999999</v>
      </c>
      <c r="M3581">
        <v>-2.9381632010000001</v>
      </c>
      <c r="N3581">
        <v>5.1299857500000003</v>
      </c>
      <c r="O3581">
        <v>-2.4032365680000001</v>
      </c>
      <c r="P3581">
        <v>-3.2213596550000001</v>
      </c>
      <c r="Q3581">
        <v>5.3689327579999997</v>
      </c>
      <c r="R3581">
        <v>-0.13702578400000001</v>
      </c>
      <c r="S3581">
        <v>-0.14690816000000001</v>
      </c>
      <c r="T3581">
        <v>0.25649928799999999</v>
      </c>
      <c r="U3581">
        <v>-0.120161828</v>
      </c>
      <c r="V3581">
        <v>-0.161067983</v>
      </c>
      <c r="W3581">
        <v>0.26844663800000002</v>
      </c>
      <c r="X3581">
        <v>-5.7055930000000001E-3</v>
      </c>
      <c r="Y3581">
        <v>0.26564417299999998</v>
      </c>
      <c r="Z3581">
        <v>4.8130975999999999E-2</v>
      </c>
      <c r="AA3581">
        <v>-2.3617178999999999E-2</v>
      </c>
      <c r="AB3581">
        <v>0.272707696</v>
      </c>
      <c r="AC3581">
        <v>2.2426620000000001E-2</v>
      </c>
    </row>
    <row r="3582" spans="1:29" x14ac:dyDescent="0.3">
      <c r="A3582">
        <v>35.799999999999997</v>
      </c>
      <c r="B3582">
        <v>28.2</v>
      </c>
      <c r="C3582">
        <v>-75</v>
      </c>
      <c r="D3582">
        <v>-75</v>
      </c>
      <c r="E3582">
        <v>150</v>
      </c>
      <c r="F3582">
        <v>-54.88461538</v>
      </c>
      <c r="G3582">
        <v>-59.21153846</v>
      </c>
      <c r="H3582">
        <v>101.9615385</v>
      </c>
      <c r="I3582">
        <v>-50</v>
      </c>
      <c r="J3582">
        <v>-62</v>
      </c>
      <c r="K3582">
        <v>104</v>
      </c>
      <c r="L3582">
        <v>-2.8063981849999999</v>
      </c>
      <c r="M3582">
        <v>-3.0276454140000002</v>
      </c>
      <c r="N3582">
        <v>5.2135680369999999</v>
      </c>
      <c r="O3582">
        <v>-2.556634646</v>
      </c>
      <c r="P3582">
        <v>-3.1702269620000001</v>
      </c>
      <c r="Q3582">
        <v>5.3178000650000001</v>
      </c>
      <c r="R3582">
        <v>-0.14031990899999999</v>
      </c>
      <c r="S3582">
        <v>-0.15138227100000001</v>
      </c>
      <c r="T3582">
        <v>0.26067840199999998</v>
      </c>
      <c r="U3582">
        <v>-0.127831732</v>
      </c>
      <c r="V3582">
        <v>-0.158511348</v>
      </c>
      <c r="W3582">
        <v>0.26589000299999999</v>
      </c>
      <c r="X3582">
        <v>-6.3868570000000001E-3</v>
      </c>
      <c r="Y3582">
        <v>0.27101966100000002</v>
      </c>
      <c r="Z3582">
        <v>5.4427680999999999E-2</v>
      </c>
      <c r="AA3582">
        <v>-1.7712884000000002E-2</v>
      </c>
      <c r="AB3582">
        <v>0.272707696</v>
      </c>
      <c r="AC3582">
        <v>3.5882591999999998E-2</v>
      </c>
    </row>
    <row r="3583" spans="1:29" x14ac:dyDescent="0.3">
      <c r="A3583">
        <v>35.81</v>
      </c>
      <c r="B3583">
        <v>28.2</v>
      </c>
      <c r="C3583">
        <v>-75</v>
      </c>
      <c r="D3583">
        <v>-75</v>
      </c>
      <c r="E3583">
        <v>150</v>
      </c>
      <c r="F3583">
        <v>-56.17307692</v>
      </c>
      <c r="G3583">
        <v>-60.71153846</v>
      </c>
      <c r="H3583">
        <v>103.8942308</v>
      </c>
      <c r="I3583">
        <v>-58</v>
      </c>
      <c r="J3583">
        <v>-60</v>
      </c>
      <c r="K3583">
        <v>84</v>
      </c>
      <c r="L3583">
        <v>-2.872280693</v>
      </c>
      <c r="M3583">
        <v>-3.1043444529999999</v>
      </c>
      <c r="N3583">
        <v>5.3123917990000002</v>
      </c>
      <c r="O3583">
        <v>-2.9656961900000001</v>
      </c>
      <c r="P3583">
        <v>-3.0679615760000001</v>
      </c>
      <c r="Q3583">
        <v>4.2951462060000001</v>
      </c>
      <c r="R3583">
        <v>-0.143614035</v>
      </c>
      <c r="S3583">
        <v>-0.15521722299999999</v>
      </c>
      <c r="T3583">
        <v>0.26561959000000002</v>
      </c>
      <c r="U3583">
        <v>-0.14828480899999999</v>
      </c>
      <c r="V3583">
        <v>-0.15339807899999999</v>
      </c>
      <c r="W3583">
        <v>0.21475731000000001</v>
      </c>
      <c r="X3583">
        <v>-6.699104E-3</v>
      </c>
      <c r="Y3583">
        <v>0.27669014600000003</v>
      </c>
      <c r="Z3583">
        <v>5.8266083000000003E-2</v>
      </c>
      <c r="AA3583">
        <v>-2.952147E-3</v>
      </c>
      <c r="AB3583">
        <v>0.24373250299999999</v>
      </c>
      <c r="AC3583">
        <v>0.15250101399999999</v>
      </c>
    </row>
    <row r="3584" spans="1:29" x14ac:dyDescent="0.3">
      <c r="A3584">
        <v>35.82</v>
      </c>
      <c r="B3584">
        <v>28.2</v>
      </c>
      <c r="C3584">
        <v>-75</v>
      </c>
      <c r="D3584">
        <v>-75</v>
      </c>
      <c r="E3584">
        <v>150</v>
      </c>
      <c r="F3584">
        <v>-57.03846154</v>
      </c>
      <c r="G3584">
        <v>-62.07692308</v>
      </c>
      <c r="H3584">
        <v>105.8076923</v>
      </c>
      <c r="I3584">
        <v>-61</v>
      </c>
      <c r="J3584">
        <v>-47</v>
      </c>
      <c r="K3584">
        <v>100</v>
      </c>
      <c r="L3584">
        <v>-2.9165301389999998</v>
      </c>
      <c r="M3584">
        <v>-3.174160246</v>
      </c>
      <c r="N3584">
        <v>5.41023224</v>
      </c>
      <c r="O3584">
        <v>-3.1190942690000001</v>
      </c>
      <c r="P3584">
        <v>-2.4032365680000001</v>
      </c>
      <c r="Q3584">
        <v>5.1132692930000001</v>
      </c>
      <c r="R3584">
        <v>-0.14582650699999999</v>
      </c>
      <c r="S3584">
        <v>-0.15870801200000001</v>
      </c>
      <c r="T3584">
        <v>0.27051161200000001</v>
      </c>
      <c r="U3584">
        <v>-0.15595471299999999</v>
      </c>
      <c r="V3584">
        <v>-0.120161828</v>
      </c>
      <c r="W3584">
        <v>0.25566346499999998</v>
      </c>
      <c r="X3584">
        <v>-7.4371410000000004E-3</v>
      </c>
      <c r="Y3584">
        <v>0.28185258099999999</v>
      </c>
      <c r="Z3584">
        <v>5.9689311000000002E-2</v>
      </c>
      <c r="AA3584">
        <v>2.0665032E-2</v>
      </c>
      <c r="AB3584">
        <v>0.26248115700000002</v>
      </c>
      <c r="AC3584">
        <v>3.5882591999999998E-2</v>
      </c>
    </row>
    <row r="3585" spans="1:29" x14ac:dyDescent="0.3">
      <c r="A3585">
        <v>35.83</v>
      </c>
      <c r="B3585">
        <v>28.2</v>
      </c>
      <c r="C3585">
        <v>-75</v>
      </c>
      <c r="D3585">
        <v>-75</v>
      </c>
      <c r="E3585">
        <v>150</v>
      </c>
      <c r="F3585">
        <v>-57.52884615</v>
      </c>
      <c r="G3585">
        <v>-62.79807692</v>
      </c>
      <c r="H3585">
        <v>106.7019231</v>
      </c>
      <c r="I3585">
        <v>-50</v>
      </c>
      <c r="J3585">
        <v>-59</v>
      </c>
      <c r="K3585">
        <v>99</v>
      </c>
      <c r="L3585">
        <v>-2.9416048250000002</v>
      </c>
      <c r="M3585">
        <v>-3.2110347840000002</v>
      </c>
      <c r="N3585">
        <v>5.4559566679999998</v>
      </c>
      <c r="O3585">
        <v>-2.556634646</v>
      </c>
      <c r="P3585">
        <v>-3.0168288830000001</v>
      </c>
      <c r="Q3585">
        <v>5.0621365999999997</v>
      </c>
      <c r="R3585">
        <v>-0.147080241</v>
      </c>
      <c r="S3585">
        <v>-0.160551739</v>
      </c>
      <c r="T3585">
        <v>0.27279783299999999</v>
      </c>
      <c r="U3585">
        <v>-0.127831732</v>
      </c>
      <c r="V3585">
        <v>-0.15084144399999999</v>
      </c>
      <c r="W3585">
        <v>0.25310683</v>
      </c>
      <c r="X3585">
        <v>-7.777773E-3</v>
      </c>
      <c r="Y3585">
        <v>0.28440921600000002</v>
      </c>
      <c r="Z3585">
        <v>6.1112539E-2</v>
      </c>
      <c r="AA3585">
        <v>-1.3284663E-2</v>
      </c>
      <c r="AB3585">
        <v>0.261628945</v>
      </c>
      <c r="AC3585">
        <v>4.4853239000000003E-2</v>
      </c>
    </row>
    <row r="3586" spans="1:29" x14ac:dyDescent="0.3">
      <c r="A3586">
        <v>35.840000000000003</v>
      </c>
      <c r="B3586">
        <v>28.2</v>
      </c>
      <c r="C3586">
        <v>-75</v>
      </c>
      <c r="D3586">
        <v>-75</v>
      </c>
      <c r="E3586">
        <v>150</v>
      </c>
      <c r="F3586">
        <v>-58.31730769</v>
      </c>
      <c r="G3586">
        <v>-62.71153846</v>
      </c>
      <c r="H3586">
        <v>106.375</v>
      </c>
      <c r="I3586">
        <v>-58</v>
      </c>
      <c r="J3586">
        <v>-65</v>
      </c>
      <c r="K3586">
        <v>98</v>
      </c>
      <c r="L3586">
        <v>-2.9819209870000001</v>
      </c>
      <c r="M3586">
        <v>-3.206609839</v>
      </c>
      <c r="N3586">
        <v>5.4392402100000004</v>
      </c>
      <c r="O3586">
        <v>-2.9656961900000001</v>
      </c>
      <c r="P3586">
        <v>-3.32362504</v>
      </c>
      <c r="Q3586">
        <v>5.0110039070000001</v>
      </c>
      <c r="R3586">
        <v>-0.14909604900000001</v>
      </c>
      <c r="S3586">
        <v>-0.16033049199999999</v>
      </c>
      <c r="T3586">
        <v>0.271962011</v>
      </c>
      <c r="U3586">
        <v>-0.14828480899999999</v>
      </c>
      <c r="V3586">
        <v>-0.166181252</v>
      </c>
      <c r="W3586">
        <v>0.25055019499999998</v>
      </c>
      <c r="X3586">
        <v>-6.4862080000000003E-3</v>
      </c>
      <c r="Y3586">
        <v>0.28445018700000002</v>
      </c>
      <c r="Z3586">
        <v>6.5727247000000003E-2</v>
      </c>
      <c r="AA3586">
        <v>-1.0332516E-2</v>
      </c>
      <c r="AB3586">
        <v>0.27185548399999998</v>
      </c>
      <c r="AC3586">
        <v>0.112133099</v>
      </c>
    </row>
    <row r="3587" spans="1:29" x14ac:dyDescent="0.3">
      <c r="A3587">
        <v>35.85</v>
      </c>
      <c r="B3587">
        <v>28.2</v>
      </c>
      <c r="C3587">
        <v>-75</v>
      </c>
      <c r="D3587">
        <v>-75</v>
      </c>
      <c r="E3587">
        <v>150</v>
      </c>
      <c r="F3587">
        <v>-59.125</v>
      </c>
      <c r="G3587">
        <v>-62.47115385</v>
      </c>
      <c r="H3587">
        <v>105.8557692</v>
      </c>
      <c r="I3587">
        <v>-54</v>
      </c>
      <c r="J3587">
        <v>-66</v>
      </c>
      <c r="K3587">
        <v>100</v>
      </c>
      <c r="L3587">
        <v>-3.023220469</v>
      </c>
      <c r="M3587">
        <v>-3.194318327</v>
      </c>
      <c r="N3587">
        <v>5.4126905430000001</v>
      </c>
      <c r="O3587">
        <v>-2.761165418</v>
      </c>
      <c r="P3587">
        <v>-3.374757733</v>
      </c>
      <c r="Q3587">
        <v>5.1132692930000001</v>
      </c>
      <c r="R3587">
        <v>-0.15116102300000001</v>
      </c>
      <c r="S3587">
        <v>-0.15971591600000001</v>
      </c>
      <c r="T3587">
        <v>0.27063452700000001</v>
      </c>
      <c r="U3587">
        <v>-0.13805827100000001</v>
      </c>
      <c r="V3587">
        <v>-0.168737887</v>
      </c>
      <c r="W3587">
        <v>0.25566346499999998</v>
      </c>
      <c r="X3587">
        <v>-4.9391699999999997E-3</v>
      </c>
      <c r="Y3587">
        <v>0.28404866499999998</v>
      </c>
      <c r="Z3587">
        <v>7.0600724000000004E-2</v>
      </c>
      <c r="AA3587">
        <v>-1.7712884000000002E-2</v>
      </c>
      <c r="AB3587">
        <v>0.272707696</v>
      </c>
      <c r="AC3587">
        <v>8.9706479000000006E-2</v>
      </c>
    </row>
    <row r="3588" spans="1:29" x14ac:dyDescent="0.3">
      <c r="A3588">
        <v>35.86</v>
      </c>
      <c r="B3588">
        <v>28.2</v>
      </c>
      <c r="C3588">
        <v>-75</v>
      </c>
      <c r="D3588">
        <v>-75</v>
      </c>
      <c r="E3588">
        <v>150</v>
      </c>
      <c r="F3588">
        <v>-59.69230769</v>
      </c>
      <c r="G3588">
        <v>-62.19230769</v>
      </c>
      <c r="H3588">
        <v>105.8653846</v>
      </c>
      <c r="I3588">
        <v>-111</v>
      </c>
      <c r="J3588">
        <v>-66</v>
      </c>
      <c r="K3588">
        <v>82</v>
      </c>
      <c r="L3588">
        <v>-3.0522284389999998</v>
      </c>
      <c r="M3588">
        <v>-3.1800601720000001</v>
      </c>
      <c r="N3588">
        <v>5.4131822029999999</v>
      </c>
      <c r="O3588">
        <v>-5.6757289149999997</v>
      </c>
      <c r="P3588">
        <v>-3.374757733</v>
      </c>
      <c r="Q3588">
        <v>4.1928808200000001</v>
      </c>
      <c r="R3588">
        <v>-0.152611422</v>
      </c>
      <c r="S3588">
        <v>-0.159003009</v>
      </c>
      <c r="T3588">
        <v>0.27065910999999998</v>
      </c>
      <c r="U3588">
        <v>-0.28378644600000003</v>
      </c>
      <c r="V3588">
        <v>-0.168737887</v>
      </c>
      <c r="W3588">
        <v>0.209644041</v>
      </c>
      <c r="X3588">
        <v>-3.690184E-3</v>
      </c>
      <c r="Y3588">
        <v>0.28431088399999999</v>
      </c>
      <c r="Z3588">
        <v>7.1851439000000003E-2</v>
      </c>
      <c r="AA3588">
        <v>6.6423316999999996E-2</v>
      </c>
      <c r="AB3588">
        <v>0.29060413800000001</v>
      </c>
      <c r="AC3588">
        <v>0.42610577399999999</v>
      </c>
    </row>
    <row r="3589" spans="1:29" x14ac:dyDescent="0.3">
      <c r="A3589">
        <v>35.869999999999997</v>
      </c>
      <c r="B3589">
        <v>28.2</v>
      </c>
      <c r="C3589">
        <v>-75</v>
      </c>
      <c r="D3589">
        <v>-75</v>
      </c>
      <c r="E3589">
        <v>150</v>
      </c>
      <c r="F3589">
        <v>-60</v>
      </c>
      <c r="G3589">
        <v>-62.05769231</v>
      </c>
      <c r="H3589">
        <v>106.4134615</v>
      </c>
      <c r="I3589">
        <v>-61</v>
      </c>
      <c r="J3589">
        <v>-108</v>
      </c>
      <c r="K3589">
        <v>207</v>
      </c>
      <c r="L3589">
        <v>-3.0679615760000001</v>
      </c>
      <c r="M3589">
        <v>-3.1731769249999999</v>
      </c>
      <c r="N3589">
        <v>5.4412068519999996</v>
      </c>
      <c r="O3589">
        <v>-3.1190942690000001</v>
      </c>
      <c r="P3589">
        <v>-5.5223308360000001</v>
      </c>
      <c r="Q3589">
        <v>10.584467439999999</v>
      </c>
      <c r="R3589">
        <v>-0.15339807899999999</v>
      </c>
      <c r="S3589">
        <v>-0.15865884599999999</v>
      </c>
      <c r="T3589">
        <v>0.27206034299999998</v>
      </c>
      <c r="U3589">
        <v>-0.15595471299999999</v>
      </c>
      <c r="V3589">
        <v>-0.27611654200000002</v>
      </c>
      <c r="W3589">
        <v>0.52922337200000003</v>
      </c>
      <c r="X3589">
        <v>-3.037306E-3</v>
      </c>
      <c r="Y3589">
        <v>0.285392537</v>
      </c>
      <c r="Z3589">
        <v>7.0169442999999998E-2</v>
      </c>
      <c r="AA3589">
        <v>-6.9375463999999998E-2</v>
      </c>
      <c r="AB3589">
        <v>0.49683933299999999</v>
      </c>
      <c r="AC3589">
        <v>-0.17044231000000001</v>
      </c>
    </row>
    <row r="3590" spans="1:29" x14ac:dyDescent="0.3">
      <c r="A3590">
        <v>35.880000000000003</v>
      </c>
      <c r="B3590">
        <v>28.2</v>
      </c>
      <c r="C3590">
        <v>-75</v>
      </c>
      <c r="D3590">
        <v>-75</v>
      </c>
      <c r="E3590">
        <v>150</v>
      </c>
      <c r="F3590">
        <v>-60.20192308</v>
      </c>
      <c r="G3590">
        <v>-62.30769231</v>
      </c>
      <c r="H3590">
        <v>106.8653846</v>
      </c>
      <c r="I3590">
        <v>-50</v>
      </c>
      <c r="J3590">
        <v>-55</v>
      </c>
      <c r="K3590">
        <v>106</v>
      </c>
      <c r="L3590">
        <v>-3.0782864459999999</v>
      </c>
      <c r="M3590">
        <v>-3.1859600979999998</v>
      </c>
      <c r="N3590">
        <v>5.4643148960000003</v>
      </c>
      <c r="O3590">
        <v>-2.556634646</v>
      </c>
      <c r="P3590">
        <v>-2.812298111</v>
      </c>
      <c r="Q3590">
        <v>5.4200654510000001</v>
      </c>
      <c r="R3590">
        <v>-0.15391432199999999</v>
      </c>
      <c r="S3590">
        <v>-0.15929800499999999</v>
      </c>
      <c r="T3590">
        <v>0.27321574500000001</v>
      </c>
      <c r="U3590">
        <v>-0.127831732</v>
      </c>
      <c r="V3590">
        <v>-0.14061490600000001</v>
      </c>
      <c r="W3590">
        <v>0.27100327299999999</v>
      </c>
      <c r="X3590">
        <v>-3.1082710000000001E-3</v>
      </c>
      <c r="Y3590">
        <v>0.28654793899999997</v>
      </c>
      <c r="Z3590">
        <v>7.0169442999999998E-2</v>
      </c>
      <c r="AA3590">
        <v>-7.3803690000000003E-3</v>
      </c>
      <c r="AB3590">
        <v>0.27015106100000003</v>
      </c>
      <c r="AC3590">
        <v>-4.4853239999999997E-3</v>
      </c>
    </row>
    <row r="3591" spans="1:29" x14ac:dyDescent="0.3">
      <c r="A3591">
        <v>35.89</v>
      </c>
      <c r="B3591">
        <v>28.2</v>
      </c>
      <c r="C3591">
        <v>-75</v>
      </c>
      <c r="D3591">
        <v>-75</v>
      </c>
      <c r="E3591">
        <v>150</v>
      </c>
      <c r="F3591">
        <v>-60.53846154</v>
      </c>
      <c r="G3591">
        <v>-62.52884615</v>
      </c>
      <c r="H3591">
        <v>107.1634615</v>
      </c>
      <c r="I3591">
        <v>-61</v>
      </c>
      <c r="J3591">
        <v>-54</v>
      </c>
      <c r="K3591">
        <v>103</v>
      </c>
      <c r="L3591">
        <v>-3.095494564</v>
      </c>
      <c r="M3591">
        <v>-3.1972682899999998</v>
      </c>
      <c r="N3591">
        <v>5.4795563720000002</v>
      </c>
      <c r="O3591">
        <v>-3.1190942690000001</v>
      </c>
      <c r="P3591">
        <v>-2.761165418</v>
      </c>
      <c r="Q3591">
        <v>5.2666673719999997</v>
      </c>
      <c r="R3591">
        <v>-0.154774728</v>
      </c>
      <c r="S3591">
        <v>-0.15986341400000001</v>
      </c>
      <c r="T3591">
        <v>0.27397781900000001</v>
      </c>
      <c r="U3591">
        <v>-0.15595471299999999</v>
      </c>
      <c r="V3591">
        <v>-0.13805827100000001</v>
      </c>
      <c r="W3591">
        <v>0.26333336899999998</v>
      </c>
      <c r="X3591">
        <v>-2.937954E-3</v>
      </c>
      <c r="Y3591">
        <v>0.28753126000000001</v>
      </c>
      <c r="Z3591">
        <v>7.1333902000000005E-2</v>
      </c>
      <c r="AA3591">
        <v>1.0332516E-2</v>
      </c>
      <c r="AB3591">
        <v>0.27355990699999999</v>
      </c>
      <c r="AC3591">
        <v>5.3823887000000001E-2</v>
      </c>
    </row>
    <row r="3592" spans="1:29" x14ac:dyDescent="0.3">
      <c r="A3592">
        <v>35.9</v>
      </c>
      <c r="B3592">
        <v>28.2</v>
      </c>
      <c r="C3592">
        <v>-75</v>
      </c>
      <c r="D3592">
        <v>-75</v>
      </c>
      <c r="E3592">
        <v>150</v>
      </c>
      <c r="F3592">
        <v>-61.40384615</v>
      </c>
      <c r="G3592">
        <v>-63.01923077</v>
      </c>
      <c r="H3592">
        <v>107.1730769</v>
      </c>
      <c r="I3592">
        <v>-59</v>
      </c>
      <c r="J3592">
        <v>-55</v>
      </c>
      <c r="K3592">
        <v>82</v>
      </c>
      <c r="L3592">
        <v>-3.1397440099999998</v>
      </c>
      <c r="M3592">
        <v>-3.2223429760000002</v>
      </c>
      <c r="N3592">
        <v>5.4800480330000001</v>
      </c>
      <c r="O3592">
        <v>-3.0168288830000001</v>
      </c>
      <c r="P3592">
        <v>-2.812298111</v>
      </c>
      <c r="Q3592">
        <v>4.1928808200000001</v>
      </c>
      <c r="R3592">
        <v>-0.15698720099999999</v>
      </c>
      <c r="S3592">
        <v>-0.16111714899999999</v>
      </c>
      <c r="T3592">
        <v>0.27400240199999998</v>
      </c>
      <c r="U3592">
        <v>-0.15084144399999999</v>
      </c>
      <c r="V3592">
        <v>-0.14061490600000001</v>
      </c>
      <c r="W3592">
        <v>0.209644041</v>
      </c>
      <c r="X3592">
        <v>-2.3844270000000002E-3</v>
      </c>
      <c r="Y3592">
        <v>0.28870305099999999</v>
      </c>
      <c r="Z3592">
        <v>7.7371837999999998E-2</v>
      </c>
      <c r="AA3592">
        <v>5.9042950000000004E-3</v>
      </c>
      <c r="AB3592">
        <v>0.236914811</v>
      </c>
      <c r="AC3592">
        <v>0.14353036599999999</v>
      </c>
    </row>
    <row r="3593" spans="1:29" x14ac:dyDescent="0.3">
      <c r="A3593">
        <v>35.909999999999997</v>
      </c>
      <c r="B3593">
        <v>28.2</v>
      </c>
      <c r="C3593">
        <v>-75</v>
      </c>
      <c r="D3593">
        <v>-75</v>
      </c>
      <c r="E3593">
        <v>150</v>
      </c>
      <c r="F3593">
        <v>-61.625</v>
      </c>
      <c r="G3593">
        <v>-63.19230769</v>
      </c>
      <c r="H3593">
        <v>107.0384615</v>
      </c>
      <c r="I3593">
        <v>-54</v>
      </c>
      <c r="J3593">
        <v>-57</v>
      </c>
      <c r="K3593">
        <v>103</v>
      </c>
      <c r="L3593">
        <v>-3.1510522019999998</v>
      </c>
      <c r="M3593">
        <v>-3.2311928650000001</v>
      </c>
      <c r="N3593">
        <v>5.4731647849999998</v>
      </c>
      <c r="O3593">
        <v>-2.761165418</v>
      </c>
      <c r="P3593">
        <v>-2.9145634970000001</v>
      </c>
      <c r="Q3593">
        <v>5.2666673719999997</v>
      </c>
      <c r="R3593">
        <v>-0.15755261000000001</v>
      </c>
      <c r="S3593">
        <v>-0.161559643</v>
      </c>
      <c r="T3593">
        <v>0.27365823900000003</v>
      </c>
      <c r="U3593">
        <v>-0.13805827100000001</v>
      </c>
      <c r="V3593">
        <v>-0.14572817499999999</v>
      </c>
      <c r="W3593">
        <v>0.26333336899999998</v>
      </c>
      <c r="X3593">
        <v>-2.3134620000000001E-3</v>
      </c>
      <c r="Y3593">
        <v>0.28880957699999998</v>
      </c>
      <c r="Z3593">
        <v>7.9743884000000001E-2</v>
      </c>
      <c r="AA3593">
        <v>-4.4282210000000004E-3</v>
      </c>
      <c r="AB3593">
        <v>0.27015106100000003</v>
      </c>
      <c r="AC3593">
        <v>3.5882591999999998E-2</v>
      </c>
    </row>
    <row r="3594" spans="1:29" x14ac:dyDescent="0.3">
      <c r="A3594">
        <v>35.92</v>
      </c>
      <c r="B3594">
        <v>28.2</v>
      </c>
      <c r="C3594">
        <v>-75</v>
      </c>
      <c r="D3594">
        <v>-75</v>
      </c>
      <c r="E3594">
        <v>150</v>
      </c>
      <c r="F3594">
        <v>-60.55769231</v>
      </c>
      <c r="G3594">
        <v>-62.11538462</v>
      </c>
      <c r="H3594">
        <v>106.1923077</v>
      </c>
      <c r="I3594">
        <v>-56</v>
      </c>
      <c r="J3594">
        <v>-47</v>
      </c>
      <c r="K3594">
        <v>103</v>
      </c>
      <c r="L3594">
        <v>-3.0964778850000001</v>
      </c>
      <c r="M3594">
        <v>-3.1761268880000002</v>
      </c>
      <c r="N3594">
        <v>5.4298986610000002</v>
      </c>
      <c r="O3594">
        <v>-2.8634308040000001</v>
      </c>
      <c r="P3594">
        <v>-2.4032365680000001</v>
      </c>
      <c r="Q3594">
        <v>5.2666673719999997</v>
      </c>
      <c r="R3594">
        <v>-0.15482389399999999</v>
      </c>
      <c r="S3594">
        <v>-0.15880634399999999</v>
      </c>
      <c r="T3594">
        <v>0.27149493299999999</v>
      </c>
      <c r="U3594">
        <v>-0.14317154000000001</v>
      </c>
      <c r="V3594">
        <v>-0.120161828</v>
      </c>
      <c r="W3594">
        <v>0.26333336899999998</v>
      </c>
      <c r="X3594">
        <v>-2.2992690000000001E-3</v>
      </c>
      <c r="Y3594">
        <v>0.28554003500000003</v>
      </c>
      <c r="Z3594">
        <v>7.3921588999999996E-2</v>
      </c>
      <c r="AA3594">
        <v>1.3284663E-2</v>
      </c>
      <c r="AB3594">
        <v>0.26333336899999998</v>
      </c>
      <c r="AC3594">
        <v>0</v>
      </c>
    </row>
    <row r="3595" spans="1:29" x14ac:dyDescent="0.3">
      <c r="A3595">
        <v>35.93</v>
      </c>
      <c r="B3595">
        <v>28.2</v>
      </c>
      <c r="C3595">
        <v>-75</v>
      </c>
      <c r="D3595">
        <v>-75</v>
      </c>
      <c r="E3595">
        <v>150</v>
      </c>
      <c r="F3595">
        <v>-59.30769231</v>
      </c>
      <c r="G3595">
        <v>-60.81730769</v>
      </c>
      <c r="H3595">
        <v>104.2884615</v>
      </c>
      <c r="I3595">
        <v>-46</v>
      </c>
      <c r="J3595">
        <v>-63</v>
      </c>
      <c r="K3595">
        <v>106</v>
      </c>
      <c r="L3595">
        <v>-3.0325620190000002</v>
      </c>
      <c r="M3595">
        <v>-3.1097527189999998</v>
      </c>
      <c r="N3595">
        <v>5.3325498800000002</v>
      </c>
      <c r="O3595">
        <v>-2.3521038750000001</v>
      </c>
      <c r="P3595">
        <v>-3.2213596550000001</v>
      </c>
      <c r="Q3595">
        <v>5.4200654510000001</v>
      </c>
      <c r="R3595">
        <v>-0.15162810099999999</v>
      </c>
      <c r="S3595">
        <v>-0.15548763600000001</v>
      </c>
      <c r="T3595">
        <v>0.26662749400000002</v>
      </c>
      <c r="U3595">
        <v>-0.117605194</v>
      </c>
      <c r="V3595">
        <v>-0.161067983</v>
      </c>
      <c r="W3595">
        <v>0.27100327299999999</v>
      </c>
      <c r="X3595">
        <v>-2.228304E-3</v>
      </c>
      <c r="Y3595">
        <v>0.28012357500000001</v>
      </c>
      <c r="Z3595">
        <v>7.1032004999999995E-2</v>
      </c>
      <c r="AA3595">
        <v>-2.5093252999999999E-2</v>
      </c>
      <c r="AB3595">
        <v>0.27355990699999999</v>
      </c>
      <c r="AC3595">
        <v>1.3455972E-2</v>
      </c>
    </row>
    <row r="3596" spans="1:29" x14ac:dyDescent="0.3">
      <c r="A3596">
        <v>35.94</v>
      </c>
      <c r="B3596">
        <v>28.2</v>
      </c>
      <c r="C3596">
        <v>-75</v>
      </c>
      <c r="D3596">
        <v>-75</v>
      </c>
      <c r="E3596">
        <v>150</v>
      </c>
      <c r="F3596">
        <v>-58.08653846</v>
      </c>
      <c r="G3596">
        <v>-59.76923077</v>
      </c>
      <c r="H3596">
        <v>103.2307692</v>
      </c>
      <c r="I3596">
        <v>-59</v>
      </c>
      <c r="J3596">
        <v>-63</v>
      </c>
      <c r="K3596">
        <v>112</v>
      </c>
      <c r="L3596">
        <v>-2.9701211340000002</v>
      </c>
      <c r="M3596">
        <v>-3.0561617239999999</v>
      </c>
      <c r="N3596">
        <v>5.2784672239999999</v>
      </c>
      <c r="O3596">
        <v>-3.0168288830000001</v>
      </c>
      <c r="P3596">
        <v>-3.2213596550000001</v>
      </c>
      <c r="Q3596">
        <v>5.7268616080000001</v>
      </c>
      <c r="R3596">
        <v>-0.148506057</v>
      </c>
      <c r="S3596">
        <v>-0.15280808600000001</v>
      </c>
      <c r="T3596">
        <v>0.26392336100000002</v>
      </c>
      <c r="U3596">
        <v>-0.15084144399999999</v>
      </c>
      <c r="V3596">
        <v>-0.161067983</v>
      </c>
      <c r="W3596">
        <v>0.28634308000000003</v>
      </c>
      <c r="X3596">
        <v>-2.4837779999999999E-3</v>
      </c>
      <c r="Y3596">
        <v>0.27638695499999999</v>
      </c>
      <c r="Z3596">
        <v>6.5597863000000006E-2</v>
      </c>
      <c r="AA3596">
        <v>-5.9042950000000004E-3</v>
      </c>
      <c r="AB3596">
        <v>0.294865196</v>
      </c>
      <c r="AC3596">
        <v>4.4853239000000003E-2</v>
      </c>
    </row>
    <row r="3597" spans="1:29" x14ac:dyDescent="0.3">
      <c r="A3597">
        <v>35.950000000000003</v>
      </c>
      <c r="B3597">
        <v>28.2</v>
      </c>
      <c r="C3597">
        <v>-75</v>
      </c>
      <c r="D3597">
        <v>-75</v>
      </c>
      <c r="E3597">
        <v>150</v>
      </c>
      <c r="F3597">
        <v>-57.78846154</v>
      </c>
      <c r="G3597">
        <v>-58.83653846</v>
      </c>
      <c r="H3597">
        <v>102.2788462</v>
      </c>
      <c r="I3597">
        <v>-63</v>
      </c>
      <c r="J3597">
        <v>-63</v>
      </c>
      <c r="K3597">
        <v>103</v>
      </c>
      <c r="L3597">
        <v>-2.9548796589999999</v>
      </c>
      <c r="M3597">
        <v>-3.0084706539999999</v>
      </c>
      <c r="N3597">
        <v>5.2297928340000004</v>
      </c>
      <c r="O3597">
        <v>-3.2213596550000001</v>
      </c>
      <c r="P3597">
        <v>-3.2213596550000001</v>
      </c>
      <c r="Q3597">
        <v>5.2666673719999997</v>
      </c>
      <c r="R3597">
        <v>-0.147743983</v>
      </c>
      <c r="S3597">
        <v>-0.150423533</v>
      </c>
      <c r="T3597">
        <v>0.26148964200000002</v>
      </c>
      <c r="U3597">
        <v>-0.161067983</v>
      </c>
      <c r="V3597">
        <v>-0.161067983</v>
      </c>
      <c r="W3597">
        <v>0.26333336899999998</v>
      </c>
      <c r="X3597">
        <v>-1.5470390000000001E-3</v>
      </c>
      <c r="Y3597">
        <v>0.2737156</v>
      </c>
      <c r="Z3597">
        <v>6.4347146999999993E-2</v>
      </c>
      <c r="AA3597">
        <v>0</v>
      </c>
      <c r="AB3597">
        <v>0.28293423400000001</v>
      </c>
      <c r="AC3597">
        <v>0.103162451</v>
      </c>
    </row>
    <row r="3598" spans="1:29" x14ac:dyDescent="0.3">
      <c r="A3598">
        <v>35.96</v>
      </c>
      <c r="B3598">
        <v>28.2</v>
      </c>
      <c r="C3598">
        <v>-75</v>
      </c>
      <c r="D3598">
        <v>-75</v>
      </c>
      <c r="E3598">
        <v>150</v>
      </c>
      <c r="F3598">
        <v>-58.45192308</v>
      </c>
      <c r="G3598">
        <v>-59.04807692</v>
      </c>
      <c r="H3598">
        <v>102.4326923</v>
      </c>
      <c r="I3598">
        <v>-64</v>
      </c>
      <c r="J3598">
        <v>-61</v>
      </c>
      <c r="K3598">
        <v>82</v>
      </c>
      <c r="L3598">
        <v>-2.9888042339999998</v>
      </c>
      <c r="M3598">
        <v>-3.019287185</v>
      </c>
      <c r="N3598">
        <v>5.2376594020000002</v>
      </c>
      <c r="O3598">
        <v>-3.272492347</v>
      </c>
      <c r="P3598">
        <v>-3.1190942690000001</v>
      </c>
      <c r="Q3598">
        <v>4.1928808200000001</v>
      </c>
      <c r="R3598">
        <v>-0.14944021199999999</v>
      </c>
      <c r="S3598">
        <v>-0.15096435899999999</v>
      </c>
      <c r="T3598">
        <v>0.26188296999999999</v>
      </c>
      <c r="U3598">
        <v>-0.163624617</v>
      </c>
      <c r="V3598">
        <v>-0.15595471299999999</v>
      </c>
      <c r="W3598">
        <v>0.209644041</v>
      </c>
      <c r="X3598">
        <v>-8.7996700000000005E-4</v>
      </c>
      <c r="Y3598">
        <v>0.27472350400000001</v>
      </c>
      <c r="Z3598">
        <v>6.7581756000000007E-2</v>
      </c>
      <c r="AA3598">
        <v>4.4282210000000004E-3</v>
      </c>
      <c r="AB3598">
        <v>0.24628913799999999</v>
      </c>
      <c r="AC3598">
        <v>0.19286892899999999</v>
      </c>
    </row>
    <row r="3599" spans="1:29" x14ac:dyDescent="0.3">
      <c r="A3599">
        <v>35.97</v>
      </c>
      <c r="B3599">
        <v>28.2</v>
      </c>
      <c r="C3599">
        <v>-75</v>
      </c>
      <c r="D3599">
        <v>-75</v>
      </c>
      <c r="E3599">
        <v>150</v>
      </c>
      <c r="F3599">
        <v>-59.06730769</v>
      </c>
      <c r="G3599">
        <v>-59.79807692</v>
      </c>
      <c r="H3599">
        <v>103.8557692</v>
      </c>
      <c r="I3599">
        <v>-63</v>
      </c>
      <c r="J3599">
        <v>-45</v>
      </c>
      <c r="K3599">
        <v>99</v>
      </c>
      <c r="L3599">
        <v>-3.0202705060000001</v>
      </c>
      <c r="M3599">
        <v>-3.0576367050000002</v>
      </c>
      <c r="N3599">
        <v>5.3104251570000001</v>
      </c>
      <c r="O3599">
        <v>-3.2213596550000001</v>
      </c>
      <c r="P3599">
        <v>-2.3009711820000001</v>
      </c>
      <c r="Q3599">
        <v>5.0621365999999997</v>
      </c>
      <c r="R3599">
        <v>-0.15101352500000001</v>
      </c>
      <c r="S3599">
        <v>-0.15288183499999999</v>
      </c>
      <c r="T3599">
        <v>0.26552125799999998</v>
      </c>
      <c r="U3599">
        <v>-0.161067983</v>
      </c>
      <c r="V3599">
        <v>-0.11504855899999999</v>
      </c>
      <c r="W3599">
        <v>0.25310683</v>
      </c>
      <c r="X3599">
        <v>-1.078669E-3</v>
      </c>
      <c r="Y3599">
        <v>0.27831262499999998</v>
      </c>
      <c r="Z3599">
        <v>6.7322987000000001E-2</v>
      </c>
      <c r="AA3599">
        <v>2.6569327E-2</v>
      </c>
      <c r="AB3599">
        <v>0.26077673400000001</v>
      </c>
      <c r="AC3599">
        <v>4.0367914999999997E-2</v>
      </c>
    </row>
    <row r="3600" spans="1:29" x14ac:dyDescent="0.3">
      <c r="A3600">
        <v>35.979999999999997</v>
      </c>
      <c r="B3600">
        <v>28.2</v>
      </c>
      <c r="C3600">
        <v>-75</v>
      </c>
      <c r="D3600">
        <v>-75</v>
      </c>
      <c r="E3600">
        <v>150</v>
      </c>
      <c r="F3600">
        <v>-59.19230769</v>
      </c>
      <c r="G3600">
        <v>-60.15384615</v>
      </c>
      <c r="H3600">
        <v>104.2019231</v>
      </c>
      <c r="I3600">
        <v>-101</v>
      </c>
      <c r="J3600">
        <v>-118</v>
      </c>
      <c r="K3600">
        <v>99</v>
      </c>
      <c r="L3600">
        <v>-3.0266620930000001</v>
      </c>
      <c r="M3600">
        <v>-3.0758281439999999</v>
      </c>
      <c r="N3600">
        <v>5.328124935</v>
      </c>
      <c r="O3600">
        <v>-5.1644019859999997</v>
      </c>
      <c r="P3600">
        <v>-6.0336577660000001</v>
      </c>
      <c r="Q3600">
        <v>5.0621365999999997</v>
      </c>
      <c r="R3600">
        <v>-0.151333105</v>
      </c>
      <c r="S3600">
        <v>-0.15379140699999999</v>
      </c>
      <c r="T3600">
        <v>0.26640624699999998</v>
      </c>
      <c r="U3600">
        <v>-0.25822009899999998</v>
      </c>
      <c r="V3600">
        <v>-0.30168288799999998</v>
      </c>
      <c r="W3600">
        <v>0.25310683</v>
      </c>
      <c r="X3600">
        <v>-1.4193020000000001E-3</v>
      </c>
      <c r="Y3600">
        <v>0.27931233500000002</v>
      </c>
      <c r="Z3600">
        <v>6.7926781000000006E-2</v>
      </c>
      <c r="AA3600">
        <v>-2.5093252999999999E-2</v>
      </c>
      <c r="AB3600">
        <v>0.35537221600000002</v>
      </c>
      <c r="AC3600">
        <v>0.53823887299999995</v>
      </c>
    </row>
    <row r="3601" spans="1:29" x14ac:dyDescent="0.3">
      <c r="A3601">
        <v>35.99</v>
      </c>
      <c r="B3601">
        <v>28.2</v>
      </c>
      <c r="C3601">
        <v>-75</v>
      </c>
      <c r="D3601">
        <v>-75</v>
      </c>
      <c r="E3601">
        <v>150</v>
      </c>
      <c r="F3601">
        <v>-58.98076923</v>
      </c>
      <c r="G3601">
        <v>-61.06730769</v>
      </c>
      <c r="H3601">
        <v>103.9711538</v>
      </c>
      <c r="I3601">
        <v>0</v>
      </c>
      <c r="J3601">
        <v>0</v>
      </c>
      <c r="K3601">
        <v>99</v>
      </c>
      <c r="L3601">
        <v>-3.015845562</v>
      </c>
      <c r="M3601">
        <v>-3.1225358920000001</v>
      </c>
      <c r="N3601">
        <v>5.3163250829999997</v>
      </c>
      <c r="O3601">
        <v>0</v>
      </c>
      <c r="P3601">
        <v>0</v>
      </c>
      <c r="Q3601">
        <v>5.0621365999999997</v>
      </c>
      <c r="R3601">
        <v>-0.150792278</v>
      </c>
      <c r="S3601">
        <v>-0.15612679500000001</v>
      </c>
      <c r="T3601">
        <v>0.26581625399999997</v>
      </c>
      <c r="U3601">
        <v>0</v>
      </c>
      <c r="V3601">
        <v>0</v>
      </c>
      <c r="W3601">
        <v>0.25310683</v>
      </c>
      <c r="X3601">
        <v>-3.0798850000000001E-3</v>
      </c>
      <c r="Y3601">
        <v>0.27951719400000002</v>
      </c>
      <c r="Z3601">
        <v>7.2110207999999995E-2</v>
      </c>
      <c r="AA3601">
        <v>0</v>
      </c>
      <c r="AB3601">
        <v>0.168737887</v>
      </c>
      <c r="AC3601">
        <v>-0.44404706999999999</v>
      </c>
    </row>
    <row r="3602" spans="1:29" x14ac:dyDescent="0.3">
      <c r="A3602">
        <v>36</v>
      </c>
      <c r="B3602">
        <v>28.2</v>
      </c>
      <c r="C3602">
        <v>-75</v>
      </c>
      <c r="D3602">
        <v>-75</v>
      </c>
      <c r="E3602">
        <v>150</v>
      </c>
      <c r="F3602">
        <v>-58.63461538</v>
      </c>
      <c r="G3602">
        <v>-61.91346154</v>
      </c>
      <c r="H3602">
        <v>103.4615385</v>
      </c>
      <c r="I3602">
        <v>-54</v>
      </c>
      <c r="J3602">
        <v>-62</v>
      </c>
      <c r="K3602">
        <v>102</v>
      </c>
      <c r="L3602">
        <v>-2.9981457840000001</v>
      </c>
      <c r="M3602">
        <v>-3.1658020169999999</v>
      </c>
      <c r="N3602">
        <v>5.2902670760000001</v>
      </c>
      <c r="O3602">
        <v>-2.761165418</v>
      </c>
      <c r="P3602">
        <v>-3.1702269620000001</v>
      </c>
      <c r="Q3602">
        <v>5.2155346790000001</v>
      </c>
      <c r="R3602">
        <v>-0.149907289</v>
      </c>
      <c r="S3602">
        <v>-0.15829010099999999</v>
      </c>
      <c r="T3602">
        <v>0.26451335399999998</v>
      </c>
      <c r="U3602">
        <v>-0.13805827100000001</v>
      </c>
      <c r="V3602">
        <v>-0.158511348</v>
      </c>
      <c r="W3602">
        <v>0.26077673400000001</v>
      </c>
      <c r="X3602">
        <v>-4.8398190000000004E-3</v>
      </c>
      <c r="Y3602">
        <v>0.27907469899999998</v>
      </c>
      <c r="Z3602">
        <v>7.6638659999999997E-2</v>
      </c>
      <c r="AA3602">
        <v>-1.1808590000000001E-2</v>
      </c>
      <c r="AB3602">
        <v>0.272707696</v>
      </c>
      <c r="AC3602">
        <v>6.2794534999999999E-2</v>
      </c>
    </row>
    <row r="3603" spans="1:29" x14ac:dyDescent="0.3">
      <c r="A3603">
        <v>36.01</v>
      </c>
      <c r="B3603">
        <v>28.2</v>
      </c>
      <c r="C3603">
        <v>-75</v>
      </c>
      <c r="D3603">
        <v>-75</v>
      </c>
      <c r="E3603">
        <v>150</v>
      </c>
      <c r="F3603">
        <v>-58</v>
      </c>
      <c r="G3603">
        <v>-62.76923077</v>
      </c>
      <c r="H3603">
        <v>103.1634615</v>
      </c>
      <c r="I3603">
        <v>-57</v>
      </c>
      <c r="J3603">
        <v>-60</v>
      </c>
      <c r="K3603">
        <v>85</v>
      </c>
      <c r="L3603">
        <v>-2.9656961900000001</v>
      </c>
      <c r="M3603">
        <v>-3.2095598019999998</v>
      </c>
      <c r="N3603">
        <v>5.2750256000000002</v>
      </c>
      <c r="O3603">
        <v>-2.9145634970000001</v>
      </c>
      <c r="P3603">
        <v>-3.0679615760000001</v>
      </c>
      <c r="Q3603">
        <v>4.3462788989999996</v>
      </c>
      <c r="R3603">
        <v>-0.14828480899999999</v>
      </c>
      <c r="S3603">
        <v>-0.16047798999999999</v>
      </c>
      <c r="T3603">
        <v>0.26375127999999998</v>
      </c>
      <c r="U3603">
        <v>-0.14572817499999999</v>
      </c>
      <c r="V3603">
        <v>-0.15339807899999999</v>
      </c>
      <c r="W3603">
        <v>0.21731394500000001</v>
      </c>
      <c r="X3603">
        <v>-7.0397360000000004E-3</v>
      </c>
      <c r="Y3603">
        <v>0.27875512000000002</v>
      </c>
      <c r="Z3603">
        <v>7.8967577999999997E-2</v>
      </c>
      <c r="AA3603">
        <v>-4.4282210000000004E-3</v>
      </c>
      <c r="AB3603">
        <v>0.24458471500000001</v>
      </c>
      <c r="AC3603">
        <v>0.14353036599999999</v>
      </c>
    </row>
    <row r="3604" spans="1:29" x14ac:dyDescent="0.3">
      <c r="A3604">
        <v>36.020000000000003</v>
      </c>
      <c r="B3604">
        <v>28.2</v>
      </c>
      <c r="C3604">
        <v>-75</v>
      </c>
      <c r="D3604">
        <v>-75</v>
      </c>
      <c r="E3604">
        <v>150</v>
      </c>
      <c r="F3604">
        <v>-57.11538462</v>
      </c>
      <c r="G3604">
        <v>-63.74038462</v>
      </c>
      <c r="H3604">
        <v>103.2884615</v>
      </c>
      <c r="I3604">
        <v>-109</v>
      </c>
      <c r="J3604">
        <v>-107</v>
      </c>
      <c r="K3604">
        <v>212</v>
      </c>
      <c r="L3604">
        <v>-2.9204634230000002</v>
      </c>
      <c r="M3604">
        <v>-3.2592175139999999</v>
      </c>
      <c r="N3604">
        <v>5.2814171869999997</v>
      </c>
      <c r="O3604">
        <v>-5.5734635289999996</v>
      </c>
      <c r="P3604">
        <v>-5.4711981429999996</v>
      </c>
      <c r="Q3604">
        <v>10.8401309</v>
      </c>
      <c r="R3604">
        <v>-0.14602317100000001</v>
      </c>
      <c r="S3604">
        <v>-0.162960876</v>
      </c>
      <c r="T3604">
        <v>0.26407085899999999</v>
      </c>
      <c r="U3604">
        <v>-0.27867317600000002</v>
      </c>
      <c r="V3604">
        <v>-0.27355990699999999</v>
      </c>
      <c r="W3604">
        <v>0.54200654500000001</v>
      </c>
      <c r="X3604">
        <v>-9.7789880000000006E-3</v>
      </c>
      <c r="Y3604">
        <v>0.279041922</v>
      </c>
      <c r="Z3604">
        <v>7.8795065999999997E-2</v>
      </c>
      <c r="AA3604">
        <v>2.952147E-3</v>
      </c>
      <c r="AB3604">
        <v>0.54541539100000003</v>
      </c>
      <c r="AC3604">
        <v>1.7941295999999999E-2</v>
      </c>
    </row>
    <row r="3605" spans="1:29" x14ac:dyDescent="0.3">
      <c r="A3605">
        <v>36.03</v>
      </c>
      <c r="B3605">
        <v>28.2</v>
      </c>
      <c r="C3605">
        <v>-75</v>
      </c>
      <c r="D3605">
        <v>-75</v>
      </c>
      <c r="E3605">
        <v>150</v>
      </c>
      <c r="F3605">
        <v>-55.74038462</v>
      </c>
      <c r="G3605">
        <v>-63.85576923</v>
      </c>
      <c r="H3605">
        <v>104.5096154</v>
      </c>
      <c r="I3605">
        <v>-43</v>
      </c>
      <c r="J3605">
        <v>0</v>
      </c>
      <c r="K3605">
        <v>0</v>
      </c>
      <c r="L3605">
        <v>-2.8501559699999999</v>
      </c>
      <c r="M3605">
        <v>-3.26511744</v>
      </c>
      <c r="N3605">
        <v>5.3438580719999997</v>
      </c>
      <c r="O3605">
        <v>-2.198705796</v>
      </c>
      <c r="P3605">
        <v>0</v>
      </c>
      <c r="Q3605">
        <v>0</v>
      </c>
      <c r="R3605">
        <v>-0.14250779899999999</v>
      </c>
      <c r="S3605">
        <v>-0.163255872</v>
      </c>
      <c r="T3605">
        <v>0.26719290400000001</v>
      </c>
      <c r="U3605">
        <v>-0.10993529</v>
      </c>
      <c r="V3605">
        <v>0</v>
      </c>
      <c r="W3605">
        <v>0</v>
      </c>
      <c r="X3605">
        <v>-1.1978905999999999E-2</v>
      </c>
      <c r="Y3605">
        <v>0.280049826</v>
      </c>
      <c r="Z3605">
        <v>6.7668012E-2</v>
      </c>
      <c r="AA3605">
        <v>6.3471168999999994E-2</v>
      </c>
      <c r="AB3605">
        <v>3.6645097000000001E-2</v>
      </c>
      <c r="AC3605">
        <v>0.19286892899999999</v>
      </c>
    </row>
    <row r="3606" spans="1:29" x14ac:dyDescent="0.3">
      <c r="A3606">
        <v>36.04</v>
      </c>
      <c r="B3606">
        <v>28.2</v>
      </c>
      <c r="C3606">
        <v>-75</v>
      </c>
      <c r="D3606">
        <v>-75</v>
      </c>
      <c r="E3606">
        <v>150</v>
      </c>
      <c r="F3606">
        <v>-54.76923077</v>
      </c>
      <c r="G3606">
        <v>-63.93269231</v>
      </c>
      <c r="H3606">
        <v>105.5384615</v>
      </c>
      <c r="I3606">
        <v>-52</v>
      </c>
      <c r="J3606">
        <v>-119</v>
      </c>
      <c r="K3606">
        <v>212</v>
      </c>
      <c r="L3606">
        <v>-2.8004982589999998</v>
      </c>
      <c r="M3606">
        <v>-3.269050724</v>
      </c>
      <c r="N3606">
        <v>5.3964657459999996</v>
      </c>
      <c r="O3606">
        <v>-2.658900032</v>
      </c>
      <c r="P3606">
        <v>-6.0847904589999997</v>
      </c>
      <c r="Q3606">
        <v>10.8401309</v>
      </c>
      <c r="R3606">
        <v>-0.140024913</v>
      </c>
      <c r="S3606">
        <v>-0.16345253600000001</v>
      </c>
      <c r="T3606">
        <v>0.26982328700000002</v>
      </c>
      <c r="U3606">
        <v>-0.13294500200000001</v>
      </c>
      <c r="V3606">
        <v>-0.30423952300000001</v>
      </c>
      <c r="W3606">
        <v>0.54200654500000001</v>
      </c>
      <c r="X3606">
        <v>-1.3525944999999999E-2</v>
      </c>
      <c r="Y3606">
        <v>0.281041341</v>
      </c>
      <c r="Z3606">
        <v>5.9042389000000001E-2</v>
      </c>
      <c r="AA3606">
        <v>-9.8896938000000004E-2</v>
      </c>
      <c r="AB3606">
        <v>0.50706587199999997</v>
      </c>
      <c r="AC3606">
        <v>-0.183898282</v>
      </c>
    </row>
    <row r="3607" spans="1:29" x14ac:dyDescent="0.3">
      <c r="A3607">
        <v>36.049999999999997</v>
      </c>
      <c r="B3607">
        <v>28.2</v>
      </c>
      <c r="C3607">
        <v>-75</v>
      </c>
      <c r="D3607">
        <v>-75</v>
      </c>
      <c r="E3607">
        <v>150</v>
      </c>
      <c r="F3607">
        <v>-54.59615385</v>
      </c>
      <c r="G3607">
        <v>-64.375</v>
      </c>
      <c r="H3607">
        <v>106.2788462</v>
      </c>
      <c r="I3607">
        <v>-53</v>
      </c>
      <c r="J3607">
        <v>0</v>
      </c>
      <c r="K3607">
        <v>0</v>
      </c>
      <c r="L3607">
        <v>-2.7916483699999999</v>
      </c>
      <c r="M3607">
        <v>-3.2916671069999999</v>
      </c>
      <c r="N3607">
        <v>5.4343236050000003</v>
      </c>
      <c r="O3607">
        <v>-2.710032725</v>
      </c>
      <c r="P3607">
        <v>0</v>
      </c>
      <c r="Q3607">
        <v>0</v>
      </c>
      <c r="R3607">
        <v>-0.13958241800000001</v>
      </c>
      <c r="S3607">
        <v>-0.16458335499999999</v>
      </c>
      <c r="T3607">
        <v>0.27171617999999997</v>
      </c>
      <c r="U3607">
        <v>-0.13550163600000001</v>
      </c>
      <c r="V3607">
        <v>0</v>
      </c>
      <c r="W3607">
        <v>0</v>
      </c>
      <c r="X3607">
        <v>-1.4434298E-2</v>
      </c>
      <c r="Y3607">
        <v>0.28253271099999999</v>
      </c>
      <c r="Z3607">
        <v>5.6929111999999997E-2</v>
      </c>
      <c r="AA3607">
        <v>7.8231906000000004E-2</v>
      </c>
      <c r="AB3607">
        <v>4.5167211999999998E-2</v>
      </c>
      <c r="AC3607">
        <v>0.23772216900000001</v>
      </c>
    </row>
    <row r="3608" spans="1:29" x14ac:dyDescent="0.3">
      <c r="A3608">
        <v>36.06</v>
      </c>
      <c r="B3608">
        <v>28.2</v>
      </c>
      <c r="C3608">
        <v>-75</v>
      </c>
      <c r="D3608">
        <v>-75</v>
      </c>
      <c r="E3608">
        <v>150</v>
      </c>
      <c r="F3608">
        <v>-54.54807692</v>
      </c>
      <c r="G3608">
        <v>-64.653846150000007</v>
      </c>
      <c r="H3608">
        <v>107.0096154</v>
      </c>
      <c r="I3608">
        <v>-53</v>
      </c>
      <c r="J3608">
        <v>-127</v>
      </c>
      <c r="K3608">
        <v>185</v>
      </c>
      <c r="L3608">
        <v>-2.7891900669999998</v>
      </c>
      <c r="M3608">
        <v>-3.3059252620000001</v>
      </c>
      <c r="N3608">
        <v>5.4716898040000004</v>
      </c>
      <c r="O3608">
        <v>-2.710032725</v>
      </c>
      <c r="P3608">
        <v>-6.4938520019999997</v>
      </c>
      <c r="Q3608">
        <v>9.4595481919999997</v>
      </c>
      <c r="R3608">
        <v>-0.13945950300000001</v>
      </c>
      <c r="S3608">
        <v>-0.165296263</v>
      </c>
      <c r="T3608">
        <v>0.27358449000000001</v>
      </c>
      <c r="U3608">
        <v>-0.13550163600000001</v>
      </c>
      <c r="V3608">
        <v>-0.3246926</v>
      </c>
      <c r="W3608">
        <v>0.47297740999999999</v>
      </c>
      <c r="X3608">
        <v>-1.4916860000000001E-2</v>
      </c>
      <c r="Y3608">
        <v>0.28397491600000002</v>
      </c>
      <c r="Z3608">
        <v>5.4686449999999998E-2</v>
      </c>
      <c r="AA3608">
        <v>-0.109229454</v>
      </c>
      <c r="AB3608">
        <v>0.468716352</v>
      </c>
      <c r="AC3608">
        <v>-2.2426620000000001E-2</v>
      </c>
    </row>
    <row r="3609" spans="1:29" x14ac:dyDescent="0.3">
      <c r="A3609">
        <v>36.07</v>
      </c>
      <c r="B3609">
        <v>28.2</v>
      </c>
      <c r="C3609">
        <v>-75</v>
      </c>
      <c r="D3609">
        <v>-75</v>
      </c>
      <c r="E3609">
        <v>150</v>
      </c>
      <c r="F3609">
        <v>-54.47115385</v>
      </c>
      <c r="G3609">
        <v>-64.932692309999993</v>
      </c>
      <c r="H3609">
        <v>106.1538462</v>
      </c>
      <c r="I3609">
        <v>-49</v>
      </c>
      <c r="J3609">
        <v>-55</v>
      </c>
      <c r="K3609">
        <v>0</v>
      </c>
      <c r="L3609">
        <v>-2.7852567829999999</v>
      </c>
      <c r="M3609">
        <v>-3.320183417</v>
      </c>
      <c r="N3609">
        <v>5.427932019</v>
      </c>
      <c r="O3609">
        <v>-2.5055019540000001</v>
      </c>
      <c r="P3609">
        <v>-2.812298111</v>
      </c>
      <c r="Q3609">
        <v>0</v>
      </c>
      <c r="R3609">
        <v>-0.139262839</v>
      </c>
      <c r="S3609">
        <v>-0.16600917100000001</v>
      </c>
      <c r="T3609">
        <v>0.27139660100000002</v>
      </c>
      <c r="U3609">
        <v>-0.125275098</v>
      </c>
      <c r="V3609">
        <v>-0.14061490600000001</v>
      </c>
      <c r="W3609">
        <v>0</v>
      </c>
      <c r="X3609">
        <v>-1.5442002E-2</v>
      </c>
      <c r="Y3609">
        <v>0.282688404</v>
      </c>
      <c r="Z3609">
        <v>5.9430542000000003E-2</v>
      </c>
      <c r="AA3609">
        <v>-8.8564420000000008E-3</v>
      </c>
      <c r="AB3609">
        <v>8.8630001E-2</v>
      </c>
      <c r="AC3609">
        <v>0.46647369</v>
      </c>
    </row>
    <row r="3610" spans="1:29" x14ac:dyDescent="0.3">
      <c r="A3610">
        <v>36.08</v>
      </c>
      <c r="B3610">
        <v>28.2</v>
      </c>
      <c r="C3610">
        <v>-75</v>
      </c>
      <c r="D3610">
        <v>-75</v>
      </c>
      <c r="E3610">
        <v>150</v>
      </c>
      <c r="F3610">
        <v>-53.89423077</v>
      </c>
      <c r="G3610">
        <v>-65.471153849999993</v>
      </c>
      <c r="H3610">
        <v>105.3173077</v>
      </c>
      <c r="I3610">
        <v>-41</v>
      </c>
      <c r="J3610">
        <v>-71</v>
      </c>
      <c r="K3610">
        <v>213</v>
      </c>
      <c r="L3610">
        <v>-2.7557571529999998</v>
      </c>
      <c r="M3610">
        <v>-3.3477164049999999</v>
      </c>
      <c r="N3610">
        <v>5.3851575540000001</v>
      </c>
      <c r="O3610">
        <v>-2.09644041</v>
      </c>
      <c r="P3610">
        <v>-3.6304211980000001</v>
      </c>
      <c r="Q3610">
        <v>10.891263589999999</v>
      </c>
      <c r="R3610">
        <v>-0.13778785800000001</v>
      </c>
      <c r="S3610">
        <v>-0.16738581999999999</v>
      </c>
      <c r="T3610">
        <v>0.26925787800000001</v>
      </c>
      <c r="U3610">
        <v>-0.104822021</v>
      </c>
      <c r="V3610">
        <v>-0.18152106000000001</v>
      </c>
      <c r="W3610">
        <v>0.54456318000000004</v>
      </c>
      <c r="X3610">
        <v>-1.7088392000000001E-2</v>
      </c>
      <c r="Y3610">
        <v>0.281229811</v>
      </c>
      <c r="Z3610">
        <v>6.3010176000000001E-2</v>
      </c>
      <c r="AA3610">
        <v>-4.4282211000000002E-2</v>
      </c>
      <c r="AB3610">
        <v>0.45848981300000002</v>
      </c>
      <c r="AC3610">
        <v>-0.45301771800000001</v>
      </c>
    </row>
    <row r="3611" spans="1:29" x14ac:dyDescent="0.3">
      <c r="A3611">
        <v>36.090000000000003</v>
      </c>
      <c r="B3611">
        <v>28.2</v>
      </c>
      <c r="C3611">
        <v>-75</v>
      </c>
      <c r="D3611">
        <v>-75</v>
      </c>
      <c r="E3611">
        <v>150</v>
      </c>
      <c r="F3611">
        <v>-53.01923077</v>
      </c>
      <c r="G3611">
        <v>-65.432692309999993</v>
      </c>
      <c r="H3611">
        <v>104.2403846</v>
      </c>
      <c r="I3611">
        <v>-51</v>
      </c>
      <c r="J3611">
        <v>-69</v>
      </c>
      <c r="K3611">
        <v>0</v>
      </c>
      <c r="L3611">
        <v>-2.7110160460000001</v>
      </c>
      <c r="M3611">
        <v>-3.3457497630000002</v>
      </c>
      <c r="N3611">
        <v>5.3300915770000001</v>
      </c>
      <c r="O3611">
        <v>-2.607767339</v>
      </c>
      <c r="P3611">
        <v>-3.5281558120000001</v>
      </c>
      <c r="Q3611">
        <v>0</v>
      </c>
      <c r="R3611">
        <v>-0.135550802</v>
      </c>
      <c r="S3611">
        <v>-0.16728748800000001</v>
      </c>
      <c r="T3611">
        <v>0.26650457900000002</v>
      </c>
      <c r="U3611">
        <v>-0.13038836700000001</v>
      </c>
      <c r="V3611">
        <v>-0.17640779100000001</v>
      </c>
      <c r="W3611">
        <v>0</v>
      </c>
      <c r="X3611">
        <v>-1.8323183999999999E-2</v>
      </c>
      <c r="Y3611">
        <v>0.27861581600000002</v>
      </c>
      <c r="Z3611">
        <v>6.3743354000000002E-2</v>
      </c>
      <c r="AA3611">
        <v>-2.6569327E-2</v>
      </c>
      <c r="AB3611">
        <v>0.102265386</v>
      </c>
      <c r="AC3611">
        <v>0.53823887299999995</v>
      </c>
    </row>
    <row r="3612" spans="1:29" x14ac:dyDescent="0.3">
      <c r="A3612">
        <v>36.1</v>
      </c>
      <c r="B3612">
        <v>28.2</v>
      </c>
      <c r="C3612">
        <v>-75</v>
      </c>
      <c r="D3612">
        <v>-75</v>
      </c>
      <c r="E3612">
        <v>150</v>
      </c>
      <c r="F3612">
        <v>-52.29807692</v>
      </c>
      <c r="G3612">
        <v>-65.17307692</v>
      </c>
      <c r="H3612">
        <v>102.8846154</v>
      </c>
      <c r="I3612">
        <v>-54</v>
      </c>
      <c r="J3612">
        <v>-66</v>
      </c>
      <c r="K3612">
        <v>201</v>
      </c>
      <c r="L3612">
        <v>-2.6741415079999999</v>
      </c>
      <c r="M3612">
        <v>-3.3324749300000001</v>
      </c>
      <c r="N3612">
        <v>5.260767446</v>
      </c>
      <c r="O3612">
        <v>-2.761165418</v>
      </c>
      <c r="P3612">
        <v>-3.374757733</v>
      </c>
      <c r="Q3612">
        <v>10.27767128</v>
      </c>
      <c r="R3612">
        <v>-0.13370707500000001</v>
      </c>
      <c r="S3612">
        <v>-0.16662374599999999</v>
      </c>
      <c r="T3612">
        <v>0.26303837200000002</v>
      </c>
      <c r="U3612">
        <v>-0.13805827100000001</v>
      </c>
      <c r="V3612">
        <v>-0.168737887</v>
      </c>
      <c r="W3612">
        <v>0.51388356400000001</v>
      </c>
      <c r="X3612">
        <v>-1.9004449E-2</v>
      </c>
      <c r="Y3612">
        <v>0.275469189</v>
      </c>
      <c r="Z3612">
        <v>6.5425349999999993E-2</v>
      </c>
      <c r="AA3612">
        <v>-1.7712884000000002E-2</v>
      </c>
      <c r="AB3612">
        <v>0.44485442800000002</v>
      </c>
      <c r="AC3612">
        <v>-0.36331123900000001</v>
      </c>
    </row>
    <row r="3613" spans="1:29" x14ac:dyDescent="0.3">
      <c r="A3613">
        <v>36.11</v>
      </c>
      <c r="B3613">
        <v>28.2</v>
      </c>
      <c r="C3613">
        <v>-75</v>
      </c>
      <c r="D3613">
        <v>-75</v>
      </c>
      <c r="E3613">
        <v>150</v>
      </c>
      <c r="F3613">
        <v>-52.11538462</v>
      </c>
      <c r="G3613">
        <v>-65.13461538</v>
      </c>
      <c r="H3613">
        <v>102.5</v>
      </c>
      <c r="I3613">
        <v>-56</v>
      </c>
      <c r="J3613">
        <v>-64</v>
      </c>
      <c r="K3613">
        <v>78</v>
      </c>
      <c r="L3613">
        <v>-2.6647999580000001</v>
      </c>
      <c r="M3613">
        <v>-3.3305082879999999</v>
      </c>
      <c r="N3613">
        <v>5.2411010249999999</v>
      </c>
      <c r="O3613">
        <v>-2.8634308040000001</v>
      </c>
      <c r="P3613">
        <v>-3.272492347</v>
      </c>
      <c r="Q3613">
        <v>3.9883500490000001</v>
      </c>
      <c r="R3613">
        <v>-0.133239998</v>
      </c>
      <c r="S3613">
        <v>-0.16652541400000001</v>
      </c>
      <c r="T3613">
        <v>0.26205505099999998</v>
      </c>
      <c r="U3613">
        <v>-0.14317154000000001</v>
      </c>
      <c r="V3613">
        <v>-0.163624617</v>
      </c>
      <c r="W3613">
        <v>0.199417502</v>
      </c>
      <c r="X3613">
        <v>-1.9217344000000001E-2</v>
      </c>
      <c r="Y3613">
        <v>0.27462517199999997</v>
      </c>
      <c r="Z3613">
        <v>6.6158527999999994E-2</v>
      </c>
      <c r="AA3613">
        <v>-1.1808590000000001E-2</v>
      </c>
      <c r="AB3613">
        <v>0.23521038699999999</v>
      </c>
      <c r="AC3613">
        <v>0.18838360600000001</v>
      </c>
    </row>
    <row r="3614" spans="1:29" x14ac:dyDescent="0.3">
      <c r="A3614">
        <v>36.119999999999997</v>
      </c>
      <c r="B3614">
        <v>28.2</v>
      </c>
      <c r="C3614">
        <v>-75</v>
      </c>
      <c r="D3614">
        <v>-75</v>
      </c>
      <c r="E3614">
        <v>150</v>
      </c>
      <c r="F3614">
        <v>-52.41346154</v>
      </c>
      <c r="G3614">
        <v>-64.269230769999993</v>
      </c>
      <c r="H3614">
        <v>102.4615385</v>
      </c>
      <c r="I3614">
        <v>-55</v>
      </c>
      <c r="J3614">
        <v>-50</v>
      </c>
      <c r="K3614">
        <v>98</v>
      </c>
      <c r="L3614">
        <v>-2.6800414340000001</v>
      </c>
      <c r="M3614">
        <v>-3.2862588420000001</v>
      </c>
      <c r="N3614">
        <v>5.2391343829999997</v>
      </c>
      <c r="O3614">
        <v>-2.812298111</v>
      </c>
      <c r="P3614">
        <v>-2.556634646</v>
      </c>
      <c r="Q3614">
        <v>5.0110039070000001</v>
      </c>
      <c r="R3614">
        <v>-0.134002072</v>
      </c>
      <c r="S3614">
        <v>-0.16431294199999999</v>
      </c>
      <c r="T3614">
        <v>0.261956719</v>
      </c>
      <c r="U3614">
        <v>-0.14061490600000001</v>
      </c>
      <c r="V3614">
        <v>-0.127831732</v>
      </c>
      <c r="W3614">
        <v>0.25055019499999998</v>
      </c>
      <c r="X3614">
        <v>-1.7499989000000001E-2</v>
      </c>
      <c r="Y3614">
        <v>0.27407615099999999</v>
      </c>
      <c r="Z3614">
        <v>6.3786482000000005E-2</v>
      </c>
      <c r="AA3614">
        <v>7.3803690000000003E-3</v>
      </c>
      <c r="AB3614">
        <v>0.25651567600000003</v>
      </c>
      <c r="AC3614">
        <v>3.1397267999999999E-2</v>
      </c>
    </row>
    <row r="3615" spans="1:29" x14ac:dyDescent="0.3">
      <c r="A3615">
        <v>36.130000000000003</v>
      </c>
      <c r="B3615">
        <v>28.2</v>
      </c>
      <c r="C3615">
        <v>-75</v>
      </c>
      <c r="D3615">
        <v>-75</v>
      </c>
      <c r="E3615">
        <v>150</v>
      </c>
      <c r="F3615">
        <v>-52.85576923</v>
      </c>
      <c r="G3615">
        <v>-63.47115385</v>
      </c>
      <c r="H3615">
        <v>102.5769231</v>
      </c>
      <c r="I3615">
        <v>-47</v>
      </c>
      <c r="J3615">
        <v>-66</v>
      </c>
      <c r="K3615">
        <v>101</v>
      </c>
      <c r="L3615">
        <v>-2.702657818</v>
      </c>
      <c r="M3615">
        <v>-3.2454510189999999</v>
      </c>
      <c r="N3615">
        <v>5.2450343090000002</v>
      </c>
      <c r="O3615">
        <v>-2.4032365680000001</v>
      </c>
      <c r="P3615">
        <v>-3.374757733</v>
      </c>
      <c r="Q3615">
        <v>5.1644019859999997</v>
      </c>
      <c r="R3615">
        <v>-0.135132891</v>
      </c>
      <c r="S3615">
        <v>-0.16227255099999999</v>
      </c>
      <c r="T3615">
        <v>0.262251715</v>
      </c>
      <c r="U3615">
        <v>-0.120161828</v>
      </c>
      <c r="V3615">
        <v>-0.168737887</v>
      </c>
      <c r="W3615">
        <v>0.25822009899999998</v>
      </c>
      <c r="X3615">
        <v>-1.566909E-2</v>
      </c>
      <c r="Y3615">
        <v>0.27396962400000002</v>
      </c>
      <c r="Z3615">
        <v>6.1673204000000002E-2</v>
      </c>
      <c r="AA3615">
        <v>-2.8045400000000002E-2</v>
      </c>
      <c r="AB3615">
        <v>0.26844663800000002</v>
      </c>
      <c r="AC3615">
        <v>5.3823887000000001E-2</v>
      </c>
    </row>
    <row r="3616" spans="1:29" x14ac:dyDescent="0.3">
      <c r="A3616">
        <v>36.14</v>
      </c>
      <c r="B3616">
        <v>28.2</v>
      </c>
      <c r="C3616">
        <v>-75</v>
      </c>
      <c r="D3616">
        <v>-75</v>
      </c>
      <c r="E3616">
        <v>150</v>
      </c>
      <c r="F3616">
        <v>-53.50961538</v>
      </c>
      <c r="G3616">
        <v>-62.72115385</v>
      </c>
      <c r="H3616">
        <v>102.5192308</v>
      </c>
      <c r="I3616">
        <v>-55</v>
      </c>
      <c r="J3616">
        <v>-68</v>
      </c>
      <c r="K3616">
        <v>105</v>
      </c>
      <c r="L3616">
        <v>-2.7360907320000001</v>
      </c>
      <c r="M3616">
        <v>-3.2071014999999998</v>
      </c>
      <c r="N3616">
        <v>5.2420843460000004</v>
      </c>
      <c r="O3616">
        <v>-2.812298111</v>
      </c>
      <c r="P3616">
        <v>-3.4770231190000001</v>
      </c>
      <c r="Q3616">
        <v>5.3689327579999997</v>
      </c>
      <c r="R3616">
        <v>-0.136804537</v>
      </c>
      <c r="S3616">
        <v>-0.16035507500000001</v>
      </c>
      <c r="T3616">
        <v>0.26210421699999997</v>
      </c>
      <c r="U3616">
        <v>-0.14061490600000001</v>
      </c>
      <c r="V3616">
        <v>-0.17385115600000001</v>
      </c>
      <c r="W3616">
        <v>0.26844663800000002</v>
      </c>
      <c r="X3616">
        <v>-1.359691E-2</v>
      </c>
      <c r="Y3616">
        <v>0.27378934900000002</v>
      </c>
      <c r="Z3616">
        <v>6.1500692000000003E-2</v>
      </c>
      <c r="AA3616">
        <v>-1.9188957999999999E-2</v>
      </c>
      <c r="AB3616">
        <v>0.28378644600000003</v>
      </c>
      <c r="AC3616">
        <v>8.0735830999999994E-2</v>
      </c>
    </row>
    <row r="3617" spans="1:29" x14ac:dyDescent="0.3">
      <c r="A3617">
        <v>36.15</v>
      </c>
      <c r="B3617">
        <v>28.2</v>
      </c>
      <c r="C3617">
        <v>-75</v>
      </c>
      <c r="D3617">
        <v>-75</v>
      </c>
      <c r="E3617">
        <v>150</v>
      </c>
      <c r="F3617">
        <v>-54.31730769</v>
      </c>
      <c r="G3617">
        <v>-61.94230769</v>
      </c>
      <c r="H3617">
        <v>102.1538462</v>
      </c>
      <c r="I3617">
        <v>-54</v>
      </c>
      <c r="J3617">
        <v>-66</v>
      </c>
      <c r="K3617">
        <v>108</v>
      </c>
      <c r="L3617">
        <v>-2.7773902150000001</v>
      </c>
      <c r="M3617">
        <v>-3.1672769989999998</v>
      </c>
      <c r="N3617">
        <v>5.223401247</v>
      </c>
      <c r="O3617">
        <v>-2.761165418</v>
      </c>
      <c r="P3617">
        <v>-3.374757733</v>
      </c>
      <c r="Q3617">
        <v>5.5223308360000001</v>
      </c>
      <c r="R3617">
        <v>-0.138869511</v>
      </c>
      <c r="S3617">
        <v>-0.15836385</v>
      </c>
      <c r="T3617">
        <v>0.26117006199999998</v>
      </c>
      <c r="U3617">
        <v>-0.13805827100000001</v>
      </c>
      <c r="V3617">
        <v>-0.168737887</v>
      </c>
      <c r="W3617">
        <v>0.27611654200000002</v>
      </c>
      <c r="X3617">
        <v>-1.1255062E-2</v>
      </c>
      <c r="Y3617">
        <v>0.27319116199999999</v>
      </c>
      <c r="Z3617">
        <v>6.3268943999999994E-2</v>
      </c>
      <c r="AA3617">
        <v>-1.7712884000000002E-2</v>
      </c>
      <c r="AB3617">
        <v>0.28634308000000003</v>
      </c>
      <c r="AC3617">
        <v>5.3823887000000001E-2</v>
      </c>
    </row>
    <row r="3618" spans="1:29" x14ac:dyDescent="0.3">
      <c r="A3618">
        <v>36.159999999999997</v>
      </c>
      <c r="B3618">
        <v>28.2</v>
      </c>
      <c r="C3618">
        <v>-75</v>
      </c>
      <c r="D3618">
        <v>-75</v>
      </c>
      <c r="E3618">
        <v>150</v>
      </c>
      <c r="F3618">
        <v>-55.68269231</v>
      </c>
      <c r="G3618">
        <v>-62.22115385</v>
      </c>
      <c r="H3618">
        <v>100.9326923</v>
      </c>
      <c r="I3618">
        <v>-56</v>
      </c>
      <c r="J3618">
        <v>-64</v>
      </c>
      <c r="K3618">
        <v>84</v>
      </c>
      <c r="L3618">
        <v>-2.847206007</v>
      </c>
      <c r="M3618">
        <v>-3.181535153</v>
      </c>
      <c r="N3618">
        <v>5.160960362</v>
      </c>
      <c r="O3618">
        <v>-2.8634308040000001</v>
      </c>
      <c r="P3618">
        <v>-3.272492347</v>
      </c>
      <c r="Q3618">
        <v>4.2951462060000001</v>
      </c>
      <c r="R3618">
        <v>-0.1423603</v>
      </c>
      <c r="S3618">
        <v>-0.15907675800000001</v>
      </c>
      <c r="T3618">
        <v>0.25804801799999999</v>
      </c>
      <c r="U3618">
        <v>-0.14317154000000001</v>
      </c>
      <c r="V3618">
        <v>-0.163624617</v>
      </c>
      <c r="W3618">
        <v>0.21475731000000001</v>
      </c>
      <c r="X3618">
        <v>-9.6512509999999996E-3</v>
      </c>
      <c r="Y3618">
        <v>0.27251103100000001</v>
      </c>
      <c r="Z3618">
        <v>7.6121122999999999E-2</v>
      </c>
      <c r="AA3618">
        <v>-1.1808590000000001E-2</v>
      </c>
      <c r="AB3618">
        <v>0.245436926</v>
      </c>
      <c r="AC3618">
        <v>0.16147166199999999</v>
      </c>
    </row>
    <row r="3619" spans="1:29" x14ac:dyDescent="0.3">
      <c r="A3619">
        <v>36.17</v>
      </c>
      <c r="B3619">
        <v>28.2</v>
      </c>
      <c r="C3619">
        <v>-75</v>
      </c>
      <c r="D3619">
        <v>-75</v>
      </c>
      <c r="E3619">
        <v>150</v>
      </c>
      <c r="F3619">
        <v>-56.78846154</v>
      </c>
      <c r="G3619">
        <v>-62.57692308</v>
      </c>
      <c r="H3619">
        <v>100.1057692</v>
      </c>
      <c r="I3619">
        <v>-56</v>
      </c>
      <c r="J3619">
        <v>-49</v>
      </c>
      <c r="K3619">
        <v>101</v>
      </c>
      <c r="L3619">
        <v>-2.9037469659999999</v>
      </c>
      <c r="M3619">
        <v>-3.1997265920000002</v>
      </c>
      <c r="N3619">
        <v>5.118677559</v>
      </c>
      <c r="O3619">
        <v>-2.8634308040000001</v>
      </c>
      <c r="P3619">
        <v>-2.5055019540000001</v>
      </c>
      <c r="Q3619">
        <v>5.1644019859999997</v>
      </c>
      <c r="R3619">
        <v>-0.14518734799999999</v>
      </c>
      <c r="S3619">
        <v>-0.15998633000000001</v>
      </c>
      <c r="T3619">
        <v>0.255933878</v>
      </c>
      <c r="U3619">
        <v>-0.14317154000000001</v>
      </c>
      <c r="V3619">
        <v>-0.125275098</v>
      </c>
      <c r="W3619">
        <v>0.25822009899999998</v>
      </c>
      <c r="X3619">
        <v>-8.5441960000000004E-3</v>
      </c>
      <c r="Y3619">
        <v>0.27234714500000001</v>
      </c>
      <c r="Z3619">
        <v>8.6385613999999999E-2</v>
      </c>
      <c r="AA3619">
        <v>1.0332516E-2</v>
      </c>
      <c r="AB3619">
        <v>0.261628945</v>
      </c>
      <c r="AC3619">
        <v>1.7941295999999999E-2</v>
      </c>
    </row>
    <row r="3620" spans="1:29" x14ac:dyDescent="0.3">
      <c r="A3620">
        <v>36.18</v>
      </c>
      <c r="B3620">
        <v>28.2</v>
      </c>
      <c r="C3620">
        <v>-75</v>
      </c>
      <c r="D3620">
        <v>-75</v>
      </c>
      <c r="E3620">
        <v>150</v>
      </c>
      <c r="F3620">
        <v>-57.91346154</v>
      </c>
      <c r="G3620">
        <v>-62.96153846</v>
      </c>
      <c r="H3620">
        <v>99.644230769999993</v>
      </c>
      <c r="I3620">
        <v>-56</v>
      </c>
      <c r="J3620">
        <v>-59</v>
      </c>
      <c r="K3620">
        <v>101</v>
      </c>
      <c r="L3620">
        <v>-2.9612712449999998</v>
      </c>
      <c r="M3620">
        <v>-3.2193930129999999</v>
      </c>
      <c r="N3620">
        <v>5.0950778540000004</v>
      </c>
      <c r="O3620">
        <v>-2.8634308040000001</v>
      </c>
      <c r="P3620">
        <v>-3.0168288830000001</v>
      </c>
      <c r="Q3620">
        <v>5.1644019859999997</v>
      </c>
      <c r="R3620">
        <v>-0.14806356200000001</v>
      </c>
      <c r="S3620">
        <v>-0.16096965099999999</v>
      </c>
      <c r="T3620">
        <v>0.25475389300000001</v>
      </c>
      <c r="U3620">
        <v>-0.14317154000000001</v>
      </c>
      <c r="V3620">
        <v>-0.15084144399999999</v>
      </c>
      <c r="W3620">
        <v>0.25822009899999998</v>
      </c>
      <c r="X3620">
        <v>-7.4513340000000004E-3</v>
      </c>
      <c r="Y3620">
        <v>0.27284699899999998</v>
      </c>
      <c r="Z3620">
        <v>9.5226878000000001E-2</v>
      </c>
      <c r="AA3620">
        <v>-4.4282210000000004E-3</v>
      </c>
      <c r="AB3620">
        <v>0.27015106100000003</v>
      </c>
      <c r="AC3620">
        <v>6.2794534999999999E-2</v>
      </c>
    </row>
    <row r="3621" spans="1:29" x14ac:dyDescent="0.3">
      <c r="A3621">
        <v>36.19</v>
      </c>
      <c r="B3621">
        <v>28.2</v>
      </c>
      <c r="C3621">
        <v>-75</v>
      </c>
      <c r="D3621">
        <v>-75</v>
      </c>
      <c r="E3621">
        <v>150</v>
      </c>
      <c r="F3621">
        <v>-59.19230769</v>
      </c>
      <c r="G3621">
        <v>-63.26923077</v>
      </c>
      <c r="H3621">
        <v>99.17307692</v>
      </c>
      <c r="I3621">
        <v>-49</v>
      </c>
      <c r="J3621">
        <v>-58</v>
      </c>
      <c r="K3621">
        <v>101</v>
      </c>
      <c r="L3621">
        <v>-3.0266620930000001</v>
      </c>
      <c r="M3621">
        <v>-3.2351261490000001</v>
      </c>
      <c r="N3621">
        <v>5.070986489</v>
      </c>
      <c r="O3621">
        <v>-2.5055019540000001</v>
      </c>
      <c r="P3621">
        <v>-2.9656961900000001</v>
      </c>
      <c r="Q3621">
        <v>5.1644019859999997</v>
      </c>
      <c r="R3621">
        <v>-0.151333105</v>
      </c>
      <c r="S3621">
        <v>-0.16175630699999999</v>
      </c>
      <c r="T3621">
        <v>0.25354932400000002</v>
      </c>
      <c r="U3621">
        <v>-0.125275098</v>
      </c>
      <c r="V3621">
        <v>-0.14828480899999999</v>
      </c>
      <c r="W3621">
        <v>0.25822009899999998</v>
      </c>
      <c r="X3621">
        <v>-6.0178389999999997E-3</v>
      </c>
      <c r="Y3621">
        <v>0.27339602000000002</v>
      </c>
      <c r="Z3621">
        <v>0.10445629400000001</v>
      </c>
      <c r="AA3621">
        <v>-1.3284663E-2</v>
      </c>
      <c r="AB3621">
        <v>0.26333336899999998</v>
      </c>
      <c r="AC3621">
        <v>2.6911944E-2</v>
      </c>
    </row>
    <row r="3622" spans="1:29" x14ac:dyDescent="0.3">
      <c r="A3622">
        <v>36.200000000000003</v>
      </c>
      <c r="B3622">
        <v>28.2</v>
      </c>
      <c r="C3622">
        <v>-75</v>
      </c>
      <c r="D3622">
        <v>-75</v>
      </c>
      <c r="E3622">
        <v>150</v>
      </c>
      <c r="F3622">
        <v>-59.94230769</v>
      </c>
      <c r="G3622">
        <v>-62.83653846</v>
      </c>
      <c r="H3622">
        <v>100.2019231</v>
      </c>
      <c r="I3622">
        <v>-61</v>
      </c>
      <c r="J3622">
        <v>-61</v>
      </c>
      <c r="K3622">
        <v>100</v>
      </c>
      <c r="L3622">
        <v>-3.0650116129999998</v>
      </c>
      <c r="M3622">
        <v>-3.2130014259999999</v>
      </c>
      <c r="N3622">
        <v>5.123594164</v>
      </c>
      <c r="O3622">
        <v>-3.1190942690000001</v>
      </c>
      <c r="P3622">
        <v>-3.1190942690000001</v>
      </c>
      <c r="Q3622">
        <v>5.1132692930000001</v>
      </c>
      <c r="R3622">
        <v>-0.153250581</v>
      </c>
      <c r="S3622">
        <v>-0.16065007100000001</v>
      </c>
      <c r="T3622">
        <v>0.25617970800000001</v>
      </c>
      <c r="U3622">
        <v>-0.15595471299999999</v>
      </c>
      <c r="V3622">
        <v>-0.15595471299999999</v>
      </c>
      <c r="W3622">
        <v>0.25566346499999998</v>
      </c>
      <c r="X3622">
        <v>-4.2720980000000002E-3</v>
      </c>
      <c r="Y3622">
        <v>0.27542002300000001</v>
      </c>
      <c r="Z3622">
        <v>0.10126481399999999</v>
      </c>
      <c r="AA3622">
        <v>0</v>
      </c>
      <c r="AB3622">
        <v>0.27441211900000001</v>
      </c>
      <c r="AC3622">
        <v>9.8677127000000003E-2</v>
      </c>
    </row>
    <row r="3623" spans="1:29" x14ac:dyDescent="0.3">
      <c r="A3623">
        <v>36.21</v>
      </c>
      <c r="B3623">
        <v>28.2</v>
      </c>
      <c r="C3623">
        <v>-75</v>
      </c>
      <c r="D3623">
        <v>-75</v>
      </c>
      <c r="E3623">
        <v>150</v>
      </c>
      <c r="F3623">
        <v>-61.14423077</v>
      </c>
      <c r="G3623">
        <v>-62.67307692</v>
      </c>
      <c r="H3623">
        <v>102.1057692</v>
      </c>
      <c r="I3623">
        <v>-61</v>
      </c>
      <c r="J3623">
        <v>-66</v>
      </c>
      <c r="K3623">
        <v>102</v>
      </c>
      <c r="L3623">
        <v>-3.1264691760000001</v>
      </c>
      <c r="M3623">
        <v>-3.2046431970000002</v>
      </c>
      <c r="N3623">
        <v>5.2209429439999999</v>
      </c>
      <c r="O3623">
        <v>-3.1190942690000001</v>
      </c>
      <c r="P3623">
        <v>-3.374757733</v>
      </c>
      <c r="Q3623">
        <v>5.2155346790000001</v>
      </c>
      <c r="R3623">
        <v>-0.156323459</v>
      </c>
      <c r="S3623">
        <v>-0.16023216000000001</v>
      </c>
      <c r="T3623">
        <v>0.26104714699999998</v>
      </c>
      <c r="U3623">
        <v>-0.15595471299999999</v>
      </c>
      <c r="V3623">
        <v>-0.168737887</v>
      </c>
      <c r="W3623">
        <v>0.26077673400000001</v>
      </c>
      <c r="X3623">
        <v>-2.25669E-3</v>
      </c>
      <c r="Y3623">
        <v>0.27954997100000001</v>
      </c>
      <c r="Z3623">
        <v>9.7383283000000001E-2</v>
      </c>
      <c r="AA3623">
        <v>-7.3803690000000003E-3</v>
      </c>
      <c r="AB3623">
        <v>0.28208202300000002</v>
      </c>
      <c r="AC3623">
        <v>0.112133099</v>
      </c>
    </row>
    <row r="3624" spans="1:29" x14ac:dyDescent="0.3">
      <c r="A3624">
        <v>36.22</v>
      </c>
      <c r="B3624">
        <v>28.2</v>
      </c>
      <c r="C3624">
        <v>-75</v>
      </c>
      <c r="D3624">
        <v>-75</v>
      </c>
      <c r="E3624">
        <v>150</v>
      </c>
      <c r="F3624">
        <v>-61.875</v>
      </c>
      <c r="G3624">
        <v>-62.68269231</v>
      </c>
      <c r="H3624">
        <v>104.0576923</v>
      </c>
      <c r="I3624">
        <v>-60</v>
      </c>
      <c r="J3624">
        <v>-68</v>
      </c>
      <c r="K3624">
        <v>83</v>
      </c>
      <c r="L3624">
        <v>-3.1638353750000001</v>
      </c>
      <c r="M3624">
        <v>-3.2051348580000001</v>
      </c>
      <c r="N3624">
        <v>5.320750028</v>
      </c>
      <c r="O3624">
        <v>-3.0679615760000001</v>
      </c>
      <c r="P3624">
        <v>-3.4770231190000001</v>
      </c>
      <c r="Q3624">
        <v>4.2440135129999996</v>
      </c>
      <c r="R3624">
        <v>-0.15819176900000001</v>
      </c>
      <c r="S3624">
        <v>-0.16025674300000001</v>
      </c>
      <c r="T3624">
        <v>0.26603750100000001</v>
      </c>
      <c r="U3624">
        <v>-0.15339807899999999</v>
      </c>
      <c r="V3624">
        <v>-0.17385115600000001</v>
      </c>
      <c r="W3624">
        <v>0.212200676</v>
      </c>
      <c r="X3624">
        <v>-1.1922129999999999E-3</v>
      </c>
      <c r="Y3624">
        <v>0.28350783800000001</v>
      </c>
      <c r="Z3624">
        <v>9.1949140999999998E-2</v>
      </c>
      <c r="AA3624">
        <v>-1.1808590000000001E-2</v>
      </c>
      <c r="AB3624">
        <v>0.25055019499999998</v>
      </c>
      <c r="AC3624">
        <v>0.20183957699999999</v>
      </c>
    </row>
    <row r="3625" spans="1:29" x14ac:dyDescent="0.3">
      <c r="A3625">
        <v>36.229999999999997</v>
      </c>
      <c r="B3625">
        <v>28.2</v>
      </c>
      <c r="C3625">
        <v>-75</v>
      </c>
      <c r="D3625">
        <v>-75</v>
      </c>
      <c r="E3625">
        <v>150</v>
      </c>
      <c r="F3625">
        <v>-62.25</v>
      </c>
      <c r="G3625">
        <v>-63.125</v>
      </c>
      <c r="H3625">
        <v>105.9326923</v>
      </c>
      <c r="I3625">
        <v>-60</v>
      </c>
      <c r="J3625">
        <v>-54</v>
      </c>
      <c r="K3625">
        <v>103</v>
      </c>
      <c r="L3625">
        <v>-3.183010135</v>
      </c>
      <c r="M3625">
        <v>-3.227751241</v>
      </c>
      <c r="N3625">
        <v>5.4166238269999996</v>
      </c>
      <c r="O3625">
        <v>-3.0679615760000001</v>
      </c>
      <c r="P3625">
        <v>-2.761165418</v>
      </c>
      <c r="Q3625">
        <v>5.2666673719999997</v>
      </c>
      <c r="R3625">
        <v>-0.159150507</v>
      </c>
      <c r="S3625">
        <v>-0.16138756200000001</v>
      </c>
      <c r="T3625">
        <v>0.27083119100000003</v>
      </c>
      <c r="U3625">
        <v>-0.15339807899999999</v>
      </c>
      <c r="V3625">
        <v>-0.13805827100000001</v>
      </c>
      <c r="W3625">
        <v>0.26333336899999998</v>
      </c>
      <c r="X3625">
        <v>-1.291564E-3</v>
      </c>
      <c r="Y3625">
        <v>0.28740015000000002</v>
      </c>
      <c r="Z3625">
        <v>8.7205047999999993E-2</v>
      </c>
      <c r="AA3625">
        <v>8.8564420000000008E-3</v>
      </c>
      <c r="AB3625">
        <v>0.272707696</v>
      </c>
      <c r="AC3625">
        <v>4.9338563000000002E-2</v>
      </c>
    </row>
    <row r="3626" spans="1:29" x14ac:dyDescent="0.3">
      <c r="A3626">
        <v>36.24</v>
      </c>
      <c r="B3626">
        <v>28.2</v>
      </c>
      <c r="C3626">
        <v>-75</v>
      </c>
      <c r="D3626">
        <v>-75</v>
      </c>
      <c r="E3626">
        <v>150</v>
      </c>
      <c r="F3626">
        <v>-62.56730769</v>
      </c>
      <c r="G3626">
        <v>-64.019230769999993</v>
      </c>
      <c r="H3626">
        <v>106.7596154</v>
      </c>
      <c r="I3626">
        <v>-116</v>
      </c>
      <c r="J3626">
        <v>-123</v>
      </c>
      <c r="K3626">
        <v>103</v>
      </c>
      <c r="L3626">
        <v>-3.199234932</v>
      </c>
      <c r="M3626">
        <v>-3.2734756690000002</v>
      </c>
      <c r="N3626">
        <v>5.4589066309999996</v>
      </c>
      <c r="O3626">
        <v>-5.9313923800000001</v>
      </c>
      <c r="P3626">
        <v>-6.2893212299999997</v>
      </c>
      <c r="Q3626">
        <v>5.2666673719999997</v>
      </c>
      <c r="R3626">
        <v>-0.15996174699999999</v>
      </c>
      <c r="S3626">
        <v>-0.16367378299999999</v>
      </c>
      <c r="T3626">
        <v>0.27294533199999998</v>
      </c>
      <c r="U3626">
        <v>-0.29656961900000001</v>
      </c>
      <c r="V3626">
        <v>-0.31446606199999999</v>
      </c>
      <c r="W3626">
        <v>0.26333336899999998</v>
      </c>
      <c r="X3626">
        <v>-2.1431449999999999E-3</v>
      </c>
      <c r="Y3626">
        <v>0.28984206400000001</v>
      </c>
      <c r="Z3626">
        <v>8.8930173000000001E-2</v>
      </c>
      <c r="AA3626">
        <v>-1.0332516E-2</v>
      </c>
      <c r="AB3626">
        <v>0.37923413900000003</v>
      </c>
      <c r="AC3626">
        <v>0.61000405599999996</v>
      </c>
    </row>
    <row r="3627" spans="1:29" x14ac:dyDescent="0.3">
      <c r="A3627">
        <v>36.25</v>
      </c>
      <c r="B3627">
        <v>28.2</v>
      </c>
      <c r="C3627">
        <v>-75</v>
      </c>
      <c r="D3627">
        <v>-75</v>
      </c>
      <c r="E3627">
        <v>150</v>
      </c>
      <c r="F3627">
        <v>-62.44230769</v>
      </c>
      <c r="G3627">
        <v>-64.557692309999993</v>
      </c>
      <c r="H3627">
        <v>106.3557692</v>
      </c>
      <c r="I3627">
        <v>0</v>
      </c>
      <c r="J3627">
        <v>0</v>
      </c>
      <c r="K3627">
        <v>103</v>
      </c>
      <c r="L3627">
        <v>-3.192843345</v>
      </c>
      <c r="M3627">
        <v>-3.3010086570000001</v>
      </c>
      <c r="N3627">
        <v>5.4382568889999998</v>
      </c>
      <c r="O3627">
        <v>0</v>
      </c>
      <c r="P3627">
        <v>0</v>
      </c>
      <c r="Q3627">
        <v>5.2666673719999997</v>
      </c>
      <c r="R3627">
        <v>-0.159642167</v>
      </c>
      <c r="S3627">
        <v>-0.165050433</v>
      </c>
      <c r="T3627">
        <v>0.27191284399999999</v>
      </c>
      <c r="U3627">
        <v>0</v>
      </c>
      <c r="V3627">
        <v>0</v>
      </c>
      <c r="W3627">
        <v>0.26333336899999998</v>
      </c>
      <c r="X3627">
        <v>-3.1224640000000001E-3</v>
      </c>
      <c r="Y3627">
        <v>0.28950609599999999</v>
      </c>
      <c r="Z3627">
        <v>9.2596063000000006E-2</v>
      </c>
      <c r="AA3627">
        <v>0</v>
      </c>
      <c r="AB3627">
        <v>0.17555557899999999</v>
      </c>
      <c r="AC3627">
        <v>-0.46198836599999998</v>
      </c>
    </row>
    <row r="3628" spans="1:29" x14ac:dyDescent="0.3">
      <c r="A3628">
        <v>36.26</v>
      </c>
      <c r="B3628">
        <v>28.2</v>
      </c>
      <c r="C3628">
        <v>-75</v>
      </c>
      <c r="D3628">
        <v>-75</v>
      </c>
      <c r="E3628">
        <v>150</v>
      </c>
      <c r="F3628">
        <v>-62.36538462</v>
      </c>
      <c r="G3628">
        <v>-64.875</v>
      </c>
      <c r="H3628">
        <v>105.7019231</v>
      </c>
      <c r="I3628">
        <v>-133</v>
      </c>
      <c r="J3628">
        <v>-113</v>
      </c>
      <c r="K3628">
        <v>106</v>
      </c>
      <c r="L3628">
        <v>-3.1889100610000001</v>
      </c>
      <c r="M3628">
        <v>-3.3172334540000001</v>
      </c>
      <c r="N3628">
        <v>5.4048239750000002</v>
      </c>
      <c r="O3628">
        <v>-6.8006481599999997</v>
      </c>
      <c r="P3628">
        <v>-5.7779943009999997</v>
      </c>
      <c r="Q3628">
        <v>5.4200654510000001</v>
      </c>
      <c r="R3628">
        <v>-0.15944550299999999</v>
      </c>
      <c r="S3628">
        <v>-0.16586167299999999</v>
      </c>
      <c r="T3628">
        <v>0.27024119899999999</v>
      </c>
      <c r="U3628">
        <v>-0.34003240800000001</v>
      </c>
      <c r="V3628">
        <v>-0.288899715</v>
      </c>
      <c r="W3628">
        <v>0.27100327299999999</v>
      </c>
      <c r="X3628">
        <v>-3.704377E-3</v>
      </c>
      <c r="Y3628">
        <v>0.28859652400000002</v>
      </c>
      <c r="Z3628">
        <v>9.6606976999999997E-2</v>
      </c>
      <c r="AA3628">
        <v>2.9521473999999999E-2</v>
      </c>
      <c r="AB3628">
        <v>0.390312889</v>
      </c>
      <c r="AC3628">
        <v>0.62794535200000001</v>
      </c>
    </row>
    <row r="3629" spans="1:29" x14ac:dyDescent="0.3">
      <c r="A3629">
        <v>36.270000000000003</v>
      </c>
      <c r="B3629">
        <v>28.2</v>
      </c>
      <c r="C3629">
        <v>-75</v>
      </c>
      <c r="D3629">
        <v>-75</v>
      </c>
      <c r="E3629">
        <v>150</v>
      </c>
      <c r="F3629">
        <v>-62.25961538</v>
      </c>
      <c r="G3629">
        <v>-64.96153846</v>
      </c>
      <c r="H3629">
        <v>105.2980769</v>
      </c>
      <c r="I3629">
        <v>0</v>
      </c>
      <c r="J3629">
        <v>0</v>
      </c>
      <c r="K3629">
        <v>84</v>
      </c>
      <c r="L3629">
        <v>-3.1835017950000002</v>
      </c>
      <c r="M3629">
        <v>-3.3216583979999998</v>
      </c>
      <c r="N3629">
        <v>5.3841742330000004</v>
      </c>
      <c r="O3629">
        <v>0</v>
      </c>
      <c r="P3629">
        <v>0</v>
      </c>
      <c r="Q3629">
        <v>4.2951462060000001</v>
      </c>
      <c r="R3629">
        <v>-0.15917508999999999</v>
      </c>
      <c r="S3629">
        <v>-0.16608291999999999</v>
      </c>
      <c r="T3629">
        <v>0.26920871200000002</v>
      </c>
      <c r="U3629">
        <v>0</v>
      </c>
      <c r="V3629">
        <v>0</v>
      </c>
      <c r="W3629">
        <v>0.21475731000000001</v>
      </c>
      <c r="X3629">
        <v>-3.9882379999999999E-3</v>
      </c>
      <c r="Y3629">
        <v>0.287891811</v>
      </c>
      <c r="Z3629">
        <v>9.8332102000000005E-2</v>
      </c>
      <c r="AA3629">
        <v>0</v>
      </c>
      <c r="AB3629">
        <v>0.14317154000000001</v>
      </c>
      <c r="AC3629">
        <v>-0.37676721099999999</v>
      </c>
    </row>
    <row r="3630" spans="1:29" x14ac:dyDescent="0.3">
      <c r="A3630">
        <v>36.28</v>
      </c>
      <c r="B3630">
        <v>28.2</v>
      </c>
      <c r="C3630">
        <v>-75</v>
      </c>
      <c r="D3630">
        <v>-75</v>
      </c>
      <c r="E3630">
        <v>150</v>
      </c>
      <c r="F3630">
        <v>-62.13461538</v>
      </c>
      <c r="G3630">
        <v>-65.028846150000007</v>
      </c>
      <c r="H3630">
        <v>105.1730769</v>
      </c>
      <c r="I3630">
        <v>-120</v>
      </c>
      <c r="J3630">
        <v>-104</v>
      </c>
      <c r="K3630">
        <v>212</v>
      </c>
      <c r="L3630">
        <v>-3.1771102089999999</v>
      </c>
      <c r="M3630">
        <v>-3.325100022</v>
      </c>
      <c r="N3630">
        <v>5.3777826470000001</v>
      </c>
      <c r="O3630">
        <v>-6.1359231520000002</v>
      </c>
      <c r="P3630">
        <v>-5.3178000650000001</v>
      </c>
      <c r="Q3630">
        <v>10.8401309</v>
      </c>
      <c r="R3630">
        <v>-0.15885551000000001</v>
      </c>
      <c r="S3630">
        <v>-0.16625500100000001</v>
      </c>
      <c r="T3630">
        <v>0.26888913199999998</v>
      </c>
      <c r="U3630">
        <v>-0.30679615799999999</v>
      </c>
      <c r="V3630">
        <v>-0.26589000299999999</v>
      </c>
      <c r="W3630">
        <v>0.54200654500000001</v>
      </c>
      <c r="X3630">
        <v>-4.2720980000000002E-3</v>
      </c>
      <c r="Y3630">
        <v>0.28762959199999999</v>
      </c>
      <c r="Z3630">
        <v>9.8633999E-2</v>
      </c>
      <c r="AA3630">
        <v>2.3617178999999999E-2</v>
      </c>
      <c r="AB3630">
        <v>0.55223308400000004</v>
      </c>
      <c r="AC3630">
        <v>5.3823887000000001E-2</v>
      </c>
    </row>
    <row r="3631" spans="1:29" x14ac:dyDescent="0.3">
      <c r="A3631">
        <v>36.29</v>
      </c>
      <c r="B3631">
        <v>28.2</v>
      </c>
      <c r="C3631">
        <v>-75</v>
      </c>
      <c r="D3631">
        <v>-75</v>
      </c>
      <c r="E3631">
        <v>150</v>
      </c>
      <c r="F3631">
        <v>-61.38461538</v>
      </c>
      <c r="G3631">
        <v>-64.75</v>
      </c>
      <c r="H3631">
        <v>104.7884615</v>
      </c>
      <c r="I3631">
        <v>-42</v>
      </c>
      <c r="J3631">
        <v>-63</v>
      </c>
      <c r="K3631">
        <v>101</v>
      </c>
      <c r="L3631">
        <v>-3.1387606890000002</v>
      </c>
      <c r="M3631">
        <v>-3.3108418670000002</v>
      </c>
      <c r="N3631">
        <v>5.3581162259999999</v>
      </c>
      <c r="O3631">
        <v>-2.147573103</v>
      </c>
      <c r="P3631">
        <v>-3.2213596550000001</v>
      </c>
      <c r="Q3631">
        <v>5.1644019859999997</v>
      </c>
      <c r="R3631">
        <v>-0.156938034</v>
      </c>
      <c r="S3631">
        <v>-0.165542093</v>
      </c>
      <c r="T3631">
        <v>0.26790581099999999</v>
      </c>
      <c r="U3631">
        <v>-0.107378655</v>
      </c>
      <c r="V3631">
        <v>-0.161067983</v>
      </c>
      <c r="W3631">
        <v>0.25822009899999998</v>
      </c>
      <c r="X3631">
        <v>-4.9675559999999997E-3</v>
      </c>
      <c r="Y3631">
        <v>0.28609725000000003</v>
      </c>
      <c r="Z3631">
        <v>9.5744414999999999E-2</v>
      </c>
      <c r="AA3631">
        <v>-3.0997548E-2</v>
      </c>
      <c r="AB3631">
        <v>0.261628945</v>
      </c>
      <c r="AC3631">
        <v>1.7941295999999999E-2</v>
      </c>
    </row>
    <row r="3632" spans="1:29" x14ac:dyDescent="0.3">
      <c r="A3632">
        <v>36.299999999999997</v>
      </c>
      <c r="B3632">
        <v>28.2</v>
      </c>
      <c r="C3632">
        <v>-75</v>
      </c>
      <c r="D3632">
        <v>-75</v>
      </c>
      <c r="E3632">
        <v>150</v>
      </c>
      <c r="F3632">
        <v>-60.72115385</v>
      </c>
      <c r="G3632">
        <v>-64.596153849999993</v>
      </c>
      <c r="H3632">
        <v>104.2307692</v>
      </c>
      <c r="I3632">
        <v>-52</v>
      </c>
      <c r="J3632">
        <v>-65</v>
      </c>
      <c r="K3632">
        <v>99</v>
      </c>
      <c r="L3632">
        <v>-3.1048361139999998</v>
      </c>
      <c r="M3632">
        <v>-3.3029752989999999</v>
      </c>
      <c r="N3632">
        <v>5.3295999170000004</v>
      </c>
      <c r="O3632">
        <v>-2.658900032</v>
      </c>
      <c r="P3632">
        <v>-3.32362504</v>
      </c>
      <c r="Q3632">
        <v>5.0621365999999997</v>
      </c>
      <c r="R3632">
        <v>-0.15524180600000001</v>
      </c>
      <c r="S3632">
        <v>-0.165148765</v>
      </c>
      <c r="T3632">
        <v>0.266479996</v>
      </c>
      <c r="U3632">
        <v>-0.13294500200000001</v>
      </c>
      <c r="V3632">
        <v>-0.166181252</v>
      </c>
      <c r="W3632">
        <v>0.25310683</v>
      </c>
      <c r="X3632">
        <v>-5.7197860000000001E-3</v>
      </c>
      <c r="Y3632">
        <v>0.28445018700000002</v>
      </c>
      <c r="Z3632">
        <v>9.4579956000000007E-2</v>
      </c>
      <c r="AA3632">
        <v>-1.9188957999999999E-2</v>
      </c>
      <c r="AB3632">
        <v>0.26844663800000002</v>
      </c>
      <c r="AC3632">
        <v>8.0735830999999994E-2</v>
      </c>
    </row>
    <row r="3633" spans="1:29" x14ac:dyDescent="0.3">
      <c r="A3633">
        <v>36.31</v>
      </c>
      <c r="B3633">
        <v>28.2</v>
      </c>
      <c r="C3633">
        <v>-75</v>
      </c>
      <c r="D3633">
        <v>-75</v>
      </c>
      <c r="E3633">
        <v>150</v>
      </c>
      <c r="F3633">
        <v>-59.82692308</v>
      </c>
      <c r="G3633">
        <v>-64.557692309999993</v>
      </c>
      <c r="H3633">
        <v>103.6057692</v>
      </c>
      <c r="I3633">
        <v>-54</v>
      </c>
      <c r="J3633">
        <v>-67</v>
      </c>
      <c r="K3633">
        <v>79</v>
      </c>
      <c r="L3633">
        <v>-3.0591116870000001</v>
      </c>
      <c r="M3633">
        <v>-3.3010086570000001</v>
      </c>
      <c r="N3633">
        <v>5.2976419840000002</v>
      </c>
      <c r="O3633">
        <v>-2.761165418</v>
      </c>
      <c r="P3633">
        <v>-3.425890426</v>
      </c>
      <c r="Q3633">
        <v>4.0394827409999996</v>
      </c>
      <c r="R3633">
        <v>-0.15295558400000001</v>
      </c>
      <c r="S3633">
        <v>-0.165050433</v>
      </c>
      <c r="T3633">
        <v>0.26488209899999998</v>
      </c>
      <c r="U3633">
        <v>-0.13805827100000001</v>
      </c>
      <c r="V3633">
        <v>-0.17129452100000001</v>
      </c>
      <c r="W3633">
        <v>0.201974137</v>
      </c>
      <c r="X3633">
        <v>-6.9829640000000004E-3</v>
      </c>
      <c r="Y3633">
        <v>0.28259007200000003</v>
      </c>
      <c r="Z3633">
        <v>9.3199855999999998E-2</v>
      </c>
      <c r="AA3633">
        <v>-1.9188957999999999E-2</v>
      </c>
      <c r="AB3633">
        <v>0.23776702199999999</v>
      </c>
      <c r="AC3633">
        <v>0.18838360600000001</v>
      </c>
    </row>
    <row r="3634" spans="1:29" x14ac:dyDescent="0.3">
      <c r="A3634">
        <v>36.32</v>
      </c>
      <c r="B3634">
        <v>28.2</v>
      </c>
      <c r="C3634">
        <v>-75</v>
      </c>
      <c r="D3634">
        <v>-75</v>
      </c>
      <c r="E3634">
        <v>150</v>
      </c>
      <c r="F3634">
        <v>-58.625</v>
      </c>
      <c r="G3634">
        <v>-64.53846154</v>
      </c>
      <c r="H3634">
        <v>103.1538462</v>
      </c>
      <c r="I3634">
        <v>-56</v>
      </c>
      <c r="J3634">
        <v>-67</v>
      </c>
      <c r="K3634">
        <v>97</v>
      </c>
      <c r="L3634">
        <v>-2.9976541229999998</v>
      </c>
      <c r="M3634">
        <v>-3.300025336</v>
      </c>
      <c r="N3634">
        <v>5.2745339400000004</v>
      </c>
      <c r="O3634">
        <v>-2.8634308040000001</v>
      </c>
      <c r="P3634">
        <v>-3.425890426</v>
      </c>
      <c r="Q3634">
        <v>4.9598712139999996</v>
      </c>
      <c r="R3634">
        <v>-0.149882706</v>
      </c>
      <c r="S3634">
        <v>-0.16500126700000001</v>
      </c>
      <c r="T3634">
        <v>0.26372669700000001</v>
      </c>
      <c r="U3634">
        <v>-0.14317154000000001</v>
      </c>
      <c r="V3634">
        <v>-0.17129452100000001</v>
      </c>
      <c r="W3634">
        <v>0.247993561</v>
      </c>
      <c r="X3634">
        <v>-8.7287049999999998E-3</v>
      </c>
      <c r="Y3634">
        <v>0.28077912199999999</v>
      </c>
      <c r="Z3634">
        <v>8.9749606999999995E-2</v>
      </c>
      <c r="AA3634">
        <v>-1.6236811E-2</v>
      </c>
      <c r="AB3634">
        <v>0.27015106100000003</v>
      </c>
      <c r="AC3634">
        <v>0.116618422</v>
      </c>
    </row>
    <row r="3635" spans="1:29" x14ac:dyDescent="0.3">
      <c r="A3635">
        <v>36.33</v>
      </c>
      <c r="B3635">
        <v>28.2</v>
      </c>
      <c r="C3635">
        <v>-75</v>
      </c>
      <c r="D3635">
        <v>-75</v>
      </c>
      <c r="E3635">
        <v>150</v>
      </c>
      <c r="F3635">
        <v>-57.99038462</v>
      </c>
      <c r="G3635">
        <v>-65.03846154</v>
      </c>
      <c r="H3635">
        <v>102.25</v>
      </c>
      <c r="I3635">
        <v>-60</v>
      </c>
      <c r="J3635">
        <v>-52</v>
      </c>
      <c r="K3635">
        <v>97</v>
      </c>
      <c r="L3635">
        <v>-2.9652045290000002</v>
      </c>
      <c r="M3635">
        <v>-3.3255916820000002</v>
      </c>
      <c r="N3635">
        <v>5.228317852</v>
      </c>
      <c r="O3635">
        <v>-3.0679615760000001</v>
      </c>
      <c r="P3635">
        <v>-2.658900032</v>
      </c>
      <c r="Q3635">
        <v>4.9598712139999996</v>
      </c>
      <c r="R3635">
        <v>-0.14826022599999999</v>
      </c>
      <c r="S3635">
        <v>-0.16627958400000001</v>
      </c>
      <c r="T3635">
        <v>0.26141589300000001</v>
      </c>
      <c r="U3635">
        <v>-0.15339807899999999</v>
      </c>
      <c r="V3635">
        <v>-0.13294500200000001</v>
      </c>
      <c r="W3635">
        <v>0.247993561</v>
      </c>
      <c r="X3635">
        <v>-1.0403480999999999E-2</v>
      </c>
      <c r="Y3635">
        <v>0.27912386500000003</v>
      </c>
      <c r="Z3635">
        <v>9.3199855999999998E-2</v>
      </c>
      <c r="AA3635">
        <v>1.1808590000000001E-2</v>
      </c>
      <c r="AB3635">
        <v>0.26077673400000001</v>
      </c>
      <c r="AC3635">
        <v>6.7279858999999997E-2</v>
      </c>
    </row>
    <row r="3636" spans="1:29" x14ac:dyDescent="0.3">
      <c r="A3636">
        <v>36.340000000000003</v>
      </c>
      <c r="B3636">
        <v>28.2</v>
      </c>
      <c r="C3636">
        <v>-75</v>
      </c>
      <c r="D3636">
        <v>-75</v>
      </c>
      <c r="E3636">
        <v>150</v>
      </c>
      <c r="F3636">
        <v>-57</v>
      </c>
      <c r="G3636">
        <v>-65.00961538</v>
      </c>
      <c r="H3636">
        <v>100.4230769</v>
      </c>
      <c r="I3636">
        <v>-49</v>
      </c>
      <c r="J3636">
        <v>-67</v>
      </c>
      <c r="K3636">
        <v>94</v>
      </c>
      <c r="L3636">
        <v>-2.9145634970000001</v>
      </c>
      <c r="M3636">
        <v>-3.3241167009999999</v>
      </c>
      <c r="N3636">
        <v>5.1349023550000004</v>
      </c>
      <c r="O3636">
        <v>-2.5055019540000001</v>
      </c>
      <c r="P3636">
        <v>-3.425890426</v>
      </c>
      <c r="Q3636">
        <v>4.8064731350000001</v>
      </c>
      <c r="R3636">
        <v>-0.14572817499999999</v>
      </c>
      <c r="S3636">
        <v>-0.166205835</v>
      </c>
      <c r="T3636">
        <v>0.25674511799999999</v>
      </c>
      <c r="U3636">
        <v>-0.125275098</v>
      </c>
      <c r="V3636">
        <v>-0.17129452100000001</v>
      </c>
      <c r="W3636">
        <v>0.240323657</v>
      </c>
      <c r="X3636">
        <v>-1.1822783E-2</v>
      </c>
      <c r="Y3636">
        <v>0.275141415</v>
      </c>
      <c r="Z3636">
        <v>9.6822617999999999E-2</v>
      </c>
      <c r="AA3636">
        <v>-2.6569327E-2</v>
      </c>
      <c r="AB3636">
        <v>0.259072311</v>
      </c>
      <c r="AC3636">
        <v>9.8677127000000003E-2</v>
      </c>
    </row>
    <row r="3637" spans="1:29" x14ac:dyDescent="0.3">
      <c r="A3637">
        <v>36.35</v>
      </c>
      <c r="B3637">
        <v>28.2</v>
      </c>
      <c r="C3637">
        <v>-75</v>
      </c>
      <c r="D3637">
        <v>-75</v>
      </c>
      <c r="E3637">
        <v>150</v>
      </c>
      <c r="F3637">
        <v>-57.09615385</v>
      </c>
      <c r="G3637">
        <v>-65.25961538</v>
      </c>
      <c r="H3637">
        <v>98.480769230000007</v>
      </c>
      <c r="I3637">
        <v>-63</v>
      </c>
      <c r="J3637">
        <v>-67</v>
      </c>
      <c r="K3637">
        <v>93</v>
      </c>
      <c r="L3637">
        <v>-2.9194801020000001</v>
      </c>
      <c r="M3637">
        <v>-3.3368998740000002</v>
      </c>
      <c r="N3637">
        <v>5.0355869330000003</v>
      </c>
      <c r="O3637">
        <v>-3.2213596550000001</v>
      </c>
      <c r="P3637">
        <v>-3.425890426</v>
      </c>
      <c r="Q3637">
        <v>4.7553404419999996</v>
      </c>
      <c r="R3637">
        <v>-0.14597400499999999</v>
      </c>
      <c r="S3637">
        <v>-0.166844994</v>
      </c>
      <c r="T3637">
        <v>0.25177934699999999</v>
      </c>
      <c r="U3637">
        <v>-0.161067983</v>
      </c>
      <c r="V3637">
        <v>-0.17129452100000001</v>
      </c>
      <c r="W3637">
        <v>0.23776702199999999</v>
      </c>
      <c r="X3637">
        <v>-1.2049871E-2</v>
      </c>
      <c r="Y3637">
        <v>0.27212589700000001</v>
      </c>
      <c r="Z3637">
        <v>0.107087109</v>
      </c>
      <c r="AA3637">
        <v>-5.9042950000000004E-3</v>
      </c>
      <c r="AB3637">
        <v>0.26929884900000001</v>
      </c>
      <c r="AC3637">
        <v>0.165956986</v>
      </c>
    </row>
    <row r="3638" spans="1:29" x14ac:dyDescent="0.3">
      <c r="A3638">
        <v>36.36</v>
      </c>
      <c r="B3638">
        <v>28.2</v>
      </c>
      <c r="C3638">
        <v>-75</v>
      </c>
      <c r="D3638">
        <v>-75</v>
      </c>
      <c r="E3638">
        <v>150</v>
      </c>
      <c r="F3638">
        <v>-57.54807692</v>
      </c>
      <c r="G3638">
        <v>-65.153846150000007</v>
      </c>
      <c r="H3638">
        <v>96.58653846</v>
      </c>
      <c r="I3638">
        <v>-60</v>
      </c>
      <c r="J3638">
        <v>-70</v>
      </c>
      <c r="K3638">
        <v>96</v>
      </c>
      <c r="L3638">
        <v>-2.9425881459999998</v>
      </c>
      <c r="M3638">
        <v>-3.331491609</v>
      </c>
      <c r="N3638">
        <v>4.9387298120000001</v>
      </c>
      <c r="O3638">
        <v>-3.0679615760000001</v>
      </c>
      <c r="P3638">
        <v>-3.5792885050000001</v>
      </c>
      <c r="Q3638">
        <v>4.9087385210000001</v>
      </c>
      <c r="R3638">
        <v>-0.14712940699999999</v>
      </c>
      <c r="S3638">
        <v>-0.16657458</v>
      </c>
      <c r="T3638">
        <v>0.24693649100000001</v>
      </c>
      <c r="U3638">
        <v>-0.15339807899999999</v>
      </c>
      <c r="V3638">
        <v>-0.17896442500000001</v>
      </c>
      <c r="W3638">
        <v>0.245436926</v>
      </c>
      <c r="X3638">
        <v>-1.1226676E-2</v>
      </c>
      <c r="Y3638">
        <v>0.26919232300000001</v>
      </c>
      <c r="Z3638">
        <v>0.11713596</v>
      </c>
      <c r="AA3638">
        <v>-1.4760736999999999E-2</v>
      </c>
      <c r="AB3638">
        <v>0.27441211900000001</v>
      </c>
      <c r="AC3638">
        <v>0.15250101399999999</v>
      </c>
    </row>
    <row r="3639" spans="1:29" x14ac:dyDescent="0.3">
      <c r="A3639">
        <v>36.369999999999997</v>
      </c>
      <c r="B3639">
        <v>28.2</v>
      </c>
      <c r="C3639">
        <v>-75</v>
      </c>
      <c r="D3639">
        <v>-75</v>
      </c>
      <c r="E3639">
        <v>150</v>
      </c>
      <c r="F3639">
        <v>-57.90384615</v>
      </c>
      <c r="G3639">
        <v>-64.88461538</v>
      </c>
      <c r="H3639">
        <v>96.721153849999993</v>
      </c>
      <c r="I3639">
        <v>-57</v>
      </c>
      <c r="J3639">
        <v>-71</v>
      </c>
      <c r="K3639">
        <v>76</v>
      </c>
      <c r="L3639">
        <v>-2.960779585</v>
      </c>
      <c r="M3639">
        <v>-3.3177251139999999</v>
      </c>
      <c r="N3639">
        <v>4.9456130590000003</v>
      </c>
      <c r="O3639">
        <v>-2.9145634970000001</v>
      </c>
      <c r="P3639">
        <v>-3.6304211980000001</v>
      </c>
      <c r="Q3639">
        <v>3.8860846630000001</v>
      </c>
      <c r="R3639">
        <v>-0.14803897899999999</v>
      </c>
      <c r="S3639">
        <v>-0.16588625600000001</v>
      </c>
      <c r="T3639">
        <v>0.24728065299999999</v>
      </c>
      <c r="U3639">
        <v>-0.14572817499999999</v>
      </c>
      <c r="V3639">
        <v>-0.18152106000000001</v>
      </c>
      <c r="W3639">
        <v>0.19430423299999999</v>
      </c>
      <c r="X3639">
        <v>-1.030413E-2</v>
      </c>
      <c r="Y3639">
        <v>0.26949551399999999</v>
      </c>
      <c r="Z3639">
        <v>0.11692031899999999</v>
      </c>
      <c r="AA3639">
        <v>-2.0665032E-2</v>
      </c>
      <c r="AB3639">
        <v>0.23861923400000001</v>
      </c>
      <c r="AC3639">
        <v>0.233236845</v>
      </c>
    </row>
    <row r="3640" spans="1:29" x14ac:dyDescent="0.3">
      <c r="A3640">
        <v>36.380000000000003</v>
      </c>
      <c r="B3640">
        <v>28.2</v>
      </c>
      <c r="C3640">
        <v>-75</v>
      </c>
      <c r="D3640">
        <v>-75</v>
      </c>
      <c r="E3640">
        <v>150</v>
      </c>
      <c r="F3640">
        <v>-59.07692308</v>
      </c>
      <c r="G3640">
        <v>-65.92307692</v>
      </c>
      <c r="H3640">
        <v>98.91346154</v>
      </c>
      <c r="I3640">
        <v>-55</v>
      </c>
      <c r="J3640">
        <v>-57</v>
      </c>
      <c r="K3640">
        <v>101</v>
      </c>
      <c r="L3640">
        <v>-3.020762167</v>
      </c>
      <c r="M3640">
        <v>-3.3708244490000001</v>
      </c>
      <c r="N3640">
        <v>5.0577116550000003</v>
      </c>
      <c r="O3640">
        <v>-2.812298111</v>
      </c>
      <c r="P3640">
        <v>-2.9145634970000001</v>
      </c>
      <c r="Q3640">
        <v>5.1644019859999997</v>
      </c>
      <c r="R3640">
        <v>-0.151038108</v>
      </c>
      <c r="S3640">
        <v>-0.16854122199999999</v>
      </c>
      <c r="T3640">
        <v>0.25288558300000002</v>
      </c>
      <c r="U3640">
        <v>-0.14061490600000001</v>
      </c>
      <c r="V3640">
        <v>-0.14572817499999999</v>
      </c>
      <c r="W3640">
        <v>0.25822009899999998</v>
      </c>
      <c r="X3640">
        <v>-1.0105428E-2</v>
      </c>
      <c r="Y3640">
        <v>0.27511683199999998</v>
      </c>
      <c r="Z3640">
        <v>0.117006576</v>
      </c>
      <c r="AA3640">
        <v>-2.952147E-3</v>
      </c>
      <c r="AB3640">
        <v>0.267594426</v>
      </c>
      <c r="AC3640">
        <v>4.9338563000000002E-2</v>
      </c>
    </row>
    <row r="3641" spans="1:29" x14ac:dyDescent="0.3">
      <c r="A3641">
        <v>36.39</v>
      </c>
      <c r="B3641">
        <v>28.2</v>
      </c>
      <c r="C3641">
        <v>-75</v>
      </c>
      <c r="D3641">
        <v>-75</v>
      </c>
      <c r="E3641">
        <v>150</v>
      </c>
      <c r="F3641">
        <v>-59.625</v>
      </c>
      <c r="G3641">
        <v>-66.75</v>
      </c>
      <c r="H3641">
        <v>101.1634615</v>
      </c>
      <c r="I3641">
        <v>-45</v>
      </c>
      <c r="J3641">
        <v>-68</v>
      </c>
      <c r="K3641">
        <v>103</v>
      </c>
      <c r="L3641">
        <v>-3.0487868159999998</v>
      </c>
      <c r="M3641">
        <v>-3.4131072530000002</v>
      </c>
      <c r="N3641">
        <v>5.1727602150000003</v>
      </c>
      <c r="O3641">
        <v>-2.3009711820000001</v>
      </c>
      <c r="P3641">
        <v>-3.4770231190000001</v>
      </c>
      <c r="Q3641">
        <v>5.2666673719999997</v>
      </c>
      <c r="R3641">
        <v>-0.15243934100000001</v>
      </c>
      <c r="S3641">
        <v>-0.170655363</v>
      </c>
      <c r="T3641">
        <v>0.258638011</v>
      </c>
      <c r="U3641">
        <v>-0.11504855899999999</v>
      </c>
      <c r="V3641">
        <v>-0.17385115600000001</v>
      </c>
      <c r="W3641">
        <v>0.26333336899999998</v>
      </c>
      <c r="X3641">
        <v>-1.0517024999999999E-2</v>
      </c>
      <c r="Y3641">
        <v>0.28012357500000001</v>
      </c>
      <c r="Z3641">
        <v>0.113081917</v>
      </c>
      <c r="AA3641">
        <v>-3.3949695000000002E-2</v>
      </c>
      <c r="AB3641">
        <v>0.27185548399999998</v>
      </c>
      <c r="AC3641">
        <v>4.4853239000000003E-2</v>
      </c>
    </row>
    <row r="3642" spans="1:29" x14ac:dyDescent="0.3">
      <c r="A3642">
        <v>36.4</v>
      </c>
      <c r="B3642">
        <v>28.2</v>
      </c>
      <c r="C3642">
        <v>-75</v>
      </c>
      <c r="D3642">
        <v>-75</v>
      </c>
      <c r="E3642">
        <v>150</v>
      </c>
      <c r="F3642">
        <v>-60.28846154</v>
      </c>
      <c r="G3642">
        <v>-67.644230769999993</v>
      </c>
      <c r="H3642">
        <v>103.2788462</v>
      </c>
      <c r="I3642">
        <v>-59</v>
      </c>
      <c r="J3642">
        <v>-62</v>
      </c>
      <c r="K3642">
        <v>108</v>
      </c>
      <c r="L3642">
        <v>-3.0827113910000001</v>
      </c>
      <c r="M3642">
        <v>-3.4588316799999999</v>
      </c>
      <c r="N3642">
        <v>5.2809255259999999</v>
      </c>
      <c r="O3642">
        <v>-3.0168288830000001</v>
      </c>
      <c r="P3642">
        <v>-3.1702269620000001</v>
      </c>
      <c r="Q3642">
        <v>5.5223308360000001</v>
      </c>
      <c r="R3642">
        <v>-0.15413557</v>
      </c>
      <c r="S3642">
        <v>-0.17294158400000001</v>
      </c>
      <c r="T3642">
        <v>0.26404627600000002</v>
      </c>
      <c r="U3642">
        <v>-0.15084144399999999</v>
      </c>
      <c r="V3642">
        <v>-0.158511348</v>
      </c>
      <c r="W3642">
        <v>0.27611654200000002</v>
      </c>
      <c r="X3642">
        <v>-1.0857657999999999E-2</v>
      </c>
      <c r="Y3642">
        <v>0.28505656899999998</v>
      </c>
      <c r="Z3642">
        <v>0.11058048600000001</v>
      </c>
      <c r="AA3642">
        <v>-4.4282210000000004E-3</v>
      </c>
      <c r="AB3642">
        <v>0.28719529199999999</v>
      </c>
      <c r="AC3642">
        <v>5.8309211E-2</v>
      </c>
    </row>
    <row r="3643" spans="1:29" x14ac:dyDescent="0.3">
      <c r="A3643">
        <v>36.409999999999997</v>
      </c>
      <c r="B3643">
        <v>28.2</v>
      </c>
      <c r="C3643">
        <v>-75</v>
      </c>
      <c r="D3643">
        <v>-75</v>
      </c>
      <c r="E3643">
        <v>150</v>
      </c>
      <c r="F3643">
        <v>-61.05769231</v>
      </c>
      <c r="G3643">
        <v>-68.33653846</v>
      </c>
      <c r="H3643">
        <v>104.2019231</v>
      </c>
      <c r="I3643">
        <v>-61</v>
      </c>
      <c r="J3643">
        <v>-60</v>
      </c>
      <c r="K3643">
        <v>107</v>
      </c>
      <c r="L3643">
        <v>-3.1220442319999999</v>
      </c>
      <c r="M3643">
        <v>-3.4942312370000002</v>
      </c>
      <c r="N3643">
        <v>5.328124935</v>
      </c>
      <c r="O3643">
        <v>-3.1190942690000001</v>
      </c>
      <c r="P3643">
        <v>-3.0679615760000001</v>
      </c>
      <c r="Q3643">
        <v>5.4711981429999996</v>
      </c>
      <c r="R3643">
        <v>-0.15610221199999999</v>
      </c>
      <c r="S3643">
        <v>-0.17471156199999999</v>
      </c>
      <c r="T3643">
        <v>0.26640624699999998</v>
      </c>
      <c r="U3643">
        <v>-0.15595471299999999</v>
      </c>
      <c r="V3643">
        <v>-0.15339807899999999</v>
      </c>
      <c r="W3643">
        <v>0.27355990699999999</v>
      </c>
      <c r="X3643">
        <v>-1.0744113E-2</v>
      </c>
      <c r="Y3643">
        <v>0.28787542199999999</v>
      </c>
      <c r="Z3643">
        <v>0.112995661</v>
      </c>
      <c r="AA3643">
        <v>1.476074E-3</v>
      </c>
      <c r="AB3643">
        <v>0.28549086899999998</v>
      </c>
      <c r="AC3643">
        <v>6.2794534999999999E-2</v>
      </c>
    </row>
    <row r="3644" spans="1:29" x14ac:dyDescent="0.3">
      <c r="A3644">
        <v>36.42</v>
      </c>
      <c r="B3644">
        <v>28.2</v>
      </c>
      <c r="C3644">
        <v>-75</v>
      </c>
      <c r="D3644">
        <v>-75</v>
      </c>
      <c r="E3644">
        <v>150</v>
      </c>
      <c r="F3644">
        <v>-61.46153846</v>
      </c>
      <c r="G3644">
        <v>-68.08653846</v>
      </c>
      <c r="H3644">
        <v>104.4711538</v>
      </c>
      <c r="I3644">
        <v>-60</v>
      </c>
      <c r="J3644">
        <v>-57</v>
      </c>
      <c r="K3644">
        <v>81</v>
      </c>
      <c r="L3644">
        <v>-3.1426939730000001</v>
      </c>
      <c r="M3644">
        <v>-3.4814480639999998</v>
      </c>
      <c r="N3644">
        <v>5.3418914300000004</v>
      </c>
      <c r="O3644">
        <v>-3.0679615760000001</v>
      </c>
      <c r="P3644">
        <v>-2.9145634970000001</v>
      </c>
      <c r="Q3644">
        <v>4.1417481269999996</v>
      </c>
      <c r="R3644">
        <v>-0.15713469899999999</v>
      </c>
      <c r="S3644">
        <v>-0.17407240299999999</v>
      </c>
      <c r="T3644">
        <v>0.267094571</v>
      </c>
      <c r="U3644">
        <v>-0.15339807899999999</v>
      </c>
      <c r="V3644">
        <v>-0.14572817499999999</v>
      </c>
      <c r="W3644">
        <v>0.207087406</v>
      </c>
      <c r="X3644">
        <v>-9.7789880000000006E-3</v>
      </c>
      <c r="Y3644">
        <v>0.288465415</v>
      </c>
      <c r="Z3644">
        <v>0.112478123</v>
      </c>
      <c r="AA3644">
        <v>4.4282210000000004E-3</v>
      </c>
      <c r="AB3644">
        <v>0.23776702199999999</v>
      </c>
      <c r="AC3644">
        <v>0.16147166199999999</v>
      </c>
    </row>
    <row r="3645" spans="1:29" x14ac:dyDescent="0.3">
      <c r="A3645">
        <v>36.43</v>
      </c>
      <c r="B3645">
        <v>28.2</v>
      </c>
      <c r="C3645">
        <v>-75</v>
      </c>
      <c r="D3645">
        <v>-75</v>
      </c>
      <c r="E3645">
        <v>150</v>
      </c>
      <c r="F3645">
        <v>-61.88461538</v>
      </c>
      <c r="G3645">
        <v>-67.67307692</v>
      </c>
      <c r="H3645">
        <v>105.0769231</v>
      </c>
      <c r="I3645">
        <v>-114</v>
      </c>
      <c r="J3645">
        <v>-112</v>
      </c>
      <c r="K3645">
        <v>102</v>
      </c>
      <c r="L3645">
        <v>-3.164327036</v>
      </c>
      <c r="M3645">
        <v>-3.4603066619999998</v>
      </c>
      <c r="N3645">
        <v>5.3728660420000001</v>
      </c>
      <c r="O3645">
        <v>-5.8291269940000001</v>
      </c>
      <c r="P3645">
        <v>-5.7268616080000001</v>
      </c>
      <c r="Q3645">
        <v>5.2155346790000001</v>
      </c>
      <c r="R3645">
        <v>-0.158216352</v>
      </c>
      <c r="S3645">
        <v>-0.17301533299999999</v>
      </c>
      <c r="T3645">
        <v>0.26864330199999997</v>
      </c>
      <c r="U3645">
        <v>-0.29145634999999998</v>
      </c>
      <c r="V3645">
        <v>-0.28634308000000003</v>
      </c>
      <c r="W3645">
        <v>0.26077673400000001</v>
      </c>
      <c r="X3645">
        <v>-8.5441960000000004E-3</v>
      </c>
      <c r="Y3645">
        <v>0.28950609599999999</v>
      </c>
      <c r="Z3645">
        <v>0.10980418</v>
      </c>
      <c r="AA3645">
        <v>2.952147E-3</v>
      </c>
      <c r="AB3645">
        <v>0.36645096599999999</v>
      </c>
      <c r="AC3645">
        <v>0.556180169</v>
      </c>
    </row>
    <row r="3646" spans="1:29" x14ac:dyDescent="0.3">
      <c r="A3646">
        <v>36.44</v>
      </c>
      <c r="B3646">
        <v>28.2</v>
      </c>
      <c r="C3646">
        <v>-75</v>
      </c>
      <c r="D3646">
        <v>-75</v>
      </c>
      <c r="E3646">
        <v>150</v>
      </c>
      <c r="F3646">
        <v>-62.29807692</v>
      </c>
      <c r="G3646">
        <v>-67.46153846</v>
      </c>
      <c r="H3646">
        <v>105.4230769</v>
      </c>
      <c r="I3646">
        <v>0</v>
      </c>
      <c r="J3646">
        <v>0</v>
      </c>
      <c r="K3646">
        <v>102</v>
      </c>
      <c r="L3646">
        <v>-3.1854684369999999</v>
      </c>
      <c r="M3646">
        <v>-3.4494901310000001</v>
      </c>
      <c r="N3646">
        <v>5.39056582</v>
      </c>
      <c r="O3646">
        <v>0</v>
      </c>
      <c r="P3646">
        <v>0</v>
      </c>
      <c r="Q3646">
        <v>5.2155346790000001</v>
      </c>
      <c r="R3646">
        <v>-0.159273422</v>
      </c>
      <c r="S3646">
        <v>-0.172474507</v>
      </c>
      <c r="T3646">
        <v>0.26952829099999998</v>
      </c>
      <c r="U3646">
        <v>0</v>
      </c>
      <c r="V3646">
        <v>0</v>
      </c>
      <c r="W3646">
        <v>0.26077673400000001</v>
      </c>
      <c r="X3646">
        <v>-7.6216499999999998E-3</v>
      </c>
      <c r="Y3646">
        <v>0.29026816999999999</v>
      </c>
      <c r="Z3646">
        <v>0.10915725900000001</v>
      </c>
      <c r="AA3646">
        <v>0</v>
      </c>
      <c r="AB3646">
        <v>0.17385115600000001</v>
      </c>
      <c r="AC3646">
        <v>-0.45750304200000003</v>
      </c>
    </row>
    <row r="3647" spans="1:29" x14ac:dyDescent="0.3">
      <c r="A3647">
        <v>36.450000000000003</v>
      </c>
      <c r="B3647">
        <v>28.2</v>
      </c>
      <c r="C3647">
        <v>-75</v>
      </c>
      <c r="D3647">
        <v>-75</v>
      </c>
      <c r="E3647">
        <v>150</v>
      </c>
      <c r="F3647">
        <v>-62.77884615</v>
      </c>
      <c r="G3647">
        <v>-67.38461538</v>
      </c>
      <c r="H3647">
        <v>105.4807692</v>
      </c>
      <c r="I3647">
        <v>-100</v>
      </c>
      <c r="J3647">
        <v>-135</v>
      </c>
      <c r="K3647">
        <v>204</v>
      </c>
      <c r="L3647">
        <v>-3.2100514630000001</v>
      </c>
      <c r="M3647">
        <v>-3.4455568470000002</v>
      </c>
      <c r="N3647">
        <v>5.3935157829999998</v>
      </c>
      <c r="O3647">
        <v>-5.1132692930000001</v>
      </c>
      <c r="P3647">
        <v>-6.9029135449999997</v>
      </c>
      <c r="Q3647">
        <v>10.43106936</v>
      </c>
      <c r="R3647">
        <v>-0.16050257300000001</v>
      </c>
      <c r="S3647">
        <v>-0.17227784199999999</v>
      </c>
      <c r="T3647">
        <v>0.269675789</v>
      </c>
      <c r="U3647">
        <v>-0.25566346499999998</v>
      </c>
      <c r="V3647">
        <v>-0.34514567699999998</v>
      </c>
      <c r="W3647">
        <v>0.52155346800000002</v>
      </c>
      <c r="X3647">
        <v>-6.7984550000000001E-3</v>
      </c>
      <c r="Y3647">
        <v>0.29071066499999998</v>
      </c>
      <c r="Z3647">
        <v>0.110709871</v>
      </c>
      <c r="AA3647">
        <v>-5.166258E-2</v>
      </c>
      <c r="AB3647">
        <v>0.54797202599999995</v>
      </c>
      <c r="AC3647">
        <v>0.13904504200000001</v>
      </c>
    </row>
    <row r="3648" spans="1:29" x14ac:dyDescent="0.3">
      <c r="A3648">
        <v>36.46</v>
      </c>
      <c r="B3648">
        <v>28.2</v>
      </c>
      <c r="C3648">
        <v>-75</v>
      </c>
      <c r="D3648">
        <v>-75</v>
      </c>
      <c r="E3648">
        <v>150</v>
      </c>
      <c r="F3648">
        <v>-63</v>
      </c>
      <c r="G3648">
        <v>-67.432692309999993</v>
      </c>
      <c r="H3648">
        <v>105.2692308</v>
      </c>
      <c r="I3648">
        <v>-60</v>
      </c>
      <c r="J3648">
        <v>-70</v>
      </c>
      <c r="K3648">
        <v>79</v>
      </c>
      <c r="L3648">
        <v>-3.2213596550000001</v>
      </c>
      <c r="M3648">
        <v>-3.4480151490000002</v>
      </c>
      <c r="N3648">
        <v>5.3826992520000001</v>
      </c>
      <c r="O3648">
        <v>-3.0679615760000001</v>
      </c>
      <c r="P3648">
        <v>-3.5792885050000001</v>
      </c>
      <c r="Q3648">
        <v>4.0394827409999996</v>
      </c>
      <c r="R3648">
        <v>-0.161067983</v>
      </c>
      <c r="S3648">
        <v>-0.17240075699999999</v>
      </c>
      <c r="T3648">
        <v>0.269134963</v>
      </c>
      <c r="U3648">
        <v>-0.15339807899999999</v>
      </c>
      <c r="V3648">
        <v>-0.17896442500000001</v>
      </c>
      <c r="W3648">
        <v>0.201974137</v>
      </c>
      <c r="X3648">
        <v>-6.5429809999999998E-3</v>
      </c>
      <c r="Y3648">
        <v>0.29057955499999999</v>
      </c>
      <c r="Z3648">
        <v>0.112866276</v>
      </c>
      <c r="AA3648">
        <v>-1.4760736999999999E-2</v>
      </c>
      <c r="AB3648">
        <v>0.245436926</v>
      </c>
      <c r="AC3648">
        <v>0.22875152100000001</v>
      </c>
    </row>
    <row r="3649" spans="1:29" x14ac:dyDescent="0.3">
      <c r="A3649">
        <v>36.47</v>
      </c>
      <c r="B3649">
        <v>28.2</v>
      </c>
      <c r="C3649">
        <v>-75</v>
      </c>
      <c r="D3649">
        <v>-75</v>
      </c>
      <c r="E3649">
        <v>150</v>
      </c>
      <c r="F3649">
        <v>-62.80769231</v>
      </c>
      <c r="G3649">
        <v>-67.625</v>
      </c>
      <c r="H3649">
        <v>105.0288462</v>
      </c>
      <c r="I3649">
        <v>-64</v>
      </c>
      <c r="J3649">
        <v>-68</v>
      </c>
      <c r="K3649">
        <v>101</v>
      </c>
      <c r="L3649">
        <v>-3.211526444</v>
      </c>
      <c r="M3649">
        <v>-3.4578483590000002</v>
      </c>
      <c r="N3649">
        <v>5.370407739</v>
      </c>
      <c r="O3649">
        <v>-3.272492347</v>
      </c>
      <c r="P3649">
        <v>-3.4770231190000001</v>
      </c>
      <c r="Q3649">
        <v>5.1644019859999997</v>
      </c>
      <c r="R3649">
        <v>-0.16057632199999999</v>
      </c>
      <c r="S3649">
        <v>-0.17289241799999999</v>
      </c>
      <c r="T3649">
        <v>0.26852038700000003</v>
      </c>
      <c r="U3649">
        <v>-0.163624617</v>
      </c>
      <c r="V3649">
        <v>-0.17385115600000001</v>
      </c>
      <c r="W3649">
        <v>0.25822009899999998</v>
      </c>
      <c r="X3649">
        <v>-7.1107009999999997E-3</v>
      </c>
      <c r="Y3649">
        <v>0.29016983800000001</v>
      </c>
      <c r="Z3649">
        <v>0.113944479</v>
      </c>
      <c r="AA3649">
        <v>-5.9042950000000004E-3</v>
      </c>
      <c r="AB3649">
        <v>0.28463865700000002</v>
      </c>
      <c r="AC3649">
        <v>0.13904504200000001</v>
      </c>
    </row>
    <row r="3650" spans="1:29" x14ac:dyDescent="0.3">
      <c r="A3650">
        <v>36.479999999999997</v>
      </c>
      <c r="B3650">
        <v>28.2</v>
      </c>
      <c r="C3650">
        <v>-75</v>
      </c>
      <c r="D3650">
        <v>-75</v>
      </c>
      <c r="E3650">
        <v>150</v>
      </c>
      <c r="F3650">
        <v>-61.78846154</v>
      </c>
      <c r="G3650">
        <v>-67.394230769999993</v>
      </c>
      <c r="H3650">
        <v>105.1923077</v>
      </c>
      <c r="I3650">
        <v>-68</v>
      </c>
      <c r="J3650">
        <v>-53</v>
      </c>
      <c r="K3650">
        <v>98</v>
      </c>
      <c r="L3650">
        <v>-3.1594104299999999</v>
      </c>
      <c r="M3650">
        <v>-3.446048507</v>
      </c>
      <c r="N3650">
        <v>5.3787659679999997</v>
      </c>
      <c r="O3650">
        <v>-3.4770231190000001</v>
      </c>
      <c r="P3650">
        <v>-2.710032725</v>
      </c>
      <c r="Q3650">
        <v>5.0110039070000001</v>
      </c>
      <c r="R3650">
        <v>-0.157970522</v>
      </c>
      <c r="S3650">
        <v>-0.17230242500000001</v>
      </c>
      <c r="T3650">
        <v>0.26893829800000002</v>
      </c>
      <c r="U3650">
        <v>-0.17385115600000001</v>
      </c>
      <c r="V3650">
        <v>-0.13550163600000001</v>
      </c>
      <c r="W3650">
        <v>0.25055019499999998</v>
      </c>
      <c r="X3650">
        <v>-8.2745289999999992E-3</v>
      </c>
      <c r="Y3650">
        <v>0.28938318099999999</v>
      </c>
      <c r="Z3650">
        <v>0.107604646</v>
      </c>
      <c r="AA3650">
        <v>2.2141106000000001E-2</v>
      </c>
      <c r="AB3650">
        <v>0.27015106100000003</v>
      </c>
      <c r="AC3650">
        <v>0.103162451</v>
      </c>
    </row>
    <row r="3651" spans="1:29" x14ac:dyDescent="0.3">
      <c r="A3651">
        <v>36.49</v>
      </c>
      <c r="B3651">
        <v>28.2</v>
      </c>
      <c r="C3651">
        <v>-75</v>
      </c>
      <c r="D3651">
        <v>-75</v>
      </c>
      <c r="E3651">
        <v>150</v>
      </c>
      <c r="F3651">
        <v>-60.67307692</v>
      </c>
      <c r="G3651">
        <v>-67.432692309999993</v>
      </c>
      <c r="H3651">
        <v>105.4711538</v>
      </c>
      <c r="I3651">
        <v>-56</v>
      </c>
      <c r="J3651">
        <v>-64</v>
      </c>
      <c r="K3651">
        <v>97</v>
      </c>
      <c r="L3651">
        <v>-3.1023778110000002</v>
      </c>
      <c r="M3651">
        <v>-3.4480151490000002</v>
      </c>
      <c r="N3651">
        <v>5.393024123</v>
      </c>
      <c r="O3651">
        <v>-2.8634308040000001</v>
      </c>
      <c r="P3651">
        <v>-3.272492347</v>
      </c>
      <c r="Q3651">
        <v>4.9598712139999996</v>
      </c>
      <c r="R3651">
        <v>-0.15511889100000001</v>
      </c>
      <c r="S3651">
        <v>-0.17240075699999999</v>
      </c>
      <c r="T3651">
        <v>0.26965120599999998</v>
      </c>
      <c r="U3651">
        <v>-0.14317154000000001</v>
      </c>
      <c r="V3651">
        <v>-0.163624617</v>
      </c>
      <c r="W3651">
        <v>0.247993561</v>
      </c>
      <c r="X3651">
        <v>-9.9776910000000003E-3</v>
      </c>
      <c r="Y3651">
        <v>0.28894068699999997</v>
      </c>
      <c r="Z3651">
        <v>0.101523582</v>
      </c>
      <c r="AA3651">
        <v>-1.1808590000000001E-2</v>
      </c>
      <c r="AB3651">
        <v>0.267594426</v>
      </c>
      <c r="AC3651">
        <v>0.103162451</v>
      </c>
    </row>
    <row r="3652" spans="1:29" x14ac:dyDescent="0.3">
      <c r="A3652">
        <v>36.5</v>
      </c>
      <c r="B3652">
        <v>28.2</v>
      </c>
      <c r="C3652">
        <v>-75</v>
      </c>
      <c r="D3652">
        <v>-75</v>
      </c>
      <c r="E3652">
        <v>150</v>
      </c>
      <c r="F3652">
        <v>-59.875</v>
      </c>
      <c r="G3652">
        <v>-67.33653846</v>
      </c>
      <c r="H3652">
        <v>104.7692308</v>
      </c>
      <c r="I3652">
        <v>-67</v>
      </c>
      <c r="J3652">
        <v>-65</v>
      </c>
      <c r="K3652">
        <v>96</v>
      </c>
      <c r="L3652">
        <v>-3.0615699890000001</v>
      </c>
      <c r="M3652">
        <v>-3.4430985440000001</v>
      </c>
      <c r="N3652">
        <v>5.3571329050000003</v>
      </c>
      <c r="O3652">
        <v>-3.425890426</v>
      </c>
      <c r="P3652">
        <v>-3.32362504</v>
      </c>
      <c r="Q3652">
        <v>4.9087385210000001</v>
      </c>
      <c r="R3652">
        <v>-0.15307849900000001</v>
      </c>
      <c r="S3652">
        <v>-0.17215492700000001</v>
      </c>
      <c r="T3652">
        <v>0.267856645</v>
      </c>
      <c r="U3652">
        <v>-0.17129452100000001</v>
      </c>
      <c r="V3652">
        <v>-0.166181252</v>
      </c>
      <c r="W3652">
        <v>0.245436926</v>
      </c>
      <c r="X3652">
        <v>-1.1013781E-2</v>
      </c>
      <c r="Y3652">
        <v>0.28698223899999997</v>
      </c>
      <c r="Z3652">
        <v>0.10066102</v>
      </c>
      <c r="AA3652">
        <v>2.952147E-3</v>
      </c>
      <c r="AB3652">
        <v>0.27611654200000002</v>
      </c>
      <c r="AC3652">
        <v>0.16147166199999999</v>
      </c>
    </row>
    <row r="3653" spans="1:29" x14ac:dyDescent="0.3">
      <c r="A3653">
        <v>36.51</v>
      </c>
      <c r="B3653">
        <v>28.2</v>
      </c>
      <c r="C3653">
        <v>-75</v>
      </c>
      <c r="D3653">
        <v>-75</v>
      </c>
      <c r="E3653">
        <v>150</v>
      </c>
      <c r="F3653">
        <v>-58.89423077</v>
      </c>
      <c r="G3653">
        <v>-66.28846154</v>
      </c>
      <c r="H3653">
        <v>103.2596154</v>
      </c>
      <c r="I3653">
        <v>-62</v>
      </c>
      <c r="J3653">
        <v>-65</v>
      </c>
      <c r="K3653">
        <v>105</v>
      </c>
      <c r="L3653">
        <v>-3.0114206170000002</v>
      </c>
      <c r="M3653">
        <v>-3.3895075490000002</v>
      </c>
      <c r="N3653">
        <v>5.2799422050000002</v>
      </c>
      <c r="O3653">
        <v>-3.1702269620000001</v>
      </c>
      <c r="P3653">
        <v>-3.32362504</v>
      </c>
      <c r="Q3653">
        <v>5.3689327579999997</v>
      </c>
      <c r="R3653">
        <v>-0.15057103099999999</v>
      </c>
      <c r="S3653">
        <v>-0.16947537700000001</v>
      </c>
      <c r="T3653">
        <v>0.26399710999999998</v>
      </c>
      <c r="U3653">
        <v>-0.158511348</v>
      </c>
      <c r="V3653">
        <v>-0.166181252</v>
      </c>
      <c r="W3653">
        <v>0.26844663800000002</v>
      </c>
      <c r="X3653">
        <v>-1.0914429999999999E-2</v>
      </c>
      <c r="Y3653">
        <v>0.28268020999999999</v>
      </c>
      <c r="Z3653">
        <v>9.8332102000000005E-2</v>
      </c>
      <c r="AA3653">
        <v>-4.4282210000000004E-3</v>
      </c>
      <c r="AB3653">
        <v>0.28719529199999999</v>
      </c>
      <c r="AC3653">
        <v>9.8677127000000003E-2</v>
      </c>
    </row>
    <row r="3654" spans="1:29" x14ac:dyDescent="0.3">
      <c r="A3654">
        <v>36.520000000000003</v>
      </c>
      <c r="B3654">
        <v>28.2</v>
      </c>
      <c r="C3654">
        <v>-75</v>
      </c>
      <c r="D3654">
        <v>-75</v>
      </c>
      <c r="E3654">
        <v>150</v>
      </c>
      <c r="F3654">
        <v>-58.39423077</v>
      </c>
      <c r="G3654">
        <v>-65.596153849999993</v>
      </c>
      <c r="H3654">
        <v>101.8461538</v>
      </c>
      <c r="I3654">
        <v>-57</v>
      </c>
      <c r="J3654">
        <v>-68</v>
      </c>
      <c r="K3654">
        <v>84</v>
      </c>
      <c r="L3654">
        <v>-2.985854271</v>
      </c>
      <c r="M3654">
        <v>-3.3541079919999999</v>
      </c>
      <c r="N3654">
        <v>5.2076681110000003</v>
      </c>
      <c r="O3654">
        <v>-2.9145634970000001</v>
      </c>
      <c r="P3654">
        <v>-3.4770231190000001</v>
      </c>
      <c r="Q3654">
        <v>4.2951462060000001</v>
      </c>
      <c r="R3654">
        <v>-0.14929271399999999</v>
      </c>
      <c r="S3654">
        <v>-0.1677054</v>
      </c>
      <c r="T3654">
        <v>0.26038340599999998</v>
      </c>
      <c r="U3654">
        <v>-0.14572817499999999</v>
      </c>
      <c r="V3654">
        <v>-0.17385115600000001</v>
      </c>
      <c r="W3654">
        <v>0.21475731000000001</v>
      </c>
      <c r="X3654">
        <v>-1.0630568999999999E-2</v>
      </c>
      <c r="Y3654">
        <v>0.27925497500000002</v>
      </c>
      <c r="Z3654">
        <v>9.9324047999999998E-2</v>
      </c>
      <c r="AA3654">
        <v>-1.6236811E-2</v>
      </c>
      <c r="AB3654">
        <v>0.24969798400000001</v>
      </c>
      <c r="AC3654">
        <v>0.183898282</v>
      </c>
    </row>
    <row r="3655" spans="1:29" x14ac:dyDescent="0.3">
      <c r="A3655">
        <v>36.53</v>
      </c>
      <c r="B3655">
        <v>28.2</v>
      </c>
      <c r="C3655">
        <v>-75</v>
      </c>
      <c r="D3655">
        <v>-75</v>
      </c>
      <c r="E3655">
        <v>150</v>
      </c>
      <c r="F3655">
        <v>-57.65384615</v>
      </c>
      <c r="G3655">
        <v>-64.894230769999993</v>
      </c>
      <c r="H3655">
        <v>100.6634615</v>
      </c>
      <c r="I3655">
        <v>-55</v>
      </c>
      <c r="J3655">
        <v>-56</v>
      </c>
      <c r="K3655">
        <v>103</v>
      </c>
      <c r="L3655">
        <v>-2.9479964120000002</v>
      </c>
      <c r="M3655">
        <v>-3.3182167749999998</v>
      </c>
      <c r="N3655">
        <v>5.1471938679999996</v>
      </c>
      <c r="O3655">
        <v>-2.812298111</v>
      </c>
      <c r="P3655">
        <v>-2.8634308040000001</v>
      </c>
      <c r="Q3655">
        <v>5.2666673719999997</v>
      </c>
      <c r="R3655">
        <v>-0.14739982099999999</v>
      </c>
      <c r="S3655">
        <v>-0.165910839</v>
      </c>
      <c r="T3655">
        <v>0.257359693</v>
      </c>
      <c r="U3655">
        <v>-0.14061490600000001</v>
      </c>
      <c r="V3655">
        <v>-0.14317154000000001</v>
      </c>
      <c r="W3655">
        <v>0.26333336899999998</v>
      </c>
      <c r="X3655">
        <v>-1.0687341E-2</v>
      </c>
      <c r="Y3655">
        <v>0.276010015</v>
      </c>
      <c r="Z3655">
        <v>9.8159589000000005E-2</v>
      </c>
      <c r="AA3655">
        <v>-1.476074E-3</v>
      </c>
      <c r="AB3655">
        <v>0.27015106100000003</v>
      </c>
      <c r="AC3655">
        <v>3.5882591999999998E-2</v>
      </c>
    </row>
    <row r="3656" spans="1:29" x14ac:dyDescent="0.3">
      <c r="A3656">
        <v>36.54</v>
      </c>
      <c r="B3656">
        <v>28.2</v>
      </c>
      <c r="C3656">
        <v>-75</v>
      </c>
      <c r="D3656">
        <v>-75</v>
      </c>
      <c r="E3656">
        <v>150</v>
      </c>
      <c r="F3656">
        <v>-57.25961538</v>
      </c>
      <c r="G3656">
        <v>-65.24038462</v>
      </c>
      <c r="H3656">
        <v>101.4230769</v>
      </c>
      <c r="I3656">
        <v>-44</v>
      </c>
      <c r="J3656">
        <v>-67</v>
      </c>
      <c r="K3656">
        <v>105</v>
      </c>
      <c r="L3656">
        <v>-2.9278383309999998</v>
      </c>
      <c r="M3656">
        <v>-3.3359165530000001</v>
      </c>
      <c r="N3656">
        <v>5.1860350479999999</v>
      </c>
      <c r="O3656">
        <v>-2.2498384890000001</v>
      </c>
      <c r="P3656">
        <v>-3.425890426</v>
      </c>
      <c r="Q3656">
        <v>5.3689327579999997</v>
      </c>
      <c r="R3656">
        <v>-0.14639191700000001</v>
      </c>
      <c r="S3656">
        <v>-0.16679582800000001</v>
      </c>
      <c r="T3656">
        <v>0.259301752</v>
      </c>
      <c r="U3656">
        <v>-0.11249192399999999</v>
      </c>
      <c r="V3656">
        <v>-0.17129452100000001</v>
      </c>
      <c r="W3656">
        <v>0.26844663800000002</v>
      </c>
      <c r="X3656">
        <v>-1.1780204000000001E-2</v>
      </c>
      <c r="Y3656">
        <v>0.27726374999999998</v>
      </c>
      <c r="Z3656">
        <v>9.4536828000000003E-2</v>
      </c>
      <c r="AA3656">
        <v>-3.3949695000000002E-2</v>
      </c>
      <c r="AB3656">
        <v>0.27355990699999999</v>
      </c>
      <c r="AC3656">
        <v>2.6911944E-2</v>
      </c>
    </row>
    <row r="3657" spans="1:29" x14ac:dyDescent="0.3">
      <c r="A3657">
        <v>36.549999999999997</v>
      </c>
      <c r="B3657">
        <v>28.2</v>
      </c>
      <c r="C3657">
        <v>-75</v>
      </c>
      <c r="D3657">
        <v>-75</v>
      </c>
      <c r="E3657">
        <v>150</v>
      </c>
      <c r="F3657">
        <v>-57.22115385</v>
      </c>
      <c r="G3657">
        <v>-66.49038462</v>
      </c>
      <c r="H3657">
        <v>102.7115385</v>
      </c>
      <c r="I3657">
        <v>-51</v>
      </c>
      <c r="J3657">
        <v>-67</v>
      </c>
      <c r="K3657">
        <v>104</v>
      </c>
      <c r="L3657">
        <v>-2.9258716890000001</v>
      </c>
      <c r="M3657">
        <v>-3.399832419</v>
      </c>
      <c r="N3657">
        <v>5.2519175560000004</v>
      </c>
      <c r="O3657">
        <v>-2.607767339</v>
      </c>
      <c r="P3657">
        <v>-3.425890426</v>
      </c>
      <c r="Q3657">
        <v>5.3178000650000001</v>
      </c>
      <c r="R3657">
        <v>-0.146293584</v>
      </c>
      <c r="S3657">
        <v>-0.16999162100000001</v>
      </c>
      <c r="T3657">
        <v>0.262595878</v>
      </c>
      <c r="U3657">
        <v>-0.13038836700000001</v>
      </c>
      <c r="V3657">
        <v>-0.17129452100000001</v>
      </c>
      <c r="W3657">
        <v>0.26589000299999999</v>
      </c>
      <c r="X3657">
        <v>-1.3682068E-2</v>
      </c>
      <c r="Y3657">
        <v>0.28049232000000002</v>
      </c>
      <c r="Z3657">
        <v>9.4191803000000004E-2</v>
      </c>
      <c r="AA3657">
        <v>-2.3617178999999999E-2</v>
      </c>
      <c r="AB3657">
        <v>0.27782096499999998</v>
      </c>
      <c r="AC3657">
        <v>6.2794534999999999E-2</v>
      </c>
    </row>
    <row r="3658" spans="1:29" x14ac:dyDescent="0.3">
      <c r="A3658">
        <v>36.56</v>
      </c>
      <c r="B3658">
        <v>28.2</v>
      </c>
      <c r="C3658">
        <v>-75</v>
      </c>
      <c r="D3658">
        <v>-75</v>
      </c>
      <c r="E3658">
        <v>150</v>
      </c>
      <c r="F3658">
        <v>-57.14423077</v>
      </c>
      <c r="G3658">
        <v>-67.66346154</v>
      </c>
      <c r="H3658">
        <v>103.6634615</v>
      </c>
      <c r="I3658">
        <v>-56</v>
      </c>
      <c r="J3658">
        <v>-66</v>
      </c>
      <c r="K3658">
        <v>106</v>
      </c>
      <c r="L3658">
        <v>-2.9219384050000001</v>
      </c>
      <c r="M3658">
        <v>-3.4598150009999999</v>
      </c>
      <c r="N3658">
        <v>5.300591947</v>
      </c>
      <c r="O3658">
        <v>-2.8634308040000001</v>
      </c>
      <c r="P3658">
        <v>-3.374757733</v>
      </c>
      <c r="Q3658">
        <v>5.4200654510000001</v>
      </c>
      <c r="R3658">
        <v>-0.14609691999999999</v>
      </c>
      <c r="S3658">
        <v>-0.17299075</v>
      </c>
      <c r="T3658">
        <v>0.26502959700000001</v>
      </c>
      <c r="U3658">
        <v>-0.14317154000000001</v>
      </c>
      <c r="V3658">
        <v>-0.168737887</v>
      </c>
      <c r="W3658">
        <v>0.27100327299999999</v>
      </c>
      <c r="X3658">
        <v>-1.552716E-2</v>
      </c>
      <c r="Y3658">
        <v>0.28304895499999999</v>
      </c>
      <c r="Z3658">
        <v>9.4838723999999999E-2</v>
      </c>
      <c r="AA3658">
        <v>-1.4760736999999999E-2</v>
      </c>
      <c r="AB3658">
        <v>0.28463865700000002</v>
      </c>
      <c r="AC3658">
        <v>7.1765182999999996E-2</v>
      </c>
    </row>
    <row r="3659" spans="1:29" x14ac:dyDescent="0.3">
      <c r="A3659">
        <v>36.57</v>
      </c>
      <c r="B3659">
        <v>28.2</v>
      </c>
      <c r="C3659">
        <v>-75</v>
      </c>
      <c r="D3659">
        <v>-75</v>
      </c>
      <c r="E3659">
        <v>150</v>
      </c>
      <c r="F3659">
        <v>-57.79807692</v>
      </c>
      <c r="G3659">
        <v>-69.20192308</v>
      </c>
      <c r="H3659">
        <v>105.6057692</v>
      </c>
      <c r="I3659">
        <v>-56</v>
      </c>
      <c r="J3659">
        <v>-68</v>
      </c>
      <c r="K3659">
        <v>86</v>
      </c>
      <c r="L3659">
        <v>-2.9553713190000002</v>
      </c>
      <c r="M3659">
        <v>-3.538480683</v>
      </c>
      <c r="N3659">
        <v>5.3999073700000002</v>
      </c>
      <c r="O3659">
        <v>-2.8634308040000001</v>
      </c>
      <c r="P3659">
        <v>-3.4770231190000001</v>
      </c>
      <c r="Q3659">
        <v>4.3974115920000001</v>
      </c>
      <c r="R3659">
        <v>-0.14776856599999999</v>
      </c>
      <c r="S3659">
        <v>-0.17692403400000001</v>
      </c>
      <c r="T3659">
        <v>0.26999536800000001</v>
      </c>
      <c r="U3659">
        <v>-0.14317154000000001</v>
      </c>
      <c r="V3659">
        <v>-0.17385115600000001</v>
      </c>
      <c r="W3659">
        <v>0.21987058000000001</v>
      </c>
      <c r="X3659">
        <v>-1.6832916999999999E-2</v>
      </c>
      <c r="Y3659">
        <v>0.28822777900000002</v>
      </c>
      <c r="Z3659">
        <v>9.5960055000000002E-2</v>
      </c>
      <c r="AA3659">
        <v>-1.7712884000000002E-2</v>
      </c>
      <c r="AB3659">
        <v>0.25225461799999999</v>
      </c>
      <c r="AC3659">
        <v>0.17044231000000001</v>
      </c>
    </row>
    <row r="3660" spans="1:29" x14ac:dyDescent="0.3">
      <c r="A3660">
        <v>36.58</v>
      </c>
      <c r="B3660">
        <v>28.2</v>
      </c>
      <c r="C3660">
        <v>-75</v>
      </c>
      <c r="D3660">
        <v>-75</v>
      </c>
      <c r="E3660">
        <v>150</v>
      </c>
      <c r="F3660">
        <v>-58.07692308</v>
      </c>
      <c r="G3660">
        <v>-69.96153846</v>
      </c>
      <c r="H3660">
        <v>106.7884615</v>
      </c>
      <c r="I3660">
        <v>-56</v>
      </c>
      <c r="J3660">
        <v>-54</v>
      </c>
      <c r="K3660">
        <v>111</v>
      </c>
      <c r="L3660">
        <v>-2.969629474</v>
      </c>
      <c r="M3660">
        <v>-3.5773218629999999</v>
      </c>
      <c r="N3660">
        <v>5.4603816119999999</v>
      </c>
      <c r="O3660">
        <v>-2.8634308040000001</v>
      </c>
      <c r="P3660">
        <v>-2.761165418</v>
      </c>
      <c r="Q3660">
        <v>5.6757289149999997</v>
      </c>
      <c r="R3660">
        <v>-0.148481474</v>
      </c>
      <c r="S3660">
        <v>-0.178866093</v>
      </c>
      <c r="T3660">
        <v>0.273019081</v>
      </c>
      <c r="U3660">
        <v>-0.14317154000000001</v>
      </c>
      <c r="V3660">
        <v>-0.13805827100000001</v>
      </c>
      <c r="W3660">
        <v>0.28378644600000003</v>
      </c>
      <c r="X3660">
        <v>-1.7542568000000001E-2</v>
      </c>
      <c r="Y3660">
        <v>0.29112857599999997</v>
      </c>
      <c r="Z3660">
        <v>9.5313133999999994E-2</v>
      </c>
      <c r="AA3660">
        <v>2.952147E-3</v>
      </c>
      <c r="AB3660">
        <v>0.28293423400000001</v>
      </c>
      <c r="AC3660">
        <v>-4.4853239999999997E-3</v>
      </c>
    </row>
    <row r="3661" spans="1:29" x14ac:dyDescent="0.3">
      <c r="A3661">
        <v>36.590000000000003</v>
      </c>
      <c r="B3661">
        <v>28.2</v>
      </c>
      <c r="C3661">
        <v>-75</v>
      </c>
      <c r="D3661">
        <v>-75</v>
      </c>
      <c r="E3661">
        <v>150</v>
      </c>
      <c r="F3661">
        <v>-58.625</v>
      </c>
      <c r="G3661">
        <v>-70.807692309999993</v>
      </c>
      <c r="H3661">
        <v>107.7884615</v>
      </c>
      <c r="I3661">
        <v>-59</v>
      </c>
      <c r="J3661">
        <v>-69</v>
      </c>
      <c r="K3661">
        <v>109</v>
      </c>
      <c r="L3661">
        <v>-2.9976541229999998</v>
      </c>
      <c r="M3661">
        <v>-3.620587988</v>
      </c>
      <c r="N3661">
        <v>5.5115143050000004</v>
      </c>
      <c r="O3661">
        <v>-3.0168288830000001</v>
      </c>
      <c r="P3661">
        <v>-3.5281558120000001</v>
      </c>
      <c r="Q3661">
        <v>5.5734635289999996</v>
      </c>
      <c r="R3661">
        <v>-0.149882706</v>
      </c>
      <c r="S3661">
        <v>-0.18102939900000001</v>
      </c>
      <c r="T3661">
        <v>0.275575715</v>
      </c>
      <c r="U3661">
        <v>-0.15084144399999999</v>
      </c>
      <c r="V3661">
        <v>-0.17640779100000001</v>
      </c>
      <c r="W3661">
        <v>0.27867317600000002</v>
      </c>
      <c r="X3661">
        <v>-1.7982551999999999E-2</v>
      </c>
      <c r="Y3661">
        <v>0.29402117900000002</v>
      </c>
      <c r="Z3661">
        <v>9.7081386000000006E-2</v>
      </c>
      <c r="AA3661">
        <v>-1.4760736999999999E-2</v>
      </c>
      <c r="AB3661">
        <v>0.294865196</v>
      </c>
      <c r="AC3661">
        <v>8.5221155000000007E-2</v>
      </c>
    </row>
    <row r="3662" spans="1:29" x14ac:dyDescent="0.3">
      <c r="A3662">
        <v>36.6</v>
      </c>
      <c r="B3662">
        <v>28.2</v>
      </c>
      <c r="C3662">
        <v>-75</v>
      </c>
      <c r="D3662">
        <v>-75</v>
      </c>
      <c r="E3662">
        <v>150</v>
      </c>
      <c r="F3662">
        <v>-59.56730769</v>
      </c>
      <c r="G3662">
        <v>-71.70192308</v>
      </c>
      <c r="H3662">
        <v>108.5288462</v>
      </c>
      <c r="I3662">
        <v>-48</v>
      </c>
      <c r="J3662">
        <v>-70</v>
      </c>
      <c r="K3662">
        <v>108</v>
      </c>
      <c r="L3662">
        <v>-3.045836853</v>
      </c>
      <c r="M3662">
        <v>-3.6663124150000002</v>
      </c>
      <c r="N3662">
        <v>5.5493721640000002</v>
      </c>
      <c r="O3662">
        <v>-2.4543692610000001</v>
      </c>
      <c r="P3662">
        <v>-3.5792885050000001</v>
      </c>
      <c r="Q3662">
        <v>5.5223308360000001</v>
      </c>
      <c r="R3662">
        <v>-0.15229184300000001</v>
      </c>
      <c r="S3662">
        <v>-0.18331562100000001</v>
      </c>
      <c r="T3662">
        <v>0.27746860800000001</v>
      </c>
      <c r="U3662">
        <v>-0.122718463</v>
      </c>
      <c r="V3662">
        <v>-0.17896442500000001</v>
      </c>
      <c r="W3662">
        <v>0.27611654200000002</v>
      </c>
      <c r="X3662">
        <v>-1.7911587E-2</v>
      </c>
      <c r="Y3662">
        <v>0.29684822700000002</v>
      </c>
      <c r="Z3662">
        <v>0.101997992</v>
      </c>
      <c r="AA3662">
        <v>-3.2473621000000001E-2</v>
      </c>
      <c r="AB3662">
        <v>0.28463865700000002</v>
      </c>
      <c r="AC3662">
        <v>4.4853239000000003E-2</v>
      </c>
    </row>
    <row r="3663" spans="1:29" x14ac:dyDescent="0.3">
      <c r="A3663">
        <v>36.61</v>
      </c>
      <c r="B3663">
        <v>28.2</v>
      </c>
      <c r="C3663">
        <v>-75</v>
      </c>
      <c r="D3663">
        <v>-75</v>
      </c>
      <c r="E3663">
        <v>150</v>
      </c>
      <c r="F3663">
        <v>-59.98076923</v>
      </c>
      <c r="G3663">
        <v>-72.028846150000007</v>
      </c>
      <c r="H3663">
        <v>108.125</v>
      </c>
      <c r="I3663">
        <v>-57</v>
      </c>
      <c r="J3663">
        <v>-72</v>
      </c>
      <c r="K3663">
        <v>103</v>
      </c>
      <c r="L3663">
        <v>-3.066978255</v>
      </c>
      <c r="M3663">
        <v>-3.683028872</v>
      </c>
      <c r="N3663">
        <v>5.5287224229999996</v>
      </c>
      <c r="O3663">
        <v>-2.9145634970000001</v>
      </c>
      <c r="P3663">
        <v>-3.6815538910000001</v>
      </c>
      <c r="Q3663">
        <v>5.2666673719999997</v>
      </c>
      <c r="R3663">
        <v>-0.153348913</v>
      </c>
      <c r="S3663">
        <v>-0.184151444</v>
      </c>
      <c r="T3663">
        <v>0.27643612099999998</v>
      </c>
      <c r="U3663">
        <v>-0.14572817499999999</v>
      </c>
      <c r="V3663">
        <v>-0.18407769500000001</v>
      </c>
      <c r="W3663">
        <v>0.26333336899999998</v>
      </c>
      <c r="X3663">
        <v>-1.7783849000000001E-2</v>
      </c>
      <c r="Y3663">
        <v>0.29679086599999999</v>
      </c>
      <c r="Z3663">
        <v>0.107130237</v>
      </c>
      <c r="AA3663">
        <v>-2.2141106000000001E-2</v>
      </c>
      <c r="AB3663">
        <v>0.28549086899999998</v>
      </c>
      <c r="AC3663">
        <v>0.116618422</v>
      </c>
    </row>
    <row r="3664" spans="1:29" x14ac:dyDescent="0.3">
      <c r="A3664">
        <v>36.619999999999997</v>
      </c>
      <c r="B3664">
        <v>28.2</v>
      </c>
      <c r="C3664">
        <v>-75</v>
      </c>
      <c r="D3664">
        <v>-75</v>
      </c>
      <c r="E3664">
        <v>150</v>
      </c>
      <c r="F3664">
        <v>-60.22115385</v>
      </c>
      <c r="G3664">
        <v>-72.32692308</v>
      </c>
      <c r="H3664">
        <v>107.75</v>
      </c>
      <c r="I3664">
        <v>-115</v>
      </c>
      <c r="J3664">
        <v>-141</v>
      </c>
      <c r="K3664">
        <v>185</v>
      </c>
      <c r="L3664">
        <v>-3.079269767</v>
      </c>
      <c r="M3664">
        <v>-3.6982703479999999</v>
      </c>
      <c r="N3664">
        <v>5.5095476630000002</v>
      </c>
      <c r="O3664">
        <v>-5.8802596869999997</v>
      </c>
      <c r="P3664">
        <v>-7.2097097029999997</v>
      </c>
      <c r="Q3664">
        <v>9.4595481919999997</v>
      </c>
      <c r="R3664">
        <v>-0.15396348800000001</v>
      </c>
      <c r="S3664">
        <v>-0.184913517</v>
      </c>
      <c r="T3664">
        <v>0.27547738300000002</v>
      </c>
      <c r="U3664">
        <v>-0.29401298399999998</v>
      </c>
      <c r="V3664">
        <v>-0.36048548499999999</v>
      </c>
      <c r="W3664">
        <v>0.47297740999999999</v>
      </c>
      <c r="X3664">
        <v>-1.7869007999999999E-2</v>
      </c>
      <c r="Y3664">
        <v>0.29661059099999998</v>
      </c>
      <c r="Z3664">
        <v>0.111227408</v>
      </c>
      <c r="AA3664">
        <v>-3.8377915999999998E-2</v>
      </c>
      <c r="AB3664">
        <v>0.53348443000000001</v>
      </c>
      <c r="AC3664">
        <v>0.31845800000000002</v>
      </c>
    </row>
    <row r="3665" spans="1:29" x14ac:dyDescent="0.3">
      <c r="A3665">
        <v>36.630000000000003</v>
      </c>
      <c r="B3665">
        <v>28.2</v>
      </c>
      <c r="C3665">
        <v>-75</v>
      </c>
      <c r="D3665">
        <v>-75</v>
      </c>
      <c r="E3665">
        <v>150</v>
      </c>
      <c r="F3665">
        <v>-60.34615385</v>
      </c>
      <c r="G3665">
        <v>-72.57692308</v>
      </c>
      <c r="H3665">
        <v>107.7980769</v>
      </c>
      <c r="I3665">
        <v>0</v>
      </c>
      <c r="J3665">
        <v>0</v>
      </c>
      <c r="K3665">
        <v>0</v>
      </c>
      <c r="L3665">
        <v>-3.085661354</v>
      </c>
      <c r="M3665">
        <v>-3.7110535210000002</v>
      </c>
      <c r="N3665">
        <v>5.5120059660000003</v>
      </c>
      <c r="O3665">
        <v>0</v>
      </c>
      <c r="P3665">
        <v>0</v>
      </c>
      <c r="Q3665">
        <v>0</v>
      </c>
      <c r="R3665">
        <v>-0.154283068</v>
      </c>
      <c r="S3665">
        <v>-0.185552676</v>
      </c>
      <c r="T3665">
        <v>0.27560029800000002</v>
      </c>
      <c r="U3665">
        <v>0</v>
      </c>
      <c r="V3665">
        <v>0</v>
      </c>
      <c r="W3665">
        <v>0</v>
      </c>
      <c r="X3665">
        <v>-1.8053517000000002E-2</v>
      </c>
      <c r="Y3665">
        <v>0.29701211300000002</v>
      </c>
      <c r="Z3665">
        <v>0.112693764</v>
      </c>
      <c r="AA3665">
        <v>0</v>
      </c>
      <c r="AB3665">
        <v>0</v>
      </c>
      <c r="AC3665">
        <v>0</v>
      </c>
    </row>
    <row r="3666" spans="1:29" x14ac:dyDescent="0.3">
      <c r="A3666">
        <v>36.64</v>
      </c>
      <c r="B3666">
        <v>28.2</v>
      </c>
      <c r="C3666">
        <v>-75</v>
      </c>
      <c r="D3666">
        <v>-75</v>
      </c>
      <c r="E3666">
        <v>150</v>
      </c>
      <c r="F3666">
        <v>-60.375</v>
      </c>
      <c r="G3666">
        <v>-72.96153846</v>
      </c>
      <c r="H3666">
        <v>107.8557692</v>
      </c>
      <c r="I3666">
        <v>-108</v>
      </c>
      <c r="J3666">
        <v>-123</v>
      </c>
      <c r="K3666">
        <v>203</v>
      </c>
      <c r="L3666">
        <v>-3.0871363359999999</v>
      </c>
      <c r="M3666">
        <v>-3.7307199419999999</v>
      </c>
      <c r="N3666">
        <v>5.5149559290000001</v>
      </c>
      <c r="O3666">
        <v>-5.5223308360000001</v>
      </c>
      <c r="P3666">
        <v>-6.2893212299999997</v>
      </c>
      <c r="Q3666">
        <v>10.37993666</v>
      </c>
      <c r="R3666">
        <v>-0.15435681700000001</v>
      </c>
      <c r="S3666">
        <v>-0.18653599700000001</v>
      </c>
      <c r="T3666">
        <v>0.27574779599999999</v>
      </c>
      <c r="U3666">
        <v>-0.27611654200000002</v>
      </c>
      <c r="V3666">
        <v>-0.31446606199999999</v>
      </c>
      <c r="W3666">
        <v>0.51899683299999999</v>
      </c>
      <c r="X3666">
        <v>-1.8578658000000001E-2</v>
      </c>
      <c r="Y3666">
        <v>0.29746280200000003</v>
      </c>
      <c r="Z3666">
        <v>0.114289504</v>
      </c>
      <c r="AA3666">
        <v>-2.2141106000000001E-2</v>
      </c>
      <c r="AB3666">
        <v>0.54285875699999997</v>
      </c>
      <c r="AC3666">
        <v>0.12558907</v>
      </c>
    </row>
    <row r="3667" spans="1:29" x14ac:dyDescent="0.3">
      <c r="A3667">
        <v>36.65</v>
      </c>
      <c r="B3667">
        <v>28.2</v>
      </c>
      <c r="C3667">
        <v>-75</v>
      </c>
      <c r="D3667">
        <v>-75</v>
      </c>
      <c r="E3667">
        <v>150</v>
      </c>
      <c r="F3667">
        <v>-60.69230769</v>
      </c>
      <c r="G3667">
        <v>-73.182692309999993</v>
      </c>
      <c r="H3667">
        <v>107.7403846</v>
      </c>
      <c r="I3667">
        <v>-60</v>
      </c>
      <c r="J3667">
        <v>-69</v>
      </c>
      <c r="K3667">
        <v>101</v>
      </c>
      <c r="L3667">
        <v>-3.1033611319999999</v>
      </c>
      <c r="M3667">
        <v>-3.7420281339999999</v>
      </c>
      <c r="N3667">
        <v>5.5090560030000004</v>
      </c>
      <c r="O3667">
        <v>-3.0679615760000001</v>
      </c>
      <c r="P3667">
        <v>-3.5281558120000001</v>
      </c>
      <c r="Q3667">
        <v>5.1644019859999997</v>
      </c>
      <c r="R3667">
        <v>-0.155168057</v>
      </c>
      <c r="S3667">
        <v>-0.187101407</v>
      </c>
      <c r="T3667">
        <v>0.2754528</v>
      </c>
      <c r="U3667">
        <v>-0.15339807899999999</v>
      </c>
      <c r="V3667">
        <v>-0.17640779100000001</v>
      </c>
      <c r="W3667">
        <v>0.25822009899999998</v>
      </c>
      <c r="X3667">
        <v>-1.8436727999999999E-2</v>
      </c>
      <c r="Y3667">
        <v>0.29772502099999998</v>
      </c>
      <c r="Z3667">
        <v>0.117222216</v>
      </c>
      <c r="AA3667">
        <v>-1.3284663E-2</v>
      </c>
      <c r="AB3667">
        <v>0.28208202300000002</v>
      </c>
      <c r="AC3667">
        <v>0.12558907</v>
      </c>
    </row>
    <row r="3668" spans="1:29" x14ac:dyDescent="0.3">
      <c r="A3668">
        <v>36.659999999999997</v>
      </c>
      <c r="B3668">
        <v>28.2</v>
      </c>
      <c r="C3668">
        <v>-75</v>
      </c>
      <c r="D3668">
        <v>-75</v>
      </c>
      <c r="E3668">
        <v>150</v>
      </c>
      <c r="F3668">
        <v>-61.38461538</v>
      </c>
      <c r="G3668">
        <v>-73.11538462</v>
      </c>
      <c r="H3668">
        <v>107.4807692</v>
      </c>
      <c r="I3668">
        <v>-61</v>
      </c>
      <c r="J3668">
        <v>-70</v>
      </c>
      <c r="K3668">
        <v>100</v>
      </c>
      <c r="L3668">
        <v>-3.1387606890000002</v>
      </c>
      <c r="M3668">
        <v>-3.7385865100000002</v>
      </c>
      <c r="N3668">
        <v>5.4957811689999998</v>
      </c>
      <c r="O3668">
        <v>-3.1190942690000001</v>
      </c>
      <c r="P3668">
        <v>-3.5792885050000001</v>
      </c>
      <c r="Q3668">
        <v>5.1132692930000001</v>
      </c>
      <c r="R3668">
        <v>-0.156938034</v>
      </c>
      <c r="S3668">
        <v>-0.18692932500000001</v>
      </c>
      <c r="T3668">
        <v>0.27478905799999997</v>
      </c>
      <c r="U3668">
        <v>-0.15595471299999999</v>
      </c>
      <c r="V3668">
        <v>-0.17896442500000001</v>
      </c>
      <c r="W3668">
        <v>0.25566346499999998</v>
      </c>
      <c r="X3668">
        <v>-1.7315480000000001E-2</v>
      </c>
      <c r="Y3668">
        <v>0.297815159</v>
      </c>
      <c r="Z3668">
        <v>0.121190003</v>
      </c>
      <c r="AA3668">
        <v>-1.3284663E-2</v>
      </c>
      <c r="AB3668">
        <v>0.28208202300000002</v>
      </c>
      <c r="AC3668">
        <v>0.13904504200000001</v>
      </c>
    </row>
    <row r="3669" spans="1:29" x14ac:dyDescent="0.3">
      <c r="A3669">
        <v>36.67</v>
      </c>
      <c r="B3669">
        <v>28.2</v>
      </c>
      <c r="C3669">
        <v>-75</v>
      </c>
      <c r="D3669">
        <v>-75</v>
      </c>
      <c r="E3669">
        <v>150</v>
      </c>
      <c r="F3669">
        <v>-61.52884615</v>
      </c>
      <c r="G3669">
        <v>-72.221153849999993</v>
      </c>
      <c r="H3669">
        <v>106.3173077</v>
      </c>
      <c r="I3669">
        <v>-58</v>
      </c>
      <c r="J3669">
        <v>-74</v>
      </c>
      <c r="K3669">
        <v>81</v>
      </c>
      <c r="L3669">
        <v>-3.1461355969999998</v>
      </c>
      <c r="M3669">
        <v>-3.6928620830000001</v>
      </c>
      <c r="N3669">
        <v>5.4362902469999996</v>
      </c>
      <c r="O3669">
        <v>-2.9656961900000001</v>
      </c>
      <c r="P3669">
        <v>-3.7838192770000001</v>
      </c>
      <c r="Q3669">
        <v>4.1417481269999996</v>
      </c>
      <c r="R3669">
        <v>-0.15730678000000001</v>
      </c>
      <c r="S3669">
        <v>-0.184643104</v>
      </c>
      <c r="T3669">
        <v>0.27181451200000001</v>
      </c>
      <c r="U3669">
        <v>-0.14828480899999999</v>
      </c>
      <c r="V3669">
        <v>-0.18919096399999999</v>
      </c>
      <c r="W3669">
        <v>0.207087406</v>
      </c>
      <c r="X3669">
        <v>-1.5782634E-2</v>
      </c>
      <c r="Y3669">
        <v>0.29519297</v>
      </c>
      <c r="Z3669">
        <v>0.12304451199999999</v>
      </c>
      <c r="AA3669">
        <v>-2.3617178999999999E-2</v>
      </c>
      <c r="AB3669">
        <v>0.25055019499999998</v>
      </c>
      <c r="AC3669">
        <v>0.22875152100000001</v>
      </c>
    </row>
    <row r="3670" spans="1:29" x14ac:dyDescent="0.3">
      <c r="A3670">
        <v>36.68</v>
      </c>
      <c r="B3670">
        <v>28.2</v>
      </c>
      <c r="C3670">
        <v>-75</v>
      </c>
      <c r="D3670">
        <v>-75</v>
      </c>
      <c r="E3670">
        <v>150</v>
      </c>
      <c r="F3670">
        <v>-61.63461538</v>
      </c>
      <c r="G3670">
        <v>-71.28846154</v>
      </c>
      <c r="H3670">
        <v>105.625</v>
      </c>
      <c r="I3670">
        <v>-57</v>
      </c>
      <c r="J3670">
        <v>-58</v>
      </c>
      <c r="K3670">
        <v>103</v>
      </c>
      <c r="L3670">
        <v>-3.151543862</v>
      </c>
      <c r="M3670">
        <v>-3.6451710130000001</v>
      </c>
      <c r="N3670">
        <v>5.4008906909999999</v>
      </c>
      <c r="O3670">
        <v>-2.9145634970000001</v>
      </c>
      <c r="P3670">
        <v>-2.9656961900000001</v>
      </c>
      <c r="Q3670">
        <v>5.2666673719999997</v>
      </c>
      <c r="R3670">
        <v>-0.157577193</v>
      </c>
      <c r="S3670">
        <v>-0.18225855099999999</v>
      </c>
      <c r="T3670">
        <v>0.27004453499999997</v>
      </c>
      <c r="U3670">
        <v>-0.14572817499999999</v>
      </c>
      <c r="V3670">
        <v>-0.14828480899999999</v>
      </c>
      <c r="W3670">
        <v>0.26333336899999998</v>
      </c>
      <c r="X3670">
        <v>-1.4249787999999999E-2</v>
      </c>
      <c r="Y3670">
        <v>0.29330827100000001</v>
      </c>
      <c r="Z3670">
        <v>0.122440718</v>
      </c>
      <c r="AA3670">
        <v>-1.476074E-3</v>
      </c>
      <c r="AB3670">
        <v>0.27355990699999999</v>
      </c>
      <c r="AC3670">
        <v>5.3823887000000001E-2</v>
      </c>
    </row>
    <row r="3671" spans="1:29" x14ac:dyDescent="0.3">
      <c r="A3671">
        <v>36.69</v>
      </c>
      <c r="B3671">
        <v>28.2</v>
      </c>
      <c r="C3671">
        <v>-75</v>
      </c>
      <c r="D3671">
        <v>-75</v>
      </c>
      <c r="E3671">
        <v>150</v>
      </c>
      <c r="F3671">
        <v>-61.72115385</v>
      </c>
      <c r="G3671">
        <v>-70.75961538</v>
      </c>
      <c r="H3671">
        <v>105.0096154</v>
      </c>
      <c r="I3671">
        <v>-44</v>
      </c>
      <c r="J3671">
        <v>-75</v>
      </c>
      <c r="K3671">
        <v>103</v>
      </c>
      <c r="L3671">
        <v>-3.1559688069999998</v>
      </c>
      <c r="M3671">
        <v>-3.618129685</v>
      </c>
      <c r="N3671">
        <v>5.3694244180000004</v>
      </c>
      <c r="O3671">
        <v>-2.2498384890000001</v>
      </c>
      <c r="P3671">
        <v>-3.8349519700000001</v>
      </c>
      <c r="Q3671">
        <v>5.2666673719999997</v>
      </c>
      <c r="R3671">
        <v>-0.15779844000000001</v>
      </c>
      <c r="S3671">
        <v>-0.18090648400000001</v>
      </c>
      <c r="T3671">
        <v>0.26847122099999998</v>
      </c>
      <c r="U3671">
        <v>-0.11249192399999999</v>
      </c>
      <c r="V3671">
        <v>-0.19174759799999999</v>
      </c>
      <c r="W3671">
        <v>0.26333336899999998</v>
      </c>
      <c r="X3671">
        <v>-1.3341435E-2</v>
      </c>
      <c r="Y3671">
        <v>0.29188245499999999</v>
      </c>
      <c r="Z3671">
        <v>0.12321702399999999</v>
      </c>
      <c r="AA3671">
        <v>-4.5758285000000003E-2</v>
      </c>
      <c r="AB3671">
        <v>0.27696875300000001</v>
      </c>
      <c r="AC3671">
        <v>7.1765182999999996E-2</v>
      </c>
    </row>
    <row r="3672" spans="1:29" x14ac:dyDescent="0.3">
      <c r="A3672">
        <v>36.700000000000003</v>
      </c>
      <c r="B3672">
        <v>28.2</v>
      </c>
      <c r="C3672">
        <v>-75</v>
      </c>
      <c r="D3672">
        <v>-75</v>
      </c>
      <c r="E3672">
        <v>150</v>
      </c>
      <c r="F3672">
        <v>-61.11538462</v>
      </c>
      <c r="G3672">
        <v>-69.88461538</v>
      </c>
      <c r="H3672">
        <v>103.2596154</v>
      </c>
      <c r="I3672">
        <v>-59</v>
      </c>
      <c r="J3672">
        <v>-71</v>
      </c>
      <c r="K3672">
        <v>106</v>
      </c>
      <c r="L3672">
        <v>-3.1249941950000002</v>
      </c>
      <c r="M3672">
        <v>-3.573388579</v>
      </c>
      <c r="N3672">
        <v>5.2799422050000002</v>
      </c>
      <c r="O3672">
        <v>-3.0168288830000001</v>
      </c>
      <c r="P3672">
        <v>-3.6304211980000001</v>
      </c>
      <c r="Q3672">
        <v>5.4200654510000001</v>
      </c>
      <c r="R3672">
        <v>-0.15624971000000001</v>
      </c>
      <c r="S3672">
        <v>-0.17866942899999999</v>
      </c>
      <c r="T3672">
        <v>0.26399710999999998</v>
      </c>
      <c r="U3672">
        <v>-0.15084144399999999</v>
      </c>
      <c r="V3672">
        <v>-0.18152106000000001</v>
      </c>
      <c r="W3672">
        <v>0.27100327299999999</v>
      </c>
      <c r="X3672">
        <v>-1.2944031E-2</v>
      </c>
      <c r="Y3672">
        <v>0.28763778600000001</v>
      </c>
      <c r="Z3672">
        <v>0.124424611</v>
      </c>
      <c r="AA3672">
        <v>-1.7712884000000002E-2</v>
      </c>
      <c r="AB3672">
        <v>0.29145634999999998</v>
      </c>
      <c r="AC3672">
        <v>0.107647775</v>
      </c>
    </row>
    <row r="3673" spans="1:29" x14ac:dyDescent="0.3">
      <c r="A3673">
        <v>36.71</v>
      </c>
      <c r="B3673">
        <v>28.2</v>
      </c>
      <c r="C3673">
        <v>-75</v>
      </c>
      <c r="D3673">
        <v>-75</v>
      </c>
      <c r="E3673">
        <v>150</v>
      </c>
      <c r="F3673">
        <v>-61.02884615</v>
      </c>
      <c r="G3673">
        <v>-69.471153849999993</v>
      </c>
      <c r="H3673">
        <v>102.3365385</v>
      </c>
      <c r="I3673">
        <v>-61</v>
      </c>
      <c r="J3673">
        <v>-67</v>
      </c>
      <c r="K3673">
        <v>108</v>
      </c>
      <c r="L3673">
        <v>-3.12056925</v>
      </c>
      <c r="M3673">
        <v>-3.5522471769999999</v>
      </c>
      <c r="N3673">
        <v>5.2327427970000002</v>
      </c>
      <c r="O3673">
        <v>-3.1190942690000001</v>
      </c>
      <c r="P3673">
        <v>-3.425890426</v>
      </c>
      <c r="Q3673">
        <v>5.5223308360000001</v>
      </c>
      <c r="R3673">
        <v>-0.15602846300000001</v>
      </c>
      <c r="S3673">
        <v>-0.177612359</v>
      </c>
      <c r="T3673">
        <v>0.26163713999999999</v>
      </c>
      <c r="U3673">
        <v>-0.15595471299999999</v>
      </c>
      <c r="V3673">
        <v>-0.17129452100000001</v>
      </c>
      <c r="W3673">
        <v>0.27611654200000002</v>
      </c>
      <c r="X3673">
        <v>-1.2461468E-2</v>
      </c>
      <c r="Y3673">
        <v>0.285638367</v>
      </c>
      <c r="Z3673">
        <v>0.126322248</v>
      </c>
      <c r="AA3673">
        <v>-8.8564420000000008E-3</v>
      </c>
      <c r="AB3673">
        <v>0.29316077299999999</v>
      </c>
      <c r="AC3673">
        <v>8.9706479000000006E-2</v>
      </c>
    </row>
    <row r="3674" spans="1:29" x14ac:dyDescent="0.3">
      <c r="A3674">
        <v>36.72</v>
      </c>
      <c r="B3674">
        <v>28.2</v>
      </c>
      <c r="C3674">
        <v>-75</v>
      </c>
      <c r="D3674">
        <v>-75</v>
      </c>
      <c r="E3674">
        <v>150</v>
      </c>
      <c r="F3674">
        <v>-60.83653846</v>
      </c>
      <c r="G3674">
        <v>-68.692307690000007</v>
      </c>
      <c r="H3674">
        <v>101.4230769</v>
      </c>
      <c r="I3674">
        <v>-64</v>
      </c>
      <c r="J3674">
        <v>-68</v>
      </c>
      <c r="K3674">
        <v>88</v>
      </c>
      <c r="L3674">
        <v>-3.1107360399999999</v>
      </c>
      <c r="M3674">
        <v>-3.5124226759999999</v>
      </c>
      <c r="N3674">
        <v>5.1860350479999999</v>
      </c>
      <c r="O3674">
        <v>-3.272492347</v>
      </c>
      <c r="P3674">
        <v>-3.4770231190000001</v>
      </c>
      <c r="Q3674">
        <v>4.4996769780000001</v>
      </c>
      <c r="R3674">
        <v>-0.155536802</v>
      </c>
      <c r="S3674">
        <v>-0.17562113400000001</v>
      </c>
      <c r="T3674">
        <v>0.259301752</v>
      </c>
      <c r="U3674">
        <v>-0.163624617</v>
      </c>
      <c r="V3674">
        <v>-0.17385115600000001</v>
      </c>
      <c r="W3674">
        <v>0.22498384900000001</v>
      </c>
      <c r="X3674">
        <v>-1.1595694E-2</v>
      </c>
      <c r="Y3674">
        <v>0.28325381399999999</v>
      </c>
      <c r="Z3674">
        <v>0.12606348000000001</v>
      </c>
      <c r="AA3674">
        <v>-5.9042950000000004E-3</v>
      </c>
      <c r="AB3674">
        <v>0.26248115700000002</v>
      </c>
      <c r="AC3674">
        <v>0.19735425300000001</v>
      </c>
    </row>
    <row r="3675" spans="1:29" x14ac:dyDescent="0.3">
      <c r="A3675">
        <v>36.729999999999997</v>
      </c>
      <c r="B3675">
        <v>28.2</v>
      </c>
      <c r="C3675">
        <v>-75</v>
      </c>
      <c r="D3675">
        <v>-75</v>
      </c>
      <c r="E3675">
        <v>150</v>
      </c>
      <c r="F3675">
        <v>-60.92307692</v>
      </c>
      <c r="G3675">
        <v>-68.25</v>
      </c>
      <c r="H3675">
        <v>101.8365385</v>
      </c>
      <c r="I3675">
        <v>-67</v>
      </c>
      <c r="J3675">
        <v>-54</v>
      </c>
      <c r="K3675">
        <v>107</v>
      </c>
      <c r="L3675">
        <v>-3.1151609850000002</v>
      </c>
      <c r="M3675">
        <v>-3.4898062919999999</v>
      </c>
      <c r="N3675">
        <v>5.2071764500000004</v>
      </c>
      <c r="O3675">
        <v>-3.425890426</v>
      </c>
      <c r="P3675">
        <v>-2.761165418</v>
      </c>
      <c r="Q3675">
        <v>5.4711981429999996</v>
      </c>
      <c r="R3675">
        <v>-0.15575804900000001</v>
      </c>
      <c r="S3675">
        <v>-0.17449031500000001</v>
      </c>
      <c r="T3675">
        <v>0.26035882300000002</v>
      </c>
      <c r="U3675">
        <v>-0.17129452100000001</v>
      </c>
      <c r="V3675">
        <v>-0.13805827100000001</v>
      </c>
      <c r="W3675">
        <v>0.27355990699999999</v>
      </c>
      <c r="X3675">
        <v>-1.0815078000000001E-2</v>
      </c>
      <c r="Y3675">
        <v>0.28365533599999998</v>
      </c>
      <c r="Z3675">
        <v>0.12261323</v>
      </c>
      <c r="AA3675">
        <v>1.9188957999999999E-2</v>
      </c>
      <c r="AB3675">
        <v>0.28549086899999998</v>
      </c>
      <c r="AC3675">
        <v>6.2794534999999999E-2</v>
      </c>
    </row>
    <row r="3676" spans="1:29" x14ac:dyDescent="0.3">
      <c r="A3676">
        <v>36.74</v>
      </c>
      <c r="B3676">
        <v>28.2</v>
      </c>
      <c r="C3676">
        <v>-75</v>
      </c>
      <c r="D3676">
        <v>-75</v>
      </c>
      <c r="E3676">
        <v>150</v>
      </c>
      <c r="F3676">
        <v>-62.08653846</v>
      </c>
      <c r="G3676">
        <v>-68.28846154</v>
      </c>
      <c r="H3676">
        <v>103.375</v>
      </c>
      <c r="I3676">
        <v>-68</v>
      </c>
      <c r="J3676">
        <v>-70</v>
      </c>
      <c r="K3676">
        <v>106</v>
      </c>
      <c r="L3676">
        <v>-3.1746519059999998</v>
      </c>
      <c r="M3676">
        <v>-3.4917729340000001</v>
      </c>
      <c r="N3676">
        <v>5.285842132</v>
      </c>
      <c r="O3676">
        <v>-3.4770231190000001</v>
      </c>
      <c r="P3676">
        <v>-3.5792885050000001</v>
      </c>
      <c r="Q3676">
        <v>5.4200654510000001</v>
      </c>
      <c r="R3676">
        <v>-0.158732595</v>
      </c>
      <c r="S3676">
        <v>-0.17458864700000001</v>
      </c>
      <c r="T3676">
        <v>0.264292107</v>
      </c>
      <c r="U3676">
        <v>-0.17385115600000001</v>
      </c>
      <c r="V3676">
        <v>-0.17896442500000001</v>
      </c>
      <c r="W3676">
        <v>0.27100327299999999</v>
      </c>
      <c r="X3676">
        <v>-9.1544959999999998E-3</v>
      </c>
      <c r="Y3676">
        <v>0.28730181799999999</v>
      </c>
      <c r="Z3676">
        <v>0.121103746</v>
      </c>
      <c r="AA3676">
        <v>-2.952147E-3</v>
      </c>
      <c r="AB3676">
        <v>0.29827404200000002</v>
      </c>
      <c r="AC3676">
        <v>0.14353036599999999</v>
      </c>
    </row>
    <row r="3677" spans="1:29" x14ac:dyDescent="0.3">
      <c r="A3677">
        <v>36.75</v>
      </c>
      <c r="B3677">
        <v>28.2</v>
      </c>
      <c r="C3677">
        <v>-75</v>
      </c>
      <c r="D3677">
        <v>-75</v>
      </c>
      <c r="E3677">
        <v>150</v>
      </c>
      <c r="F3677">
        <v>-63.25</v>
      </c>
      <c r="G3677">
        <v>-68.29807692</v>
      </c>
      <c r="H3677">
        <v>104.6538462</v>
      </c>
      <c r="I3677">
        <v>-55</v>
      </c>
      <c r="J3677">
        <v>-73</v>
      </c>
      <c r="K3677">
        <v>105</v>
      </c>
      <c r="L3677">
        <v>-3.234142828</v>
      </c>
      <c r="M3677">
        <v>-3.492264595</v>
      </c>
      <c r="N3677">
        <v>5.3512329789999997</v>
      </c>
      <c r="O3677">
        <v>-2.812298111</v>
      </c>
      <c r="P3677">
        <v>-3.7326865840000001</v>
      </c>
      <c r="Q3677">
        <v>5.3689327579999997</v>
      </c>
      <c r="R3677">
        <v>-0.161707141</v>
      </c>
      <c r="S3677">
        <v>-0.17461323000000001</v>
      </c>
      <c r="T3677">
        <v>0.26756164900000001</v>
      </c>
      <c r="U3677">
        <v>-0.14061490600000001</v>
      </c>
      <c r="V3677">
        <v>-0.18663432899999999</v>
      </c>
      <c r="W3677">
        <v>0.26844663800000002</v>
      </c>
      <c r="X3677">
        <v>-7.4513340000000004E-3</v>
      </c>
      <c r="Y3677">
        <v>0.29048122300000001</v>
      </c>
      <c r="Z3677">
        <v>0.120629337</v>
      </c>
      <c r="AA3677">
        <v>-2.6569327E-2</v>
      </c>
      <c r="AB3677">
        <v>0.28804750400000001</v>
      </c>
      <c r="AC3677">
        <v>0.103162451</v>
      </c>
    </row>
    <row r="3678" spans="1:29" x14ac:dyDescent="0.3">
      <c r="A3678">
        <v>36.76</v>
      </c>
      <c r="B3678">
        <v>28.2</v>
      </c>
      <c r="C3678">
        <v>-75</v>
      </c>
      <c r="D3678">
        <v>-75</v>
      </c>
      <c r="E3678">
        <v>150</v>
      </c>
      <c r="F3678">
        <v>-64.24038462</v>
      </c>
      <c r="G3678">
        <v>-68.432692309999993</v>
      </c>
      <c r="H3678">
        <v>105.4615385</v>
      </c>
      <c r="I3678">
        <v>-66</v>
      </c>
      <c r="J3678">
        <v>-76</v>
      </c>
      <c r="K3678">
        <v>105</v>
      </c>
      <c r="L3678">
        <v>-3.2847838600000001</v>
      </c>
      <c r="M3678">
        <v>-3.4991478420000002</v>
      </c>
      <c r="N3678">
        <v>5.3925324620000001</v>
      </c>
      <c r="O3678">
        <v>-3.374757733</v>
      </c>
      <c r="P3678">
        <v>-3.8860846630000001</v>
      </c>
      <c r="Q3678">
        <v>5.3689327579999997</v>
      </c>
      <c r="R3678">
        <v>-0.16423919300000001</v>
      </c>
      <c r="S3678">
        <v>-0.17495739199999999</v>
      </c>
      <c r="T3678">
        <v>0.26962662300000001</v>
      </c>
      <c r="U3678">
        <v>-0.168737887</v>
      </c>
      <c r="V3678">
        <v>-0.19430423299999999</v>
      </c>
      <c r="W3678">
        <v>0.26844663800000002</v>
      </c>
      <c r="X3678">
        <v>-6.1881549999999999E-3</v>
      </c>
      <c r="Y3678">
        <v>0.29281660999999998</v>
      </c>
      <c r="Z3678">
        <v>0.122052565</v>
      </c>
      <c r="AA3678">
        <v>-1.4760736999999999E-2</v>
      </c>
      <c r="AB3678">
        <v>0.29997846500000003</v>
      </c>
      <c r="AC3678">
        <v>0.165956986</v>
      </c>
    </row>
    <row r="3679" spans="1:29" x14ac:dyDescent="0.3">
      <c r="A3679">
        <v>36.770000000000003</v>
      </c>
      <c r="B3679">
        <v>28.2</v>
      </c>
      <c r="C3679">
        <v>-75</v>
      </c>
      <c r="D3679">
        <v>-75</v>
      </c>
      <c r="E3679">
        <v>150</v>
      </c>
      <c r="F3679">
        <v>-64.528846150000007</v>
      </c>
      <c r="G3679">
        <v>-67.903846150000007</v>
      </c>
      <c r="H3679">
        <v>105.2788462</v>
      </c>
      <c r="I3679">
        <v>-64</v>
      </c>
      <c r="J3679">
        <v>-72</v>
      </c>
      <c r="K3679">
        <v>84</v>
      </c>
      <c r="L3679">
        <v>-3.2995336750000002</v>
      </c>
      <c r="M3679">
        <v>-3.472106514</v>
      </c>
      <c r="N3679">
        <v>5.3831909119999999</v>
      </c>
      <c r="O3679">
        <v>-3.272492347</v>
      </c>
      <c r="P3679">
        <v>-3.6815538910000001</v>
      </c>
      <c r="Q3679">
        <v>4.2951462060000001</v>
      </c>
      <c r="R3679">
        <v>-0.16497668400000001</v>
      </c>
      <c r="S3679">
        <v>-0.173605326</v>
      </c>
      <c r="T3679">
        <v>0.26915954600000003</v>
      </c>
      <c r="U3679">
        <v>-0.163624617</v>
      </c>
      <c r="V3679">
        <v>-0.18407769500000001</v>
      </c>
      <c r="W3679">
        <v>0.21475731000000001</v>
      </c>
      <c r="X3679">
        <v>-4.9817489999999997E-3</v>
      </c>
      <c r="Y3679">
        <v>0.29230036700000001</v>
      </c>
      <c r="Z3679">
        <v>0.121793796</v>
      </c>
      <c r="AA3679">
        <v>-1.1808590000000001E-2</v>
      </c>
      <c r="AB3679">
        <v>0.259072311</v>
      </c>
      <c r="AC3679">
        <v>0.233236845</v>
      </c>
    </row>
    <row r="3680" spans="1:29" x14ac:dyDescent="0.3">
      <c r="A3680">
        <v>36.78</v>
      </c>
      <c r="B3680">
        <v>28.2</v>
      </c>
      <c r="C3680">
        <v>-75</v>
      </c>
      <c r="D3680">
        <v>-75</v>
      </c>
      <c r="E3680">
        <v>150</v>
      </c>
      <c r="F3680">
        <v>-64.04807692</v>
      </c>
      <c r="G3680">
        <v>-68.03846154</v>
      </c>
      <c r="H3680">
        <v>105.2980769</v>
      </c>
      <c r="I3680">
        <v>-62</v>
      </c>
      <c r="J3680">
        <v>-66</v>
      </c>
      <c r="K3680">
        <v>104</v>
      </c>
      <c r="L3680">
        <v>-3.2749506500000001</v>
      </c>
      <c r="M3680">
        <v>-3.4789897609999998</v>
      </c>
      <c r="N3680">
        <v>5.3841742330000004</v>
      </c>
      <c r="O3680">
        <v>-3.1702269620000001</v>
      </c>
      <c r="P3680">
        <v>-3.374757733</v>
      </c>
      <c r="Q3680">
        <v>5.3178000650000001</v>
      </c>
      <c r="R3680">
        <v>-0.163747533</v>
      </c>
      <c r="S3680">
        <v>-0.17394948800000001</v>
      </c>
      <c r="T3680">
        <v>0.26920871200000002</v>
      </c>
      <c r="U3680">
        <v>-0.158511348</v>
      </c>
      <c r="V3680">
        <v>-0.168737887</v>
      </c>
      <c r="W3680">
        <v>0.26589000299999999</v>
      </c>
      <c r="X3680">
        <v>-5.8901020000000004E-3</v>
      </c>
      <c r="Y3680">
        <v>0.292038148</v>
      </c>
      <c r="Z3680">
        <v>0.12015492799999999</v>
      </c>
      <c r="AA3680">
        <v>-5.9042950000000004E-3</v>
      </c>
      <c r="AB3680">
        <v>0.28634308000000003</v>
      </c>
      <c r="AC3680">
        <v>0.107647775</v>
      </c>
    </row>
    <row r="3681" spans="1:29" x14ac:dyDescent="0.3">
      <c r="A3681">
        <v>36.79</v>
      </c>
      <c r="B3681">
        <v>28.2</v>
      </c>
      <c r="C3681">
        <v>-75</v>
      </c>
      <c r="D3681">
        <v>-75</v>
      </c>
      <c r="E3681">
        <v>150</v>
      </c>
      <c r="F3681">
        <v>-63.39423077</v>
      </c>
      <c r="G3681">
        <v>-68.432692309999993</v>
      </c>
      <c r="H3681">
        <v>105.2884615</v>
      </c>
      <c r="I3681">
        <v>-64</v>
      </c>
      <c r="J3681">
        <v>-51</v>
      </c>
      <c r="K3681">
        <v>106</v>
      </c>
      <c r="L3681">
        <v>-3.241517735</v>
      </c>
      <c r="M3681">
        <v>-3.4991478420000002</v>
      </c>
      <c r="N3681">
        <v>5.3836825729999997</v>
      </c>
      <c r="O3681">
        <v>-3.272492347</v>
      </c>
      <c r="P3681">
        <v>-2.607767339</v>
      </c>
      <c r="Q3681">
        <v>5.4200654510000001</v>
      </c>
      <c r="R3681">
        <v>-0.162075887</v>
      </c>
      <c r="S3681">
        <v>-0.17495739199999999</v>
      </c>
      <c r="T3681">
        <v>0.26918412899999999</v>
      </c>
      <c r="U3681">
        <v>-0.163624617</v>
      </c>
      <c r="V3681">
        <v>-0.13038836700000001</v>
      </c>
      <c r="W3681">
        <v>0.27100327299999999</v>
      </c>
      <c r="X3681">
        <v>-7.4371410000000004E-3</v>
      </c>
      <c r="Y3681">
        <v>0.29180051200000001</v>
      </c>
      <c r="Z3681">
        <v>0.119033597</v>
      </c>
      <c r="AA3681">
        <v>1.9188957999999999E-2</v>
      </c>
      <c r="AB3681">
        <v>0.27867317600000002</v>
      </c>
      <c r="AC3681">
        <v>4.0367914999999997E-2</v>
      </c>
    </row>
    <row r="3682" spans="1:29" x14ac:dyDescent="0.3">
      <c r="A3682">
        <v>36.799999999999997</v>
      </c>
      <c r="B3682">
        <v>28.2</v>
      </c>
      <c r="C3682">
        <v>-75</v>
      </c>
      <c r="D3682">
        <v>-75</v>
      </c>
      <c r="E3682">
        <v>150</v>
      </c>
      <c r="F3682">
        <v>-62.90384615</v>
      </c>
      <c r="G3682">
        <v>-68.769230769999993</v>
      </c>
      <c r="H3682">
        <v>105.3173077</v>
      </c>
      <c r="I3682">
        <v>-50</v>
      </c>
      <c r="J3682">
        <v>-63</v>
      </c>
      <c r="K3682">
        <v>101</v>
      </c>
      <c r="L3682">
        <v>-3.216443049</v>
      </c>
      <c r="M3682">
        <v>-3.5163559599999998</v>
      </c>
      <c r="N3682">
        <v>5.3851575540000001</v>
      </c>
      <c r="O3682">
        <v>-2.556634646</v>
      </c>
      <c r="P3682">
        <v>-3.2213596550000001</v>
      </c>
      <c r="Q3682">
        <v>5.1644019859999997</v>
      </c>
      <c r="R3682">
        <v>-0.160822152</v>
      </c>
      <c r="S3682">
        <v>-0.175817798</v>
      </c>
      <c r="T3682">
        <v>0.26925787800000001</v>
      </c>
      <c r="U3682">
        <v>-0.127831732</v>
      </c>
      <c r="V3682">
        <v>-0.161067983</v>
      </c>
      <c r="W3682">
        <v>0.25822009899999998</v>
      </c>
      <c r="X3682">
        <v>-8.6577400000000006E-3</v>
      </c>
      <c r="Y3682">
        <v>0.29171856899999998</v>
      </c>
      <c r="Z3682">
        <v>0.118214163</v>
      </c>
      <c r="AA3682">
        <v>-1.9188957999999999E-2</v>
      </c>
      <c r="AB3682">
        <v>0.26844663800000002</v>
      </c>
      <c r="AC3682">
        <v>5.3823887000000001E-2</v>
      </c>
    </row>
    <row r="3683" spans="1:29" x14ac:dyDescent="0.3">
      <c r="A3683">
        <v>36.81</v>
      </c>
      <c r="B3683">
        <v>28.2</v>
      </c>
      <c r="C3683">
        <v>-75</v>
      </c>
      <c r="D3683">
        <v>-75</v>
      </c>
      <c r="E3683">
        <v>150</v>
      </c>
      <c r="F3683">
        <v>-62.53846154</v>
      </c>
      <c r="G3683">
        <v>-68.95192308</v>
      </c>
      <c r="H3683">
        <v>105.1057692</v>
      </c>
      <c r="I3683">
        <v>-116</v>
      </c>
      <c r="J3683">
        <v>-129</v>
      </c>
      <c r="K3683">
        <v>207</v>
      </c>
      <c r="L3683">
        <v>-3.19775995</v>
      </c>
      <c r="M3683">
        <v>-3.5256975100000001</v>
      </c>
      <c r="N3683">
        <v>5.3743410230000004</v>
      </c>
      <c r="O3683">
        <v>-5.9313923800000001</v>
      </c>
      <c r="P3683">
        <v>-6.5961173879999997</v>
      </c>
      <c r="Q3683">
        <v>10.584467439999999</v>
      </c>
      <c r="R3683">
        <v>-0.159887998</v>
      </c>
      <c r="S3683">
        <v>-0.17628487500000001</v>
      </c>
      <c r="T3683">
        <v>0.26871705099999998</v>
      </c>
      <c r="U3683">
        <v>-0.29656961900000001</v>
      </c>
      <c r="V3683">
        <v>-0.32980586899999997</v>
      </c>
      <c r="W3683">
        <v>0.52922337200000003</v>
      </c>
      <c r="X3683">
        <v>-9.4667420000000002E-3</v>
      </c>
      <c r="Y3683">
        <v>0.29120232499999998</v>
      </c>
      <c r="Z3683">
        <v>0.11834354699999999</v>
      </c>
      <c r="AA3683">
        <v>-1.9188957999999999E-2</v>
      </c>
      <c r="AB3683">
        <v>0.561607411</v>
      </c>
      <c r="AC3683">
        <v>0.17044231000000001</v>
      </c>
    </row>
    <row r="3684" spans="1:29" x14ac:dyDescent="0.3">
      <c r="A3684">
        <v>36.82</v>
      </c>
      <c r="B3684">
        <v>28.2</v>
      </c>
      <c r="C3684">
        <v>-75</v>
      </c>
      <c r="D3684">
        <v>-75</v>
      </c>
      <c r="E3684">
        <v>150</v>
      </c>
      <c r="F3684">
        <v>-61.96153846</v>
      </c>
      <c r="G3684">
        <v>-68.432692309999993</v>
      </c>
      <c r="H3684">
        <v>105.8269231</v>
      </c>
      <c r="I3684">
        <v>-55</v>
      </c>
      <c r="J3684">
        <v>0</v>
      </c>
      <c r="K3684">
        <v>0</v>
      </c>
      <c r="L3684">
        <v>-3.1682603199999999</v>
      </c>
      <c r="M3684">
        <v>-3.4991478420000002</v>
      </c>
      <c r="N3684">
        <v>5.4112155609999997</v>
      </c>
      <c r="O3684">
        <v>-2.812298111</v>
      </c>
      <c r="P3684">
        <v>0</v>
      </c>
      <c r="Q3684">
        <v>0</v>
      </c>
      <c r="R3684">
        <v>-0.15841301599999999</v>
      </c>
      <c r="S3684">
        <v>-0.17495739199999999</v>
      </c>
      <c r="T3684">
        <v>0.270560778</v>
      </c>
      <c r="U3684">
        <v>-0.14061490600000001</v>
      </c>
      <c r="V3684">
        <v>0</v>
      </c>
      <c r="W3684">
        <v>0</v>
      </c>
      <c r="X3684">
        <v>-9.5519000000000003E-3</v>
      </c>
      <c r="Y3684">
        <v>0.29149732099999998</v>
      </c>
      <c r="Z3684">
        <v>0.110192333</v>
      </c>
      <c r="AA3684">
        <v>8.1184054000000005E-2</v>
      </c>
      <c r="AB3684">
        <v>4.6871635000000002E-2</v>
      </c>
      <c r="AC3684">
        <v>0.24669281700000001</v>
      </c>
    </row>
    <row r="3685" spans="1:29" x14ac:dyDescent="0.3">
      <c r="A3685">
        <v>36.83</v>
      </c>
      <c r="B3685">
        <v>28.2</v>
      </c>
      <c r="C3685">
        <v>-75</v>
      </c>
      <c r="D3685">
        <v>-75</v>
      </c>
      <c r="E3685">
        <v>150</v>
      </c>
      <c r="F3685">
        <v>-61.28846154</v>
      </c>
      <c r="G3685">
        <v>-67.99038462</v>
      </c>
      <c r="H3685">
        <v>107.0480769</v>
      </c>
      <c r="I3685">
        <v>-53</v>
      </c>
      <c r="J3685">
        <v>-121</v>
      </c>
      <c r="K3685">
        <v>191</v>
      </c>
      <c r="L3685">
        <v>-3.1338440840000001</v>
      </c>
      <c r="M3685">
        <v>-3.4765314589999998</v>
      </c>
      <c r="N3685">
        <v>5.4736564459999997</v>
      </c>
      <c r="O3685">
        <v>-2.710032725</v>
      </c>
      <c r="P3685">
        <v>-6.1870558439999996</v>
      </c>
      <c r="Q3685">
        <v>9.7663443500000007</v>
      </c>
      <c r="R3685">
        <v>-0.156692204</v>
      </c>
      <c r="S3685">
        <v>-0.17382657300000001</v>
      </c>
      <c r="T3685">
        <v>0.27368282199999999</v>
      </c>
      <c r="U3685">
        <v>-0.13550163600000001</v>
      </c>
      <c r="V3685">
        <v>-0.30935279199999999</v>
      </c>
      <c r="W3685">
        <v>0.48831721700000003</v>
      </c>
      <c r="X3685">
        <v>-9.8925320000000008E-3</v>
      </c>
      <c r="Y3685">
        <v>0.29262814100000001</v>
      </c>
      <c r="Z3685">
        <v>9.9712201E-2</v>
      </c>
      <c r="AA3685">
        <v>-0.100373012</v>
      </c>
      <c r="AB3685">
        <v>0.47382962099999998</v>
      </c>
      <c r="AC3685">
        <v>-7.6250506999999995E-2</v>
      </c>
    </row>
    <row r="3686" spans="1:29" x14ac:dyDescent="0.3">
      <c r="A3686">
        <v>36.840000000000003</v>
      </c>
      <c r="B3686">
        <v>28.2</v>
      </c>
      <c r="C3686">
        <v>-75</v>
      </c>
      <c r="D3686">
        <v>-75</v>
      </c>
      <c r="E3686">
        <v>150</v>
      </c>
      <c r="F3686">
        <v>-60.64423077</v>
      </c>
      <c r="G3686">
        <v>-68.105769230000007</v>
      </c>
      <c r="H3686">
        <v>108.6634615</v>
      </c>
      <c r="I3686">
        <v>-44</v>
      </c>
      <c r="J3686">
        <v>0</v>
      </c>
      <c r="K3686">
        <v>0</v>
      </c>
      <c r="L3686">
        <v>-3.1009028299999999</v>
      </c>
      <c r="M3686">
        <v>-3.4824313849999999</v>
      </c>
      <c r="N3686">
        <v>5.5562554119999996</v>
      </c>
      <c r="O3686">
        <v>-2.2498384890000001</v>
      </c>
      <c r="P3686">
        <v>0</v>
      </c>
      <c r="Q3686">
        <v>0</v>
      </c>
      <c r="R3686">
        <v>-0.155045141</v>
      </c>
      <c r="S3686">
        <v>-0.174121569</v>
      </c>
      <c r="T3686">
        <v>0.27781277100000001</v>
      </c>
      <c r="U3686">
        <v>-0.11249192399999999</v>
      </c>
      <c r="V3686">
        <v>0</v>
      </c>
      <c r="W3686">
        <v>0</v>
      </c>
      <c r="X3686">
        <v>-1.1013781E-2</v>
      </c>
      <c r="Y3686">
        <v>0.29493075099999999</v>
      </c>
      <c r="Z3686">
        <v>9.0094631999999994E-2</v>
      </c>
      <c r="AA3686">
        <v>6.4947243000000002E-2</v>
      </c>
      <c r="AB3686">
        <v>3.7497308E-2</v>
      </c>
      <c r="AC3686">
        <v>0.19735425300000001</v>
      </c>
    </row>
    <row r="3687" spans="1:29" x14ac:dyDescent="0.3">
      <c r="A3687">
        <v>36.85</v>
      </c>
      <c r="B3687">
        <v>28.2</v>
      </c>
      <c r="C3687">
        <v>-75</v>
      </c>
      <c r="D3687">
        <v>-75</v>
      </c>
      <c r="E3687">
        <v>150</v>
      </c>
      <c r="F3687">
        <v>-60.26923077</v>
      </c>
      <c r="G3687">
        <v>-68.78846154</v>
      </c>
      <c r="H3687">
        <v>110.7596154</v>
      </c>
      <c r="I3687">
        <v>-59</v>
      </c>
      <c r="J3687">
        <v>-126</v>
      </c>
      <c r="K3687">
        <v>217</v>
      </c>
      <c r="L3687">
        <v>-3.08172807</v>
      </c>
      <c r="M3687">
        <v>-3.5173392809999999</v>
      </c>
      <c r="N3687">
        <v>5.6634374019999996</v>
      </c>
      <c r="O3687">
        <v>-3.0168288830000001</v>
      </c>
      <c r="P3687">
        <v>-6.4427193090000001</v>
      </c>
      <c r="Q3687">
        <v>11.09579437</v>
      </c>
      <c r="R3687">
        <v>-0.15408640400000001</v>
      </c>
      <c r="S3687">
        <v>-0.17586696399999999</v>
      </c>
      <c r="T3687">
        <v>0.28317186999999999</v>
      </c>
      <c r="U3687">
        <v>-0.15084144399999999</v>
      </c>
      <c r="V3687">
        <v>-0.32213596500000002</v>
      </c>
      <c r="W3687">
        <v>0.55478971799999999</v>
      </c>
      <c r="X3687">
        <v>-1.2575012E-2</v>
      </c>
      <c r="Y3687">
        <v>0.29876570299999999</v>
      </c>
      <c r="Z3687">
        <v>8.2072803E-2</v>
      </c>
      <c r="AA3687">
        <v>-9.8896938000000004E-2</v>
      </c>
      <c r="AB3687">
        <v>0.52751894899999996</v>
      </c>
      <c r="AC3687">
        <v>-0.14353036599999999</v>
      </c>
    </row>
    <row r="3688" spans="1:29" x14ac:dyDescent="0.3">
      <c r="A3688">
        <v>36.86</v>
      </c>
      <c r="B3688">
        <v>28.2</v>
      </c>
      <c r="C3688">
        <v>-75</v>
      </c>
      <c r="D3688">
        <v>-75</v>
      </c>
      <c r="E3688">
        <v>150</v>
      </c>
      <c r="F3688">
        <v>-59.96153846</v>
      </c>
      <c r="G3688">
        <v>-68.971153849999993</v>
      </c>
      <c r="H3688">
        <v>111.3173077</v>
      </c>
      <c r="I3688">
        <v>-62</v>
      </c>
      <c r="J3688">
        <v>-61</v>
      </c>
      <c r="K3688">
        <v>0</v>
      </c>
      <c r="L3688">
        <v>-3.0659949339999999</v>
      </c>
      <c r="M3688">
        <v>-3.5266808310000002</v>
      </c>
      <c r="N3688">
        <v>5.6919537120000001</v>
      </c>
      <c r="O3688">
        <v>-3.1702269620000001</v>
      </c>
      <c r="P3688">
        <v>-3.1190942690000001</v>
      </c>
      <c r="Q3688">
        <v>0</v>
      </c>
      <c r="R3688">
        <v>-0.15329974699999999</v>
      </c>
      <c r="S3688">
        <v>-0.176334042</v>
      </c>
      <c r="T3688">
        <v>0.28459768600000002</v>
      </c>
      <c r="U3688">
        <v>-0.158511348</v>
      </c>
      <c r="V3688">
        <v>-0.15595471299999999</v>
      </c>
      <c r="W3688">
        <v>0</v>
      </c>
      <c r="X3688">
        <v>-1.3298856E-2</v>
      </c>
      <c r="Y3688">
        <v>0.29960972000000002</v>
      </c>
      <c r="Z3688">
        <v>7.9010706E-2</v>
      </c>
      <c r="AA3688">
        <v>1.476074E-3</v>
      </c>
      <c r="AB3688">
        <v>0.104822021</v>
      </c>
      <c r="AC3688">
        <v>0.55169484499999999</v>
      </c>
    </row>
    <row r="3689" spans="1:29" x14ac:dyDescent="0.3">
      <c r="A3689">
        <v>36.869999999999997</v>
      </c>
      <c r="B3689">
        <v>28.2</v>
      </c>
      <c r="C3689">
        <v>-75</v>
      </c>
      <c r="D3689">
        <v>-75</v>
      </c>
      <c r="E3689">
        <v>150</v>
      </c>
      <c r="F3689">
        <v>-59.47115385</v>
      </c>
      <c r="G3689">
        <v>-69.11538462</v>
      </c>
      <c r="H3689">
        <v>112.0480769</v>
      </c>
      <c r="I3689">
        <v>-60</v>
      </c>
      <c r="J3689">
        <v>-65</v>
      </c>
      <c r="K3689">
        <v>192</v>
      </c>
      <c r="L3689">
        <v>-3.0409202479999999</v>
      </c>
      <c r="M3689">
        <v>-3.5340557380000002</v>
      </c>
      <c r="N3689">
        <v>5.7293199110000002</v>
      </c>
      <c r="O3689">
        <v>-3.0679615760000001</v>
      </c>
      <c r="P3689">
        <v>-3.32362504</v>
      </c>
      <c r="Q3689">
        <v>9.8174770420000002</v>
      </c>
      <c r="R3689">
        <v>-0.15204601200000001</v>
      </c>
      <c r="S3689">
        <v>-0.176702787</v>
      </c>
      <c r="T3689">
        <v>0.286465996</v>
      </c>
      <c r="U3689">
        <v>-0.15339807899999999</v>
      </c>
      <c r="V3689">
        <v>-0.166181252</v>
      </c>
      <c r="W3689">
        <v>0.490873852</v>
      </c>
      <c r="X3689">
        <v>-1.4235595E-2</v>
      </c>
      <c r="Y3689">
        <v>0.30056026299999999</v>
      </c>
      <c r="Z3689">
        <v>7.4180357000000002E-2</v>
      </c>
      <c r="AA3689">
        <v>-7.3803690000000003E-3</v>
      </c>
      <c r="AB3689">
        <v>0.433775678</v>
      </c>
      <c r="AC3689">
        <v>-0.30051670400000002</v>
      </c>
    </row>
    <row r="3690" spans="1:29" x14ac:dyDescent="0.3">
      <c r="A3690">
        <v>36.880000000000003</v>
      </c>
      <c r="B3690">
        <v>28.2</v>
      </c>
      <c r="C3690">
        <v>-120</v>
      </c>
      <c r="D3690">
        <v>-120</v>
      </c>
      <c r="E3690">
        <v>240</v>
      </c>
      <c r="F3690">
        <v>-59.25</v>
      </c>
      <c r="G3690">
        <v>-69.24038462</v>
      </c>
      <c r="H3690">
        <v>113.2884615</v>
      </c>
      <c r="I3690">
        <v>-57</v>
      </c>
      <c r="J3690">
        <v>-55</v>
      </c>
      <c r="K3690">
        <v>0</v>
      </c>
      <c r="L3690">
        <v>-3.0296120559999999</v>
      </c>
      <c r="M3690">
        <v>-3.5404473250000001</v>
      </c>
      <c r="N3690">
        <v>5.7927441159999997</v>
      </c>
      <c r="O3690">
        <v>-2.9145634970000001</v>
      </c>
      <c r="P3690">
        <v>-2.812298111</v>
      </c>
      <c r="Q3690">
        <v>0</v>
      </c>
      <c r="R3690">
        <v>-0.15148060299999999</v>
      </c>
      <c r="S3690">
        <v>-0.17702236599999999</v>
      </c>
      <c r="T3690">
        <v>0.28963720599999998</v>
      </c>
      <c r="U3690">
        <v>-0.14572817499999999</v>
      </c>
      <c r="V3690">
        <v>-0.14061490600000001</v>
      </c>
      <c r="W3690">
        <v>0</v>
      </c>
      <c r="X3690">
        <v>-1.4746544E-2</v>
      </c>
      <c r="Y3690">
        <v>0.30259246000000001</v>
      </c>
      <c r="Z3690">
        <v>6.8185549999999998E-2</v>
      </c>
      <c r="AA3690">
        <v>2.952147E-3</v>
      </c>
      <c r="AB3690">
        <v>9.5447693E-2</v>
      </c>
      <c r="AC3690">
        <v>0.50235628099999996</v>
      </c>
    </row>
    <row r="3691" spans="1:29" x14ac:dyDescent="0.3">
      <c r="A3691">
        <v>36.89</v>
      </c>
      <c r="B3691">
        <v>28.2</v>
      </c>
      <c r="C3691">
        <v>-120</v>
      </c>
      <c r="D3691">
        <v>-120</v>
      </c>
      <c r="E3691">
        <v>240</v>
      </c>
      <c r="F3691">
        <v>-59.28846154</v>
      </c>
      <c r="G3691">
        <v>-69.432692309999993</v>
      </c>
      <c r="H3691">
        <v>114.9519231</v>
      </c>
      <c r="I3691">
        <v>-55</v>
      </c>
      <c r="J3691">
        <v>-69</v>
      </c>
      <c r="K3691">
        <v>206</v>
      </c>
      <c r="L3691">
        <v>-3.0315786980000001</v>
      </c>
      <c r="M3691">
        <v>-3.5502805350000002</v>
      </c>
      <c r="N3691">
        <v>5.8778013839999996</v>
      </c>
      <c r="O3691">
        <v>-2.812298111</v>
      </c>
      <c r="P3691">
        <v>-3.5281558120000001</v>
      </c>
      <c r="Q3691">
        <v>10.533334740000001</v>
      </c>
      <c r="R3691">
        <v>-0.151578935</v>
      </c>
      <c r="S3691">
        <v>-0.17751402699999999</v>
      </c>
      <c r="T3691">
        <v>0.29389006899999998</v>
      </c>
      <c r="U3691">
        <v>-0.14061490600000001</v>
      </c>
      <c r="V3691">
        <v>-0.17640779100000001</v>
      </c>
      <c r="W3691">
        <v>0.526666737</v>
      </c>
      <c r="X3691">
        <v>-1.4973632000000001E-2</v>
      </c>
      <c r="Y3691">
        <v>0.30562436700000001</v>
      </c>
      <c r="Z3691">
        <v>6.1759460000000002E-2</v>
      </c>
      <c r="AA3691">
        <v>-2.0665032E-2</v>
      </c>
      <c r="AB3691">
        <v>0.45678539000000001</v>
      </c>
      <c r="AC3691">
        <v>-0.36779656300000002</v>
      </c>
    </row>
    <row r="3692" spans="1:29" x14ac:dyDescent="0.3">
      <c r="A3692">
        <v>36.9</v>
      </c>
      <c r="B3692">
        <v>28.2</v>
      </c>
      <c r="C3692">
        <v>-120</v>
      </c>
      <c r="D3692">
        <v>-120</v>
      </c>
      <c r="E3692">
        <v>240</v>
      </c>
      <c r="F3692">
        <v>-59.88461538</v>
      </c>
      <c r="G3692">
        <v>-70.557692309999993</v>
      </c>
      <c r="H3692">
        <v>117.4230769</v>
      </c>
      <c r="I3692">
        <v>-43</v>
      </c>
      <c r="J3692">
        <v>-71</v>
      </c>
      <c r="K3692">
        <v>102</v>
      </c>
      <c r="L3692">
        <v>-3.06206165</v>
      </c>
      <c r="M3692">
        <v>-3.6078048150000002</v>
      </c>
      <c r="N3692">
        <v>6.004158135</v>
      </c>
      <c r="O3692">
        <v>-2.198705796</v>
      </c>
      <c r="P3692">
        <v>-3.6304211980000001</v>
      </c>
      <c r="Q3692">
        <v>5.2155346790000001</v>
      </c>
      <c r="R3692">
        <v>-0.153103082</v>
      </c>
      <c r="S3692">
        <v>-0.18039024100000001</v>
      </c>
      <c r="T3692">
        <v>0.300207907</v>
      </c>
      <c r="U3692">
        <v>-0.10993529</v>
      </c>
      <c r="V3692">
        <v>-0.18152106000000001</v>
      </c>
      <c r="W3692">
        <v>0.26077673400000001</v>
      </c>
      <c r="X3692">
        <v>-1.5754247999999998E-2</v>
      </c>
      <c r="Y3692">
        <v>0.31130304600000003</v>
      </c>
      <c r="Z3692">
        <v>5.8395467E-2</v>
      </c>
      <c r="AA3692">
        <v>-4.1330064E-2</v>
      </c>
      <c r="AB3692">
        <v>0.27100327299999999</v>
      </c>
      <c r="AC3692">
        <v>5.3823887000000001E-2</v>
      </c>
    </row>
    <row r="3693" spans="1:29" x14ac:dyDescent="0.3">
      <c r="A3693">
        <v>36.909999999999997</v>
      </c>
      <c r="B3693">
        <v>28.2</v>
      </c>
      <c r="C3693">
        <v>-120</v>
      </c>
      <c r="D3693">
        <v>-120</v>
      </c>
      <c r="E3693">
        <v>240</v>
      </c>
      <c r="F3693">
        <v>-61.08653846</v>
      </c>
      <c r="G3693">
        <v>-71.192307690000007</v>
      </c>
      <c r="H3693">
        <v>120</v>
      </c>
      <c r="I3693">
        <v>-60</v>
      </c>
      <c r="J3693">
        <v>-77</v>
      </c>
      <c r="K3693">
        <v>117</v>
      </c>
      <c r="L3693">
        <v>-3.1235192129999998</v>
      </c>
      <c r="M3693">
        <v>-3.6402544080000001</v>
      </c>
      <c r="N3693">
        <v>6.1359231520000002</v>
      </c>
      <c r="O3693">
        <v>-3.0679615760000001</v>
      </c>
      <c r="P3693">
        <v>-3.9372173560000001</v>
      </c>
      <c r="Q3693">
        <v>5.9825250729999997</v>
      </c>
      <c r="R3693">
        <v>-0.156175961</v>
      </c>
      <c r="S3693">
        <v>-0.18201271999999999</v>
      </c>
      <c r="T3693">
        <v>0.30679615799999999</v>
      </c>
      <c r="U3693">
        <v>-0.15339807899999999</v>
      </c>
      <c r="V3693">
        <v>-0.19686086799999999</v>
      </c>
      <c r="W3693">
        <v>0.29912625399999998</v>
      </c>
      <c r="X3693">
        <v>-1.4916860000000001E-2</v>
      </c>
      <c r="Y3693">
        <v>0.31726033199999998</v>
      </c>
      <c r="Z3693">
        <v>5.5074603E-2</v>
      </c>
      <c r="AA3693">
        <v>-2.5093252999999999E-2</v>
      </c>
      <c r="AB3693">
        <v>0.316170485</v>
      </c>
      <c r="AC3693">
        <v>8.9706479000000006E-2</v>
      </c>
    </row>
    <row r="3694" spans="1:29" x14ac:dyDescent="0.3">
      <c r="A3694">
        <v>36.92</v>
      </c>
      <c r="B3694">
        <v>28.2</v>
      </c>
      <c r="C3694">
        <v>-120</v>
      </c>
      <c r="D3694">
        <v>-120</v>
      </c>
      <c r="E3694">
        <v>240</v>
      </c>
      <c r="F3694">
        <v>-62.17307692</v>
      </c>
      <c r="G3694">
        <v>-71.644230769999993</v>
      </c>
      <c r="H3694">
        <v>123.0288462</v>
      </c>
      <c r="I3694">
        <v>-63</v>
      </c>
      <c r="J3694">
        <v>-75</v>
      </c>
      <c r="K3694">
        <v>115</v>
      </c>
      <c r="L3694">
        <v>-3.179076851</v>
      </c>
      <c r="M3694">
        <v>-3.6633624519999999</v>
      </c>
      <c r="N3694">
        <v>6.2907962120000001</v>
      </c>
      <c r="O3694">
        <v>-3.2213596550000001</v>
      </c>
      <c r="P3694">
        <v>-3.8349519700000001</v>
      </c>
      <c r="Q3694">
        <v>5.8802596869999997</v>
      </c>
      <c r="R3694">
        <v>-0.15895384300000001</v>
      </c>
      <c r="S3694">
        <v>-0.18316812299999999</v>
      </c>
      <c r="T3694">
        <v>0.314539811</v>
      </c>
      <c r="U3694">
        <v>-0.161067983</v>
      </c>
      <c r="V3694">
        <v>-0.19174759799999999</v>
      </c>
      <c r="W3694">
        <v>0.29401298399999998</v>
      </c>
      <c r="X3694">
        <v>-1.3980121E-2</v>
      </c>
      <c r="Y3694">
        <v>0.32373386199999998</v>
      </c>
      <c r="Z3694">
        <v>4.8389744999999998E-2</v>
      </c>
      <c r="AA3694">
        <v>-1.7712884000000002E-2</v>
      </c>
      <c r="AB3694">
        <v>0.31361385000000003</v>
      </c>
      <c r="AC3694">
        <v>0.103162451</v>
      </c>
    </row>
    <row r="3695" spans="1:29" x14ac:dyDescent="0.3">
      <c r="A3695">
        <v>36.93</v>
      </c>
      <c r="B3695">
        <v>28.2</v>
      </c>
      <c r="C3695">
        <v>-120</v>
      </c>
      <c r="D3695">
        <v>-120</v>
      </c>
      <c r="E3695">
        <v>240</v>
      </c>
      <c r="F3695">
        <v>-63.85576923</v>
      </c>
      <c r="G3695">
        <v>-72.019230769999993</v>
      </c>
      <c r="H3695">
        <v>126.2692308</v>
      </c>
      <c r="I3695">
        <v>-70</v>
      </c>
      <c r="J3695">
        <v>-73</v>
      </c>
      <c r="K3695">
        <v>138</v>
      </c>
      <c r="L3695">
        <v>-3.26511744</v>
      </c>
      <c r="M3695">
        <v>-3.6825372120000002</v>
      </c>
      <c r="N3695">
        <v>6.4564858029999996</v>
      </c>
      <c r="O3695">
        <v>-3.5792885050000001</v>
      </c>
      <c r="P3695">
        <v>-3.7326865840000001</v>
      </c>
      <c r="Q3695">
        <v>7.0563116240000001</v>
      </c>
      <c r="R3695">
        <v>-0.163255872</v>
      </c>
      <c r="S3695">
        <v>-0.184126861</v>
      </c>
      <c r="T3695">
        <v>0.32282429000000001</v>
      </c>
      <c r="U3695">
        <v>-0.17896442500000001</v>
      </c>
      <c r="V3695">
        <v>-0.18663432899999999</v>
      </c>
      <c r="W3695">
        <v>0.35281558099999999</v>
      </c>
      <c r="X3695">
        <v>-1.2049871E-2</v>
      </c>
      <c r="Y3695">
        <v>0.33101043800000002</v>
      </c>
      <c r="Z3695">
        <v>4.3084986999999998E-2</v>
      </c>
      <c r="AA3695">
        <v>-4.4282210000000004E-3</v>
      </c>
      <c r="AB3695">
        <v>0.35707663899999997</v>
      </c>
      <c r="AC3695">
        <v>2.2426620000000001E-2</v>
      </c>
    </row>
    <row r="3696" spans="1:29" x14ac:dyDescent="0.3">
      <c r="A3696">
        <v>36.94</v>
      </c>
      <c r="B3696">
        <v>28.2</v>
      </c>
      <c r="C3696">
        <v>-120</v>
      </c>
      <c r="D3696">
        <v>-120</v>
      </c>
      <c r="E3696">
        <v>240</v>
      </c>
      <c r="F3696">
        <v>-65.721153849999993</v>
      </c>
      <c r="G3696">
        <v>-72.346153849999993</v>
      </c>
      <c r="H3696">
        <v>130.04807690000001</v>
      </c>
      <c r="I3696">
        <v>-71</v>
      </c>
      <c r="J3696">
        <v>-59</v>
      </c>
      <c r="K3696">
        <v>129</v>
      </c>
      <c r="L3696">
        <v>-3.3604995789999998</v>
      </c>
      <c r="M3696">
        <v>-3.699253669</v>
      </c>
      <c r="N3696">
        <v>6.6497083830000001</v>
      </c>
      <c r="O3696">
        <v>-3.6304211980000001</v>
      </c>
      <c r="P3696">
        <v>-3.0168288830000001</v>
      </c>
      <c r="Q3696">
        <v>6.5961173879999997</v>
      </c>
      <c r="R3696">
        <v>-0.16802497899999999</v>
      </c>
      <c r="S3696">
        <v>-0.18496268299999999</v>
      </c>
      <c r="T3696">
        <v>0.332485419</v>
      </c>
      <c r="U3696">
        <v>-0.18152106000000001</v>
      </c>
      <c r="V3696">
        <v>-0.15084144399999999</v>
      </c>
      <c r="W3696">
        <v>0.32980586899999997</v>
      </c>
      <c r="X3696">
        <v>-9.7789880000000006E-3</v>
      </c>
      <c r="Y3696">
        <v>0.3393195</v>
      </c>
      <c r="Z3696">
        <v>3.5968847999999998E-2</v>
      </c>
      <c r="AA3696">
        <v>1.7712884000000002E-2</v>
      </c>
      <c r="AB3696">
        <v>0.33065808099999999</v>
      </c>
      <c r="AC3696">
        <v>4.4853239999999997E-3</v>
      </c>
    </row>
    <row r="3697" spans="1:29" x14ac:dyDescent="0.3">
      <c r="A3697">
        <v>36.950000000000003</v>
      </c>
      <c r="B3697">
        <v>28.2</v>
      </c>
      <c r="C3697">
        <v>-120</v>
      </c>
      <c r="D3697">
        <v>-120</v>
      </c>
      <c r="E3697">
        <v>240</v>
      </c>
      <c r="F3697">
        <v>-67.903846150000007</v>
      </c>
      <c r="G3697">
        <v>-74.028846150000007</v>
      </c>
      <c r="H3697">
        <v>133.0192308</v>
      </c>
      <c r="I3697">
        <v>-58</v>
      </c>
      <c r="J3697">
        <v>-76</v>
      </c>
      <c r="K3697">
        <v>127</v>
      </c>
      <c r="L3697">
        <v>-3.472106514</v>
      </c>
      <c r="M3697">
        <v>-3.785294258</v>
      </c>
      <c r="N3697">
        <v>6.8016314810000003</v>
      </c>
      <c r="O3697">
        <v>-2.9656961900000001</v>
      </c>
      <c r="P3697">
        <v>-3.8860846630000001</v>
      </c>
      <c r="Q3697">
        <v>6.4938520019999997</v>
      </c>
      <c r="R3697">
        <v>-0.173605326</v>
      </c>
      <c r="S3697">
        <v>-0.189264713</v>
      </c>
      <c r="T3697">
        <v>0.340081574</v>
      </c>
      <c r="U3697">
        <v>-0.14828480899999999</v>
      </c>
      <c r="V3697">
        <v>-0.19430423299999999</v>
      </c>
      <c r="W3697">
        <v>0.3246926</v>
      </c>
      <c r="X3697">
        <v>-9.0409510000000002E-3</v>
      </c>
      <c r="Y3697">
        <v>0.34767772899999999</v>
      </c>
      <c r="Z3697">
        <v>3.9979762000000002E-2</v>
      </c>
      <c r="AA3697">
        <v>-2.6569327E-2</v>
      </c>
      <c r="AB3697">
        <v>0.33065808099999999</v>
      </c>
      <c r="AC3697">
        <v>3.1397267999999999E-2</v>
      </c>
    </row>
    <row r="3698" spans="1:29" x14ac:dyDescent="0.3">
      <c r="A3698">
        <v>36.96</v>
      </c>
      <c r="B3698">
        <v>28.2</v>
      </c>
      <c r="C3698">
        <v>-120</v>
      </c>
      <c r="D3698">
        <v>-120</v>
      </c>
      <c r="E3698">
        <v>240</v>
      </c>
      <c r="F3698">
        <v>-71.21153846</v>
      </c>
      <c r="G3698">
        <v>-76.49038462</v>
      </c>
      <c r="H3698">
        <v>137.18269230000001</v>
      </c>
      <c r="I3698">
        <v>-75</v>
      </c>
      <c r="J3698">
        <v>-78</v>
      </c>
      <c r="K3698">
        <v>139</v>
      </c>
      <c r="L3698">
        <v>-3.6412377290000002</v>
      </c>
      <c r="M3698">
        <v>-3.9111593490000001</v>
      </c>
      <c r="N3698">
        <v>7.0145204809999999</v>
      </c>
      <c r="O3698">
        <v>-3.8349519700000001</v>
      </c>
      <c r="P3698">
        <v>-3.9883500490000001</v>
      </c>
      <c r="Q3698">
        <v>7.1074443169999997</v>
      </c>
      <c r="R3698">
        <v>-0.18206188600000001</v>
      </c>
      <c r="S3698">
        <v>-0.195557967</v>
      </c>
      <c r="T3698">
        <v>0.35072602400000003</v>
      </c>
      <c r="U3698">
        <v>-0.19174759799999999</v>
      </c>
      <c r="V3698">
        <v>-0.199417502</v>
      </c>
      <c r="W3698">
        <v>0.35537221600000002</v>
      </c>
      <c r="X3698">
        <v>-7.791966E-3</v>
      </c>
      <c r="Y3698">
        <v>0.35969063400000001</v>
      </c>
      <c r="Z3698">
        <v>4.7182158000000002E-2</v>
      </c>
      <c r="AA3698">
        <v>-4.4282210000000004E-3</v>
      </c>
      <c r="AB3698">
        <v>0.36730317800000001</v>
      </c>
      <c r="AC3698">
        <v>6.2794534999999999E-2</v>
      </c>
    </row>
    <row r="3699" spans="1:29" x14ac:dyDescent="0.3">
      <c r="A3699">
        <v>36.97</v>
      </c>
      <c r="B3699">
        <v>28.2</v>
      </c>
      <c r="C3699">
        <v>-120</v>
      </c>
      <c r="D3699">
        <v>-120</v>
      </c>
      <c r="E3699">
        <v>240</v>
      </c>
      <c r="F3699">
        <v>-73.692307690000007</v>
      </c>
      <c r="G3699">
        <v>-78.846153849999993</v>
      </c>
      <c r="H3699">
        <v>141.2788462</v>
      </c>
      <c r="I3699">
        <v>-68</v>
      </c>
      <c r="J3699">
        <v>-84</v>
      </c>
      <c r="K3699">
        <v>142</v>
      </c>
      <c r="L3699">
        <v>-3.7680861399999999</v>
      </c>
      <c r="M3699">
        <v>-4.0316161729999997</v>
      </c>
      <c r="N3699">
        <v>7.223967858</v>
      </c>
      <c r="O3699">
        <v>-3.4770231190000001</v>
      </c>
      <c r="P3699">
        <v>-4.2951462060000001</v>
      </c>
      <c r="Q3699">
        <v>7.2608423960000001</v>
      </c>
      <c r="R3699">
        <v>-0.18840430699999999</v>
      </c>
      <c r="S3699">
        <v>-0.201580809</v>
      </c>
      <c r="T3699">
        <v>0.36119839300000001</v>
      </c>
      <c r="U3699">
        <v>-0.17385115600000001</v>
      </c>
      <c r="V3699">
        <v>-0.21475731000000001</v>
      </c>
      <c r="W3699">
        <v>0.36304212000000002</v>
      </c>
      <c r="X3699">
        <v>-7.6074569999999998E-3</v>
      </c>
      <c r="Y3699">
        <v>0.370793967</v>
      </c>
      <c r="Z3699">
        <v>5.0503022000000002E-2</v>
      </c>
      <c r="AA3699">
        <v>-2.3617178999999999E-2</v>
      </c>
      <c r="AB3699">
        <v>0.37156423500000002</v>
      </c>
      <c r="AC3699">
        <v>4.4853239000000003E-2</v>
      </c>
    </row>
    <row r="3700" spans="1:29" x14ac:dyDescent="0.3">
      <c r="A3700">
        <v>36.979999999999997</v>
      </c>
      <c r="B3700">
        <v>28.2</v>
      </c>
      <c r="C3700">
        <v>-120</v>
      </c>
      <c r="D3700">
        <v>-120</v>
      </c>
      <c r="E3700">
        <v>240</v>
      </c>
      <c r="F3700">
        <v>-75.807692309999993</v>
      </c>
      <c r="G3700">
        <v>-81.144230769999993</v>
      </c>
      <c r="H3700">
        <v>145.2692308</v>
      </c>
      <c r="I3700">
        <v>-68</v>
      </c>
      <c r="J3700">
        <v>-79</v>
      </c>
      <c r="K3700">
        <v>118</v>
      </c>
      <c r="L3700">
        <v>-3.876251452</v>
      </c>
      <c r="M3700">
        <v>-4.1491230349999997</v>
      </c>
      <c r="N3700">
        <v>7.4280069690000001</v>
      </c>
      <c r="O3700">
        <v>-3.4770231190000001</v>
      </c>
      <c r="P3700">
        <v>-4.0394827409999996</v>
      </c>
      <c r="Q3700">
        <v>6.0336577660000001</v>
      </c>
      <c r="R3700">
        <v>-0.19381257299999999</v>
      </c>
      <c r="S3700">
        <v>-0.207456152</v>
      </c>
      <c r="T3700">
        <v>0.37140034799999999</v>
      </c>
      <c r="U3700">
        <v>-0.17385115600000001</v>
      </c>
      <c r="V3700">
        <v>-0.201974137</v>
      </c>
      <c r="W3700">
        <v>0.30168288799999998</v>
      </c>
      <c r="X3700">
        <v>-7.8771239999999992E-3</v>
      </c>
      <c r="Y3700">
        <v>0.381356474</v>
      </c>
      <c r="Z3700">
        <v>5.2400660000000002E-2</v>
      </c>
      <c r="AA3700">
        <v>-1.6236811E-2</v>
      </c>
      <c r="AB3700">
        <v>0.32639702300000001</v>
      </c>
      <c r="AC3700">
        <v>0.13007439400000001</v>
      </c>
    </row>
    <row r="3701" spans="1:29" x14ac:dyDescent="0.3">
      <c r="A3701">
        <v>36.99</v>
      </c>
      <c r="B3701">
        <v>28.2</v>
      </c>
      <c r="C3701">
        <v>-120</v>
      </c>
      <c r="D3701">
        <v>-120</v>
      </c>
      <c r="E3701">
        <v>240</v>
      </c>
      <c r="F3701">
        <v>-77.682692309999993</v>
      </c>
      <c r="G3701">
        <v>-82.980769230000007</v>
      </c>
      <c r="H3701">
        <v>151.5096154</v>
      </c>
      <c r="I3701">
        <v>-74</v>
      </c>
      <c r="J3701">
        <v>-63</v>
      </c>
      <c r="K3701">
        <v>159</v>
      </c>
      <c r="L3701">
        <v>-3.9721252520000001</v>
      </c>
      <c r="M3701">
        <v>-4.243030192</v>
      </c>
      <c r="N3701">
        <v>7.7470946390000002</v>
      </c>
      <c r="O3701">
        <v>-3.7838192770000001</v>
      </c>
      <c r="P3701">
        <v>-3.2213596550000001</v>
      </c>
      <c r="Q3701">
        <v>8.1300981760000006</v>
      </c>
      <c r="R3701">
        <v>-0.19860626300000001</v>
      </c>
      <c r="S3701">
        <v>-0.21215150999999999</v>
      </c>
      <c r="T3701">
        <v>0.38735473199999998</v>
      </c>
      <c r="U3701">
        <v>-0.18919096399999999</v>
      </c>
      <c r="V3701">
        <v>-0.161067983</v>
      </c>
      <c r="W3701">
        <v>0.40650490900000003</v>
      </c>
      <c r="X3701">
        <v>-7.8203519999999992E-3</v>
      </c>
      <c r="Y3701">
        <v>0.395155745</v>
      </c>
      <c r="Z3701">
        <v>4.1057965000000002E-2</v>
      </c>
      <c r="AA3701">
        <v>1.6236811E-2</v>
      </c>
      <c r="AB3701">
        <v>0.38775625499999999</v>
      </c>
      <c r="AC3701">
        <v>-9.8677127000000003E-2</v>
      </c>
    </row>
    <row r="3702" spans="1:29" x14ac:dyDescent="0.3">
      <c r="A3702">
        <v>37</v>
      </c>
      <c r="B3702">
        <v>28.2</v>
      </c>
      <c r="C3702">
        <v>-120</v>
      </c>
      <c r="D3702">
        <v>-120</v>
      </c>
      <c r="E3702">
        <v>240</v>
      </c>
      <c r="F3702">
        <v>-78.769230769999993</v>
      </c>
      <c r="G3702">
        <v>-84.42307692</v>
      </c>
      <c r="H3702">
        <v>155.95192309999999</v>
      </c>
      <c r="I3702">
        <v>-61</v>
      </c>
      <c r="J3702">
        <v>-77</v>
      </c>
      <c r="K3702">
        <v>155</v>
      </c>
      <c r="L3702">
        <v>-4.0276828890000003</v>
      </c>
      <c r="M3702">
        <v>-4.3167792680000003</v>
      </c>
      <c r="N3702">
        <v>7.9742417940000001</v>
      </c>
      <c r="O3702">
        <v>-3.1190942690000001</v>
      </c>
      <c r="P3702">
        <v>-3.9372173560000001</v>
      </c>
      <c r="Q3702">
        <v>7.9255674039999997</v>
      </c>
      <c r="R3702">
        <v>-0.20138414399999999</v>
      </c>
      <c r="S3702">
        <v>-0.21583896299999999</v>
      </c>
      <c r="T3702">
        <v>0.39871209000000002</v>
      </c>
      <c r="U3702">
        <v>-0.15595471299999999</v>
      </c>
      <c r="V3702">
        <v>-0.19686086799999999</v>
      </c>
      <c r="W3702">
        <v>0.39627836999999999</v>
      </c>
      <c r="X3702">
        <v>-8.3454940000000002E-3</v>
      </c>
      <c r="Y3702">
        <v>0.40488242899999999</v>
      </c>
      <c r="Z3702">
        <v>3.2475469999999999E-2</v>
      </c>
      <c r="AA3702">
        <v>-2.3617178999999999E-2</v>
      </c>
      <c r="AB3702">
        <v>0.381790774</v>
      </c>
      <c r="AC3702">
        <v>-7.6250506999999995E-2</v>
      </c>
    </row>
    <row r="3703" spans="1:29" x14ac:dyDescent="0.3">
      <c r="A3703">
        <v>37.01</v>
      </c>
      <c r="B3703">
        <v>28.2</v>
      </c>
      <c r="C3703">
        <v>-120</v>
      </c>
      <c r="D3703">
        <v>-120</v>
      </c>
      <c r="E3703">
        <v>240</v>
      </c>
      <c r="F3703">
        <v>-80.08653846</v>
      </c>
      <c r="G3703">
        <v>-85.855769230000007</v>
      </c>
      <c r="H3703">
        <v>160.2788462</v>
      </c>
      <c r="I3703">
        <v>-164</v>
      </c>
      <c r="J3703">
        <v>-76</v>
      </c>
      <c r="K3703">
        <v>149</v>
      </c>
      <c r="L3703">
        <v>-4.0950403790000003</v>
      </c>
      <c r="M3703">
        <v>-4.390036684</v>
      </c>
      <c r="N3703">
        <v>8.1954890230000004</v>
      </c>
      <c r="O3703">
        <v>-8.3857616400000001</v>
      </c>
      <c r="P3703">
        <v>-3.8860846630000001</v>
      </c>
      <c r="Q3703">
        <v>7.6187712459999997</v>
      </c>
      <c r="R3703">
        <v>-0.20475201900000001</v>
      </c>
      <c r="S3703">
        <v>-0.21950183400000001</v>
      </c>
      <c r="T3703">
        <v>0.40977445099999998</v>
      </c>
      <c r="U3703">
        <v>-0.41928808200000001</v>
      </c>
      <c r="V3703">
        <v>-0.19430423299999999</v>
      </c>
      <c r="W3703">
        <v>0.38093856199999998</v>
      </c>
      <c r="X3703">
        <v>-8.5158100000000004E-3</v>
      </c>
      <c r="Y3703">
        <v>0.41460091900000001</v>
      </c>
      <c r="Z3703">
        <v>2.5402460000000002E-2</v>
      </c>
      <c r="AA3703">
        <v>0.129894486</v>
      </c>
      <c r="AB3703">
        <v>0.45848981300000002</v>
      </c>
      <c r="AC3703">
        <v>0.40816447900000002</v>
      </c>
    </row>
    <row r="3704" spans="1:29" x14ac:dyDescent="0.3">
      <c r="A3704">
        <v>37.020000000000003</v>
      </c>
      <c r="B3704">
        <v>28.2</v>
      </c>
      <c r="C3704">
        <v>-120</v>
      </c>
      <c r="D3704">
        <v>-120</v>
      </c>
      <c r="E3704">
        <v>240</v>
      </c>
      <c r="F3704">
        <v>-81.442307690000007</v>
      </c>
      <c r="G3704">
        <v>-87.192307690000007</v>
      </c>
      <c r="H3704">
        <v>164.5096154</v>
      </c>
      <c r="I3704">
        <v>0</v>
      </c>
      <c r="J3704">
        <v>-80</v>
      </c>
      <c r="K3704">
        <v>156</v>
      </c>
      <c r="L3704">
        <v>-4.1643645109999996</v>
      </c>
      <c r="M3704">
        <v>-4.4583774949999997</v>
      </c>
      <c r="N3704">
        <v>8.4118196469999997</v>
      </c>
      <c r="O3704">
        <v>0</v>
      </c>
      <c r="P3704">
        <v>-4.0906154340000001</v>
      </c>
      <c r="Q3704">
        <v>7.9767000970000002</v>
      </c>
      <c r="R3704">
        <v>-0.20821822600000001</v>
      </c>
      <c r="S3704">
        <v>-0.22291887499999999</v>
      </c>
      <c r="T3704">
        <v>0.420590982</v>
      </c>
      <c r="U3704">
        <v>0</v>
      </c>
      <c r="V3704">
        <v>-0.204530772</v>
      </c>
      <c r="W3704">
        <v>0.39883500500000002</v>
      </c>
      <c r="X3704">
        <v>-8.4874240000000004E-3</v>
      </c>
      <c r="Y3704">
        <v>0.42410635499999999</v>
      </c>
      <c r="Z3704">
        <v>1.8501961000000001E-2</v>
      </c>
      <c r="AA3704">
        <v>-0.118085896</v>
      </c>
      <c r="AB3704">
        <v>0.33406692700000001</v>
      </c>
      <c r="AC3704">
        <v>-0.34088462000000003</v>
      </c>
    </row>
    <row r="3705" spans="1:29" x14ac:dyDescent="0.3">
      <c r="A3705">
        <v>37.03</v>
      </c>
      <c r="B3705">
        <v>28.2</v>
      </c>
      <c r="C3705">
        <v>-120</v>
      </c>
      <c r="D3705">
        <v>-120</v>
      </c>
      <c r="E3705">
        <v>240</v>
      </c>
      <c r="F3705">
        <v>-82.778846150000007</v>
      </c>
      <c r="G3705">
        <v>-88.42307692</v>
      </c>
      <c r="H3705">
        <v>167.7307692</v>
      </c>
      <c r="I3705">
        <v>-152</v>
      </c>
      <c r="J3705">
        <v>-156</v>
      </c>
      <c r="K3705">
        <v>128</v>
      </c>
      <c r="L3705">
        <v>-4.2327053210000001</v>
      </c>
      <c r="M3705">
        <v>-4.5213100400000004</v>
      </c>
      <c r="N3705">
        <v>8.5765259179999997</v>
      </c>
      <c r="O3705">
        <v>-7.7721693250000001</v>
      </c>
      <c r="P3705">
        <v>-7.9767000970000002</v>
      </c>
      <c r="Q3705">
        <v>6.5449846950000001</v>
      </c>
      <c r="R3705">
        <v>-0.21163526599999999</v>
      </c>
      <c r="S3705">
        <v>-0.226065502</v>
      </c>
      <c r="T3705">
        <v>0.428826296</v>
      </c>
      <c r="U3705">
        <v>-0.38860846599999999</v>
      </c>
      <c r="V3705">
        <v>-0.39883500500000002</v>
      </c>
      <c r="W3705">
        <v>0.32724923500000003</v>
      </c>
      <c r="X3705">
        <v>-8.3313009999999993E-3</v>
      </c>
      <c r="Y3705">
        <v>0.43178445300000001</v>
      </c>
      <c r="Z3705">
        <v>1.5569249E-2</v>
      </c>
      <c r="AA3705">
        <v>-5.9042950000000004E-3</v>
      </c>
      <c r="AB3705">
        <v>0.48064731399999999</v>
      </c>
      <c r="AC3705">
        <v>0.80735830900000005</v>
      </c>
    </row>
    <row r="3706" spans="1:29" x14ac:dyDescent="0.3">
      <c r="A3706">
        <v>37.04</v>
      </c>
      <c r="B3706">
        <v>28.2</v>
      </c>
      <c r="C3706">
        <v>-120</v>
      </c>
      <c r="D3706">
        <v>-120</v>
      </c>
      <c r="E3706">
        <v>240</v>
      </c>
      <c r="F3706">
        <v>-84.028846150000007</v>
      </c>
      <c r="G3706">
        <v>-89.721153849999993</v>
      </c>
      <c r="H3706">
        <v>171.3461538</v>
      </c>
      <c r="I3706">
        <v>-81</v>
      </c>
      <c r="J3706">
        <v>-87</v>
      </c>
      <c r="K3706">
        <v>337</v>
      </c>
      <c r="L3706">
        <v>-4.2966211879999996</v>
      </c>
      <c r="M3706">
        <v>-4.5876842089999998</v>
      </c>
      <c r="N3706">
        <v>8.7613902689999996</v>
      </c>
      <c r="O3706">
        <v>-4.1417481269999996</v>
      </c>
      <c r="P3706">
        <v>-4.4485442849999997</v>
      </c>
      <c r="Q3706">
        <v>17.23171752</v>
      </c>
      <c r="R3706">
        <v>-0.21483105899999999</v>
      </c>
      <c r="S3706">
        <v>-0.22938421000000001</v>
      </c>
      <c r="T3706">
        <v>0.43806951300000002</v>
      </c>
      <c r="U3706">
        <v>-0.207087406</v>
      </c>
      <c r="V3706">
        <v>-0.22242721400000001</v>
      </c>
      <c r="W3706">
        <v>0.86158587600000003</v>
      </c>
      <c r="X3706">
        <v>-8.4022660000000002E-3</v>
      </c>
      <c r="Y3706">
        <v>0.44011809899999998</v>
      </c>
      <c r="Z3706">
        <v>1.0782029E-2</v>
      </c>
      <c r="AA3706">
        <v>-8.8564420000000008E-3</v>
      </c>
      <c r="AB3706">
        <v>0.71756212399999997</v>
      </c>
      <c r="AC3706">
        <v>-0.75801974599999999</v>
      </c>
    </row>
    <row r="3707" spans="1:29" x14ac:dyDescent="0.3">
      <c r="A3707">
        <v>37.049999999999997</v>
      </c>
      <c r="B3707">
        <v>28.2</v>
      </c>
      <c r="C3707">
        <v>-120</v>
      </c>
      <c r="D3707">
        <v>-120</v>
      </c>
      <c r="E3707">
        <v>240</v>
      </c>
      <c r="F3707">
        <v>-85.32692308</v>
      </c>
      <c r="G3707">
        <v>-91.375</v>
      </c>
      <c r="H3707">
        <v>174.375</v>
      </c>
      <c r="I3707">
        <v>-64</v>
      </c>
      <c r="J3707">
        <v>-87</v>
      </c>
      <c r="K3707">
        <v>0</v>
      </c>
      <c r="L3707">
        <v>-4.3629953559999999</v>
      </c>
      <c r="M3707">
        <v>-4.6722498159999999</v>
      </c>
      <c r="N3707">
        <v>8.9162633299999996</v>
      </c>
      <c r="O3707">
        <v>-3.272492347</v>
      </c>
      <c r="P3707">
        <v>-4.4485442849999997</v>
      </c>
      <c r="Q3707">
        <v>0</v>
      </c>
      <c r="R3707">
        <v>-0.21814976799999999</v>
      </c>
      <c r="S3707">
        <v>-0.23361249100000001</v>
      </c>
      <c r="T3707">
        <v>0.44581316599999998</v>
      </c>
      <c r="U3707">
        <v>-0.163624617</v>
      </c>
      <c r="V3707">
        <v>-0.22242721400000001</v>
      </c>
      <c r="W3707">
        <v>0</v>
      </c>
      <c r="X3707">
        <v>-8.9274070000000001E-3</v>
      </c>
      <c r="Y3707">
        <v>0.44779619700000001</v>
      </c>
      <c r="Z3707">
        <v>1.0437004E-2</v>
      </c>
      <c r="AA3707">
        <v>-3.3949695000000002E-2</v>
      </c>
      <c r="AB3707">
        <v>0.12868394399999999</v>
      </c>
      <c r="AC3707">
        <v>0.67728391499999996</v>
      </c>
    </row>
    <row r="3708" spans="1:29" x14ac:dyDescent="0.3">
      <c r="A3708">
        <v>37.06</v>
      </c>
      <c r="B3708">
        <v>28.2</v>
      </c>
      <c r="C3708">
        <v>-120</v>
      </c>
      <c r="D3708">
        <v>-120</v>
      </c>
      <c r="E3708">
        <v>240</v>
      </c>
      <c r="F3708">
        <v>-86.20192308</v>
      </c>
      <c r="G3708">
        <v>-93.07692308</v>
      </c>
      <c r="H3708">
        <v>177.1057692</v>
      </c>
      <c r="I3708">
        <v>-83</v>
      </c>
      <c r="J3708">
        <v>-87</v>
      </c>
      <c r="K3708">
        <v>341</v>
      </c>
      <c r="L3708">
        <v>-4.407736463</v>
      </c>
      <c r="M3708">
        <v>-4.7592737270000001</v>
      </c>
      <c r="N3708">
        <v>9.0558949139999996</v>
      </c>
      <c r="O3708">
        <v>-4.2440135129999996</v>
      </c>
      <c r="P3708">
        <v>-4.4485442849999997</v>
      </c>
      <c r="Q3708">
        <v>17.436248290000002</v>
      </c>
      <c r="R3708">
        <v>-0.22038682300000001</v>
      </c>
      <c r="S3708">
        <v>-0.23796368600000001</v>
      </c>
      <c r="T3708">
        <v>0.45279474600000003</v>
      </c>
      <c r="U3708">
        <v>-0.212200676</v>
      </c>
      <c r="V3708">
        <v>-0.22242721400000001</v>
      </c>
      <c r="W3708">
        <v>0.87181241399999998</v>
      </c>
      <c r="X3708">
        <v>-1.0148007000000001E-2</v>
      </c>
      <c r="Y3708">
        <v>0.454646667</v>
      </c>
      <c r="Z3708">
        <v>9.7469540000000004E-3</v>
      </c>
      <c r="AA3708">
        <v>-5.9042950000000004E-3</v>
      </c>
      <c r="AB3708">
        <v>0.72608424000000005</v>
      </c>
      <c r="AC3708">
        <v>-0.76699039400000002</v>
      </c>
    </row>
    <row r="3709" spans="1:29" x14ac:dyDescent="0.3">
      <c r="A3709">
        <v>37.07</v>
      </c>
      <c r="B3709">
        <v>28.2</v>
      </c>
      <c r="C3709">
        <v>-120</v>
      </c>
      <c r="D3709">
        <v>-120</v>
      </c>
      <c r="E3709">
        <v>240</v>
      </c>
      <c r="F3709">
        <v>-86.971153849999993</v>
      </c>
      <c r="G3709">
        <v>-94.625</v>
      </c>
      <c r="H3709">
        <v>179.70192309999999</v>
      </c>
      <c r="I3709">
        <v>-87</v>
      </c>
      <c r="J3709">
        <v>-93</v>
      </c>
      <c r="K3709">
        <v>136</v>
      </c>
      <c r="L3709">
        <v>-4.4470693030000001</v>
      </c>
      <c r="M3709">
        <v>-4.8384310680000002</v>
      </c>
      <c r="N3709">
        <v>9.1886432520000003</v>
      </c>
      <c r="O3709">
        <v>-4.4485442849999997</v>
      </c>
      <c r="P3709">
        <v>-4.7553404419999996</v>
      </c>
      <c r="Q3709">
        <v>6.9540462380000001</v>
      </c>
      <c r="R3709">
        <v>-0.222353465</v>
      </c>
      <c r="S3709">
        <v>-0.24192155300000001</v>
      </c>
      <c r="T3709">
        <v>0.459432163</v>
      </c>
      <c r="U3709">
        <v>-0.22242721400000001</v>
      </c>
      <c r="V3709">
        <v>-0.23776702199999999</v>
      </c>
      <c r="W3709">
        <v>0.34770231200000001</v>
      </c>
      <c r="X3709">
        <v>-1.1297641000000001E-2</v>
      </c>
      <c r="Y3709">
        <v>0.461046448</v>
      </c>
      <c r="Z3709">
        <v>8.4962389999999992E-3</v>
      </c>
      <c r="AA3709">
        <v>-8.8564420000000008E-3</v>
      </c>
      <c r="AB3709">
        <v>0.38519962000000002</v>
      </c>
      <c r="AC3709">
        <v>0.19735425300000001</v>
      </c>
    </row>
    <row r="3710" spans="1:29" x14ac:dyDescent="0.3">
      <c r="A3710">
        <v>37.08</v>
      </c>
      <c r="B3710">
        <v>28.2</v>
      </c>
      <c r="C3710">
        <v>-120</v>
      </c>
      <c r="D3710">
        <v>-120</v>
      </c>
      <c r="E3710">
        <v>240</v>
      </c>
      <c r="F3710">
        <v>-87.58653846</v>
      </c>
      <c r="G3710">
        <v>-95.25961538</v>
      </c>
      <c r="H3710">
        <v>182.4807692</v>
      </c>
      <c r="I3710">
        <v>-90</v>
      </c>
      <c r="J3710">
        <v>-96</v>
      </c>
      <c r="K3710">
        <v>179</v>
      </c>
      <c r="L3710">
        <v>-4.4785355759999996</v>
      </c>
      <c r="M3710">
        <v>-4.8708806620000002</v>
      </c>
      <c r="N3710">
        <v>9.3307331389999995</v>
      </c>
      <c r="O3710">
        <v>-4.6019423640000001</v>
      </c>
      <c r="P3710">
        <v>-4.9087385210000001</v>
      </c>
      <c r="Q3710">
        <v>9.1527520340000006</v>
      </c>
      <c r="R3710">
        <v>-0.22392677899999999</v>
      </c>
      <c r="S3710">
        <v>-0.24354403299999999</v>
      </c>
      <c r="T3710">
        <v>0.46653665700000002</v>
      </c>
      <c r="U3710">
        <v>-0.23009711799999999</v>
      </c>
      <c r="V3710">
        <v>-0.245436926</v>
      </c>
      <c r="W3710">
        <v>0.45763760199999998</v>
      </c>
      <c r="X3710">
        <v>-1.1326027000000001E-2</v>
      </c>
      <c r="Y3710">
        <v>0.46684804200000002</v>
      </c>
      <c r="Z3710">
        <v>1.6388679999999999E-3</v>
      </c>
      <c r="AA3710">
        <v>-8.8564420000000008E-3</v>
      </c>
      <c r="AB3710">
        <v>0.46360308300000003</v>
      </c>
      <c r="AC3710">
        <v>3.1397267999999999E-2</v>
      </c>
    </row>
    <row r="3711" spans="1:29" x14ac:dyDescent="0.3">
      <c r="A3711">
        <v>37.090000000000003</v>
      </c>
      <c r="B3711">
        <v>28.2</v>
      </c>
      <c r="C3711">
        <v>-120</v>
      </c>
      <c r="D3711">
        <v>-120</v>
      </c>
      <c r="E3711">
        <v>240</v>
      </c>
      <c r="F3711">
        <v>-87.307692309999993</v>
      </c>
      <c r="G3711">
        <v>-95</v>
      </c>
      <c r="H3711">
        <v>184.3557692</v>
      </c>
      <c r="I3711">
        <v>-89</v>
      </c>
      <c r="J3711">
        <v>-79</v>
      </c>
      <c r="K3711">
        <v>180</v>
      </c>
      <c r="L3711">
        <v>-4.4642774210000002</v>
      </c>
      <c r="M3711">
        <v>-4.8576058279999996</v>
      </c>
      <c r="N3711">
        <v>9.4266069380000008</v>
      </c>
      <c r="O3711">
        <v>-4.5508096709999997</v>
      </c>
      <c r="P3711">
        <v>-4.0394827409999996</v>
      </c>
      <c r="Q3711">
        <v>9.2038847270000002</v>
      </c>
      <c r="R3711">
        <v>-0.22321387100000001</v>
      </c>
      <c r="S3711">
        <v>-0.242880291</v>
      </c>
      <c r="T3711">
        <v>0.47133034699999998</v>
      </c>
      <c r="U3711">
        <v>-0.22754048399999999</v>
      </c>
      <c r="V3711">
        <v>-0.201974137</v>
      </c>
      <c r="W3711">
        <v>0.46019423599999998</v>
      </c>
      <c r="X3711">
        <v>-1.1354413000000001E-2</v>
      </c>
      <c r="Y3711">
        <v>0.469584952</v>
      </c>
      <c r="Z3711">
        <v>-9.1862880000000008E-3</v>
      </c>
      <c r="AA3711">
        <v>1.4760736999999999E-2</v>
      </c>
      <c r="AB3711">
        <v>0.44996769800000003</v>
      </c>
      <c r="AC3711">
        <v>-5.3823887000000001E-2</v>
      </c>
    </row>
    <row r="3712" spans="1:29" x14ac:dyDescent="0.3">
      <c r="A3712">
        <v>37.1</v>
      </c>
      <c r="B3712">
        <v>28.2</v>
      </c>
      <c r="C3712">
        <v>-120</v>
      </c>
      <c r="D3712">
        <v>-120</v>
      </c>
      <c r="E3712">
        <v>240</v>
      </c>
      <c r="F3712">
        <v>-88.57692308</v>
      </c>
      <c r="G3712">
        <v>-94.894230769999993</v>
      </c>
      <c r="H3712">
        <v>185.9711538</v>
      </c>
      <c r="I3712">
        <v>-72</v>
      </c>
      <c r="J3712">
        <v>-99</v>
      </c>
      <c r="K3712">
        <v>179</v>
      </c>
      <c r="L3712">
        <v>-4.5291766080000002</v>
      </c>
      <c r="M3712">
        <v>-4.8521975629999998</v>
      </c>
      <c r="N3712">
        <v>9.5092059029999998</v>
      </c>
      <c r="O3712">
        <v>-3.6815538910000001</v>
      </c>
      <c r="P3712">
        <v>-5.0621365999999997</v>
      </c>
      <c r="Q3712">
        <v>9.1527520340000006</v>
      </c>
      <c r="R3712">
        <v>-0.22645883</v>
      </c>
      <c r="S3712">
        <v>-0.242609878</v>
      </c>
      <c r="T3712">
        <v>0.47546029499999998</v>
      </c>
      <c r="U3712">
        <v>-0.18407769500000001</v>
      </c>
      <c r="V3712">
        <v>-0.25310683</v>
      </c>
      <c r="W3712">
        <v>0.45763760199999998</v>
      </c>
      <c r="X3712">
        <v>-9.324812E-3</v>
      </c>
      <c r="Y3712">
        <v>0.47332976599999999</v>
      </c>
      <c r="Z3712">
        <v>-1.1213310000000001E-2</v>
      </c>
      <c r="AA3712">
        <v>-3.9853989999999999E-2</v>
      </c>
      <c r="AB3712">
        <v>0.45081990900000002</v>
      </c>
      <c r="AC3712">
        <v>-3.5882591999999998E-2</v>
      </c>
    </row>
    <row r="3713" spans="1:29" x14ac:dyDescent="0.3">
      <c r="A3713">
        <v>37.11</v>
      </c>
      <c r="B3713">
        <v>28.2</v>
      </c>
      <c r="C3713">
        <v>-120</v>
      </c>
      <c r="D3713">
        <v>-120</v>
      </c>
      <c r="E3713">
        <v>240</v>
      </c>
      <c r="F3713">
        <v>-90.07692308</v>
      </c>
      <c r="G3713">
        <v>-94.721153849999993</v>
      </c>
      <c r="H3713">
        <v>186.8557692</v>
      </c>
      <c r="I3713">
        <v>-91</v>
      </c>
      <c r="J3713">
        <v>-101</v>
      </c>
      <c r="K3713">
        <v>186</v>
      </c>
      <c r="L3713">
        <v>-4.6058756479999996</v>
      </c>
      <c r="M3713">
        <v>-4.8433476740000003</v>
      </c>
      <c r="N3713">
        <v>9.5544386699999997</v>
      </c>
      <c r="O3713">
        <v>-4.6530750569999997</v>
      </c>
      <c r="P3713">
        <v>-5.1644019859999997</v>
      </c>
      <c r="Q3713">
        <v>9.5106808849999993</v>
      </c>
      <c r="R3713">
        <v>-0.230293782</v>
      </c>
      <c r="S3713">
        <v>-0.24216738400000001</v>
      </c>
      <c r="T3713">
        <v>0.47772193400000001</v>
      </c>
      <c r="U3713">
        <v>-0.23265375299999999</v>
      </c>
      <c r="V3713">
        <v>-0.25822009899999998</v>
      </c>
      <c r="W3713">
        <v>0.47553404399999999</v>
      </c>
      <c r="X3713">
        <v>-6.8552270000000002E-3</v>
      </c>
      <c r="Y3713">
        <v>0.47596834399999999</v>
      </c>
      <c r="Z3713">
        <v>-9.2294170000000002E-3</v>
      </c>
      <c r="AA3713">
        <v>-1.4760736999999999E-2</v>
      </c>
      <c r="AB3713">
        <v>0.48064731399999999</v>
      </c>
      <c r="AC3713">
        <v>2.6911944E-2</v>
      </c>
    </row>
    <row r="3714" spans="1:29" x14ac:dyDescent="0.3">
      <c r="A3714">
        <v>37.119999999999997</v>
      </c>
      <c r="B3714">
        <v>28.2</v>
      </c>
      <c r="C3714">
        <v>-120</v>
      </c>
      <c r="D3714">
        <v>-120</v>
      </c>
      <c r="E3714">
        <v>240</v>
      </c>
      <c r="F3714">
        <v>-91.394230769999993</v>
      </c>
      <c r="G3714">
        <v>-95.91346154</v>
      </c>
      <c r="H3714">
        <v>185.8653846</v>
      </c>
      <c r="I3714">
        <v>-90</v>
      </c>
      <c r="J3714">
        <v>-102</v>
      </c>
      <c r="K3714">
        <v>191</v>
      </c>
      <c r="L3714">
        <v>-4.6732331370000004</v>
      </c>
      <c r="M3714">
        <v>-4.9043135769999999</v>
      </c>
      <c r="N3714">
        <v>9.503797638</v>
      </c>
      <c r="O3714">
        <v>-4.6019423640000001</v>
      </c>
      <c r="P3714">
        <v>-5.2155346790000001</v>
      </c>
      <c r="Q3714">
        <v>9.7663443500000007</v>
      </c>
      <c r="R3714">
        <v>-0.23366165699999999</v>
      </c>
      <c r="S3714">
        <v>-0.24521567899999999</v>
      </c>
      <c r="T3714">
        <v>0.47518988200000001</v>
      </c>
      <c r="U3714">
        <v>-0.23009711799999999</v>
      </c>
      <c r="V3714">
        <v>-0.26077673400000001</v>
      </c>
      <c r="W3714">
        <v>0.48831721700000003</v>
      </c>
      <c r="X3714">
        <v>-6.670718E-3</v>
      </c>
      <c r="Y3714">
        <v>0.47641903299999999</v>
      </c>
      <c r="Z3714">
        <v>6.4692170000000002E-3</v>
      </c>
      <c r="AA3714">
        <v>-1.7712884000000002E-2</v>
      </c>
      <c r="AB3714">
        <v>0.48916942899999999</v>
      </c>
      <c r="AC3714">
        <v>4.4853239999999997E-3</v>
      </c>
    </row>
    <row r="3715" spans="1:29" x14ac:dyDescent="0.3">
      <c r="A3715">
        <v>37.130000000000003</v>
      </c>
      <c r="B3715">
        <v>28.2</v>
      </c>
      <c r="C3715">
        <v>-120</v>
      </c>
      <c r="D3715">
        <v>-120</v>
      </c>
      <c r="E3715">
        <v>240</v>
      </c>
      <c r="F3715">
        <v>-93.08653846</v>
      </c>
      <c r="G3715">
        <v>-97.605769230000007</v>
      </c>
      <c r="H3715">
        <v>186.3557692</v>
      </c>
      <c r="I3715">
        <v>-96</v>
      </c>
      <c r="J3715">
        <v>-96</v>
      </c>
      <c r="K3715">
        <v>155</v>
      </c>
      <c r="L3715">
        <v>-4.7597653869999998</v>
      </c>
      <c r="M3715">
        <v>-4.9908458260000002</v>
      </c>
      <c r="N3715">
        <v>9.5288723239999999</v>
      </c>
      <c r="O3715">
        <v>-4.9087385210000001</v>
      </c>
      <c r="P3715">
        <v>-4.9087385210000001</v>
      </c>
      <c r="Q3715">
        <v>7.9255674039999997</v>
      </c>
      <c r="R3715">
        <v>-0.237988269</v>
      </c>
      <c r="S3715">
        <v>-0.249542291</v>
      </c>
      <c r="T3715">
        <v>0.47644361600000001</v>
      </c>
      <c r="U3715">
        <v>-0.245436926</v>
      </c>
      <c r="V3715">
        <v>-0.245436926</v>
      </c>
      <c r="W3715">
        <v>0.39627836999999999</v>
      </c>
      <c r="X3715">
        <v>-6.670718E-3</v>
      </c>
      <c r="Y3715">
        <v>0.48013926400000001</v>
      </c>
      <c r="Z3715">
        <v>1.9450780000000001E-2</v>
      </c>
      <c r="AA3715">
        <v>0</v>
      </c>
      <c r="AB3715">
        <v>0.42781019799999997</v>
      </c>
      <c r="AC3715">
        <v>0.165956986</v>
      </c>
    </row>
    <row r="3716" spans="1:29" x14ac:dyDescent="0.3">
      <c r="A3716">
        <v>37.14</v>
      </c>
      <c r="B3716">
        <v>28.2</v>
      </c>
      <c r="C3716">
        <v>-120</v>
      </c>
      <c r="D3716">
        <v>-120</v>
      </c>
      <c r="E3716">
        <v>240</v>
      </c>
      <c r="F3716">
        <v>-92.769230769999993</v>
      </c>
      <c r="G3716">
        <v>-98.269230769999993</v>
      </c>
      <c r="H3716">
        <v>187.17307690000001</v>
      </c>
      <c r="I3716">
        <v>-103</v>
      </c>
      <c r="J3716">
        <v>-78</v>
      </c>
      <c r="K3716">
        <v>196</v>
      </c>
      <c r="L3716">
        <v>-4.7435405900000003</v>
      </c>
      <c r="M3716">
        <v>-5.0247704009999996</v>
      </c>
      <c r="N3716">
        <v>9.5706634669999993</v>
      </c>
      <c r="O3716">
        <v>-5.2666673719999997</v>
      </c>
      <c r="P3716">
        <v>-3.9883500490000001</v>
      </c>
      <c r="Q3716">
        <v>10.02200781</v>
      </c>
      <c r="R3716">
        <v>-0.23717703000000001</v>
      </c>
      <c r="S3716">
        <v>-0.25123852000000002</v>
      </c>
      <c r="T3716">
        <v>0.47853317299999998</v>
      </c>
      <c r="U3716">
        <v>-0.26333336899999998</v>
      </c>
      <c r="V3716">
        <v>-0.199417502</v>
      </c>
      <c r="W3716">
        <v>0.50110039100000003</v>
      </c>
      <c r="X3716">
        <v>-8.1184050000000004E-3</v>
      </c>
      <c r="Y3716">
        <v>0.48182729899999999</v>
      </c>
      <c r="Z3716">
        <v>1.7337502000000001E-2</v>
      </c>
      <c r="AA3716">
        <v>3.6901842999999997E-2</v>
      </c>
      <c r="AB3716">
        <v>0.48831721700000003</v>
      </c>
      <c r="AC3716">
        <v>-6.7279858999999997E-2</v>
      </c>
    </row>
    <row r="3717" spans="1:29" x14ac:dyDescent="0.3">
      <c r="A3717">
        <v>37.15</v>
      </c>
      <c r="B3717">
        <v>28.2</v>
      </c>
      <c r="C3717">
        <v>-120</v>
      </c>
      <c r="D3717">
        <v>-120</v>
      </c>
      <c r="E3717">
        <v>240</v>
      </c>
      <c r="F3717">
        <v>-92.519230769999993</v>
      </c>
      <c r="G3717">
        <v>-99.144230769999993</v>
      </c>
      <c r="H3717">
        <v>188.0096154</v>
      </c>
      <c r="I3717">
        <v>-77</v>
      </c>
      <c r="J3717">
        <v>-99</v>
      </c>
      <c r="K3717">
        <v>200</v>
      </c>
      <c r="L3717">
        <v>-4.7307574170000004</v>
      </c>
      <c r="M3717">
        <v>-5.0695115079999997</v>
      </c>
      <c r="N3717">
        <v>9.613437931</v>
      </c>
      <c r="O3717">
        <v>-3.9372173560000001</v>
      </c>
      <c r="P3717">
        <v>-5.0621365999999997</v>
      </c>
      <c r="Q3717">
        <v>10.226538590000001</v>
      </c>
      <c r="R3717">
        <v>-0.23653787100000001</v>
      </c>
      <c r="S3717">
        <v>-0.25347557500000001</v>
      </c>
      <c r="T3717">
        <v>0.48067189700000001</v>
      </c>
      <c r="U3717">
        <v>-0.19686086799999999</v>
      </c>
      <c r="V3717">
        <v>-0.25310683</v>
      </c>
      <c r="W3717">
        <v>0.51132692899999999</v>
      </c>
      <c r="X3717">
        <v>-9.7789880000000006E-3</v>
      </c>
      <c r="Y3717">
        <v>0.48378574600000002</v>
      </c>
      <c r="Z3717">
        <v>1.6388684000000001E-2</v>
      </c>
      <c r="AA3717">
        <v>-3.2473621000000001E-2</v>
      </c>
      <c r="AB3717">
        <v>0.490873852</v>
      </c>
      <c r="AC3717">
        <v>-0.107647775</v>
      </c>
    </row>
    <row r="3718" spans="1:29" x14ac:dyDescent="0.3">
      <c r="A3718">
        <v>37.159999999999997</v>
      </c>
      <c r="B3718">
        <v>28.2</v>
      </c>
      <c r="C3718">
        <v>-120</v>
      </c>
      <c r="D3718">
        <v>-120</v>
      </c>
      <c r="E3718">
        <v>240</v>
      </c>
      <c r="F3718">
        <v>-92.605769230000007</v>
      </c>
      <c r="G3718">
        <v>-99.230769230000007</v>
      </c>
      <c r="H3718">
        <v>189.7307692</v>
      </c>
      <c r="I3718">
        <v>-98</v>
      </c>
      <c r="J3718">
        <v>-103</v>
      </c>
      <c r="K3718">
        <v>203</v>
      </c>
      <c r="L3718">
        <v>-4.7351823619999998</v>
      </c>
      <c r="M3718">
        <v>-5.0739364519999999</v>
      </c>
      <c r="N3718">
        <v>9.7014451620000006</v>
      </c>
      <c r="O3718">
        <v>-5.0110039070000001</v>
      </c>
      <c r="P3718">
        <v>-5.2666673719999997</v>
      </c>
      <c r="Q3718">
        <v>10.37993666</v>
      </c>
      <c r="R3718">
        <v>-0.23675911799999999</v>
      </c>
      <c r="S3718">
        <v>-0.25369682300000002</v>
      </c>
      <c r="T3718">
        <v>0.48507225799999998</v>
      </c>
      <c r="U3718">
        <v>-0.25055019499999998</v>
      </c>
      <c r="V3718">
        <v>-0.26333336899999998</v>
      </c>
      <c r="W3718">
        <v>0.51899683299999999</v>
      </c>
      <c r="X3718">
        <v>-9.7789880000000006E-3</v>
      </c>
      <c r="Y3718">
        <v>0.48686681900000001</v>
      </c>
      <c r="Z3718">
        <v>9.4450569999999998E-3</v>
      </c>
      <c r="AA3718">
        <v>-7.3803690000000003E-3</v>
      </c>
      <c r="AB3718">
        <v>0.51729241000000004</v>
      </c>
      <c r="AC3718">
        <v>-8.9706479999999995E-3</v>
      </c>
    </row>
    <row r="3719" spans="1:29" x14ac:dyDescent="0.3">
      <c r="A3719">
        <v>37.17</v>
      </c>
      <c r="B3719">
        <v>28.2</v>
      </c>
      <c r="C3719">
        <v>-120</v>
      </c>
      <c r="D3719">
        <v>-120</v>
      </c>
      <c r="E3719">
        <v>240</v>
      </c>
      <c r="F3719">
        <v>-93.71153846</v>
      </c>
      <c r="G3719">
        <v>-99.21153846</v>
      </c>
      <c r="H3719">
        <v>191.06730769999999</v>
      </c>
      <c r="I3719">
        <v>-93</v>
      </c>
      <c r="J3719">
        <v>-105</v>
      </c>
      <c r="K3719">
        <v>200</v>
      </c>
      <c r="L3719">
        <v>-4.79172332</v>
      </c>
      <c r="M3719">
        <v>-5.0729531310000002</v>
      </c>
      <c r="N3719">
        <v>9.7697859729999994</v>
      </c>
      <c r="O3719">
        <v>-4.7553404419999996</v>
      </c>
      <c r="P3719">
        <v>-5.3689327579999997</v>
      </c>
      <c r="Q3719">
        <v>10.226538590000001</v>
      </c>
      <c r="R3719">
        <v>-0.23958616599999999</v>
      </c>
      <c r="S3719">
        <v>-0.25364765700000003</v>
      </c>
      <c r="T3719">
        <v>0.48848929899999999</v>
      </c>
      <c r="U3719">
        <v>-0.23776702199999999</v>
      </c>
      <c r="V3719">
        <v>-0.26844663800000002</v>
      </c>
      <c r="W3719">
        <v>0.51132692899999999</v>
      </c>
      <c r="X3719">
        <v>-8.1184050000000004E-3</v>
      </c>
      <c r="Y3719">
        <v>0.490070807</v>
      </c>
      <c r="Z3719">
        <v>8.323726E-3</v>
      </c>
      <c r="AA3719">
        <v>-1.7712884000000002E-2</v>
      </c>
      <c r="AB3719">
        <v>0.50962250600000003</v>
      </c>
      <c r="AC3719">
        <v>-8.9706479999999995E-3</v>
      </c>
    </row>
    <row r="3720" spans="1:29" x14ac:dyDescent="0.3">
      <c r="A3720">
        <v>37.18</v>
      </c>
      <c r="B3720">
        <v>28.2</v>
      </c>
      <c r="C3720">
        <v>-120</v>
      </c>
      <c r="D3720">
        <v>-120</v>
      </c>
      <c r="E3720">
        <v>240</v>
      </c>
      <c r="F3720">
        <v>-96.528846150000007</v>
      </c>
      <c r="G3720">
        <v>-101</v>
      </c>
      <c r="H3720">
        <v>194.45192309999999</v>
      </c>
      <c r="I3720">
        <v>-187</v>
      </c>
      <c r="J3720">
        <v>-106</v>
      </c>
      <c r="K3720">
        <v>157</v>
      </c>
      <c r="L3720">
        <v>-4.9357798490000002</v>
      </c>
      <c r="M3720">
        <v>-5.1644019859999997</v>
      </c>
      <c r="N3720">
        <v>9.9428504719999999</v>
      </c>
      <c r="O3720">
        <v>-9.5618135780000006</v>
      </c>
      <c r="P3720">
        <v>-5.4200654510000001</v>
      </c>
      <c r="Q3720">
        <v>8.0278327899999997</v>
      </c>
      <c r="R3720">
        <v>-0.24678899200000001</v>
      </c>
      <c r="S3720">
        <v>-0.25822009899999998</v>
      </c>
      <c r="T3720">
        <v>0.49714252399999997</v>
      </c>
      <c r="U3720">
        <v>-0.47809067900000002</v>
      </c>
      <c r="V3720">
        <v>-0.27100327299999999</v>
      </c>
      <c r="W3720">
        <v>0.40139163900000002</v>
      </c>
      <c r="X3720">
        <v>-6.5997529999999999E-3</v>
      </c>
      <c r="Y3720">
        <v>0.49976471300000003</v>
      </c>
      <c r="Z3720">
        <v>1.3800997000000001E-2</v>
      </c>
      <c r="AA3720">
        <v>0.11956197</v>
      </c>
      <c r="AB3720">
        <v>0.51729241000000004</v>
      </c>
      <c r="AC3720">
        <v>0.61000405599999996</v>
      </c>
    </row>
    <row r="3721" spans="1:29" x14ac:dyDescent="0.3">
      <c r="A3721">
        <v>37.19</v>
      </c>
      <c r="B3721">
        <v>28.2</v>
      </c>
      <c r="C3721">
        <v>-120</v>
      </c>
      <c r="D3721">
        <v>-120</v>
      </c>
      <c r="E3721">
        <v>240</v>
      </c>
      <c r="F3721">
        <v>-98.980769230000007</v>
      </c>
      <c r="G3721">
        <v>-102.9230769</v>
      </c>
      <c r="H3721">
        <v>198.1153846</v>
      </c>
      <c r="I3721">
        <v>0</v>
      </c>
      <c r="J3721">
        <v>-82</v>
      </c>
      <c r="K3721">
        <v>199</v>
      </c>
      <c r="L3721">
        <v>-5.061153279</v>
      </c>
      <c r="M3721">
        <v>-5.2627340880000002</v>
      </c>
      <c r="N3721">
        <v>10.130173129999999</v>
      </c>
      <c r="O3721">
        <v>0</v>
      </c>
      <c r="P3721">
        <v>-4.1928808200000001</v>
      </c>
      <c r="Q3721">
        <v>10.17540589</v>
      </c>
      <c r="R3721">
        <v>-0.25305766400000002</v>
      </c>
      <c r="S3721">
        <v>-0.263136704</v>
      </c>
      <c r="T3721">
        <v>0.50650865599999995</v>
      </c>
      <c r="U3721">
        <v>0</v>
      </c>
      <c r="V3721">
        <v>-0.209644041</v>
      </c>
      <c r="W3721">
        <v>0.50877029500000004</v>
      </c>
      <c r="X3721">
        <v>-5.8191370000000003E-3</v>
      </c>
      <c r="Y3721">
        <v>0.50973722700000001</v>
      </c>
      <c r="Z3721">
        <v>1.6992476999999999E-2</v>
      </c>
      <c r="AA3721">
        <v>-0.121038044</v>
      </c>
      <c r="AB3721">
        <v>0.40906154300000003</v>
      </c>
      <c r="AC3721">
        <v>-0.52478290100000002</v>
      </c>
    </row>
    <row r="3722" spans="1:29" x14ac:dyDescent="0.3">
      <c r="A3722">
        <v>37.200000000000003</v>
      </c>
      <c r="B3722">
        <v>28.2</v>
      </c>
      <c r="C3722">
        <v>-120</v>
      </c>
      <c r="D3722">
        <v>-120</v>
      </c>
      <c r="E3722">
        <v>240</v>
      </c>
      <c r="F3722">
        <v>-101.3269231</v>
      </c>
      <c r="G3722">
        <v>-105.1826923</v>
      </c>
      <c r="H3722">
        <v>201.4903846</v>
      </c>
      <c r="I3722">
        <v>-174</v>
      </c>
      <c r="J3722">
        <v>-206</v>
      </c>
      <c r="K3722">
        <v>202</v>
      </c>
      <c r="L3722">
        <v>-5.1811184429999999</v>
      </c>
      <c r="M3722">
        <v>-5.3782743069999999</v>
      </c>
      <c r="N3722">
        <v>10.302745959999999</v>
      </c>
      <c r="O3722">
        <v>-8.8970885699999993</v>
      </c>
      <c r="P3722">
        <v>-10.533334740000001</v>
      </c>
      <c r="Q3722">
        <v>10.328803969999999</v>
      </c>
      <c r="R3722">
        <v>-0.25905592199999999</v>
      </c>
      <c r="S3722">
        <v>-0.268913715</v>
      </c>
      <c r="T3722">
        <v>0.51513729799999997</v>
      </c>
      <c r="U3722">
        <v>-0.44485442800000002</v>
      </c>
      <c r="V3722">
        <v>-0.526666737</v>
      </c>
      <c r="W3722">
        <v>0.51644019900000004</v>
      </c>
      <c r="X3722">
        <v>-5.6914000000000001E-3</v>
      </c>
      <c r="Y3722">
        <v>0.51941474499999996</v>
      </c>
      <c r="Z3722">
        <v>2.2512876000000001E-2</v>
      </c>
      <c r="AA3722">
        <v>-4.7234357999999997E-2</v>
      </c>
      <c r="AB3722">
        <v>0.66813385400000003</v>
      </c>
      <c r="AC3722">
        <v>0.798387662</v>
      </c>
    </row>
    <row r="3723" spans="1:29" x14ac:dyDescent="0.3">
      <c r="A3723">
        <v>37.21</v>
      </c>
      <c r="B3723">
        <v>28.2</v>
      </c>
      <c r="C3723">
        <v>-120</v>
      </c>
      <c r="D3723">
        <v>-120</v>
      </c>
      <c r="E3723">
        <v>240</v>
      </c>
      <c r="F3723">
        <v>-103.0096154</v>
      </c>
      <c r="G3723">
        <v>-108.6634615</v>
      </c>
      <c r="H3723">
        <v>204.16346150000001</v>
      </c>
      <c r="I3723">
        <v>0</v>
      </c>
      <c r="J3723">
        <v>0</v>
      </c>
      <c r="K3723">
        <v>205</v>
      </c>
      <c r="L3723">
        <v>-5.2671590320000004</v>
      </c>
      <c r="M3723">
        <v>-5.5562554119999996</v>
      </c>
      <c r="N3723">
        <v>10.439427589999999</v>
      </c>
      <c r="O3723">
        <v>0</v>
      </c>
      <c r="P3723">
        <v>0</v>
      </c>
      <c r="Q3723">
        <v>10.48220205</v>
      </c>
      <c r="R3723">
        <v>-0.26335795200000001</v>
      </c>
      <c r="S3723">
        <v>-0.27781277100000001</v>
      </c>
      <c r="T3723">
        <v>0.52197137900000001</v>
      </c>
      <c r="U3723">
        <v>0</v>
      </c>
      <c r="V3723">
        <v>0</v>
      </c>
      <c r="W3723">
        <v>0.52411010300000005</v>
      </c>
      <c r="X3723">
        <v>-8.3454940000000002E-3</v>
      </c>
      <c r="Y3723">
        <v>0.52837115999999995</v>
      </c>
      <c r="Z3723">
        <v>3.3683058000000002E-2</v>
      </c>
      <c r="AA3723">
        <v>0</v>
      </c>
      <c r="AB3723">
        <v>0.34940673500000002</v>
      </c>
      <c r="AC3723">
        <v>-0.91949140799999995</v>
      </c>
    </row>
    <row r="3724" spans="1:29" x14ac:dyDescent="0.3">
      <c r="A3724">
        <v>37.22</v>
      </c>
      <c r="B3724">
        <v>28.2</v>
      </c>
      <c r="C3724">
        <v>-120</v>
      </c>
      <c r="D3724">
        <v>-120</v>
      </c>
      <c r="E3724">
        <v>240</v>
      </c>
      <c r="F3724">
        <v>-103.6538462</v>
      </c>
      <c r="G3724">
        <v>-111.0961538</v>
      </c>
      <c r="H3724">
        <v>204.6442308</v>
      </c>
      <c r="I3724">
        <v>-105</v>
      </c>
      <c r="J3724">
        <v>-105</v>
      </c>
      <c r="K3724">
        <v>208</v>
      </c>
      <c r="L3724">
        <v>-5.3001002860000002</v>
      </c>
      <c r="M3724">
        <v>-5.6806455199999997</v>
      </c>
      <c r="N3724">
        <v>10.464010610000001</v>
      </c>
      <c r="O3724">
        <v>-5.3689327579999997</v>
      </c>
      <c r="P3724">
        <v>-5.3689327579999997</v>
      </c>
      <c r="Q3724">
        <v>10.63560013</v>
      </c>
      <c r="R3724">
        <v>-0.26500501399999998</v>
      </c>
      <c r="S3724">
        <v>-0.28403227599999997</v>
      </c>
      <c r="T3724">
        <v>0.52320053099999997</v>
      </c>
      <c r="U3724">
        <v>-0.26844663800000002</v>
      </c>
      <c r="V3724">
        <v>-0.26844663800000002</v>
      </c>
      <c r="W3724">
        <v>0.53178000599999997</v>
      </c>
      <c r="X3724">
        <v>-1.0985395E-2</v>
      </c>
      <c r="Y3724">
        <v>0.53181278399999998</v>
      </c>
      <c r="Z3724">
        <v>4.5327648999999998E-2</v>
      </c>
      <c r="AA3724">
        <v>0</v>
      </c>
      <c r="AB3724">
        <v>0.53348443000000001</v>
      </c>
      <c r="AC3724">
        <v>8.9706479999999995E-3</v>
      </c>
    </row>
    <row r="3725" spans="1:29" x14ac:dyDescent="0.3">
      <c r="A3725">
        <v>37.229999999999997</v>
      </c>
      <c r="B3725">
        <v>28.2</v>
      </c>
      <c r="C3725">
        <v>-120</v>
      </c>
      <c r="D3725">
        <v>-120</v>
      </c>
      <c r="E3725">
        <v>240</v>
      </c>
      <c r="F3725">
        <v>-103.3461538</v>
      </c>
      <c r="G3725">
        <v>-113.2115385</v>
      </c>
      <c r="H3725">
        <v>205.5</v>
      </c>
      <c r="I3725">
        <v>-103</v>
      </c>
      <c r="J3725">
        <v>-109</v>
      </c>
      <c r="K3725">
        <v>168</v>
      </c>
      <c r="L3725">
        <v>-5.2843671499999996</v>
      </c>
      <c r="M3725">
        <v>-5.7888108320000002</v>
      </c>
      <c r="N3725">
        <v>10.5077684</v>
      </c>
      <c r="O3725">
        <v>-5.2666673719999997</v>
      </c>
      <c r="P3725">
        <v>-5.5734635289999996</v>
      </c>
      <c r="Q3725">
        <v>8.5902924120000002</v>
      </c>
      <c r="R3725">
        <v>-0.26421835799999999</v>
      </c>
      <c r="S3725">
        <v>-0.28944054200000002</v>
      </c>
      <c r="T3725">
        <v>0.52538841999999997</v>
      </c>
      <c r="U3725">
        <v>-0.26333336899999998</v>
      </c>
      <c r="V3725">
        <v>-0.27867317600000002</v>
      </c>
      <c r="W3725">
        <v>0.42951462099999999</v>
      </c>
      <c r="X3725">
        <v>-1.4562034999999999E-2</v>
      </c>
      <c r="Y3725">
        <v>0.53481191299999997</v>
      </c>
      <c r="Z3725">
        <v>4.9597332000000001E-2</v>
      </c>
      <c r="AA3725">
        <v>-8.8564420000000008E-3</v>
      </c>
      <c r="AB3725">
        <v>0.46701192899999999</v>
      </c>
      <c r="AC3725">
        <v>0.19735425300000001</v>
      </c>
    </row>
    <row r="3726" spans="1:29" x14ac:dyDescent="0.3">
      <c r="A3726">
        <v>37.24</v>
      </c>
      <c r="B3726">
        <v>28.2</v>
      </c>
      <c r="C3726">
        <v>-120</v>
      </c>
      <c r="D3726">
        <v>-120</v>
      </c>
      <c r="E3726">
        <v>240</v>
      </c>
      <c r="F3726">
        <v>-103.0480769</v>
      </c>
      <c r="G3726">
        <v>-114.9711538</v>
      </c>
      <c r="H3726">
        <v>207.2211538</v>
      </c>
      <c r="I3726">
        <v>-99</v>
      </c>
      <c r="J3726">
        <v>-117</v>
      </c>
      <c r="K3726">
        <v>213</v>
      </c>
      <c r="L3726">
        <v>-5.2691256739999996</v>
      </c>
      <c r="M3726">
        <v>-5.8787847050000002</v>
      </c>
      <c r="N3726">
        <v>10.59577563</v>
      </c>
      <c r="O3726">
        <v>-5.0621365999999997</v>
      </c>
      <c r="P3726">
        <v>-5.9825250729999997</v>
      </c>
      <c r="Q3726">
        <v>10.891263589999999</v>
      </c>
      <c r="R3726">
        <v>-0.26345628399999999</v>
      </c>
      <c r="S3726">
        <v>-0.29393923500000002</v>
      </c>
      <c r="T3726">
        <v>0.52978878100000004</v>
      </c>
      <c r="U3726">
        <v>-0.25310683</v>
      </c>
      <c r="V3726">
        <v>-0.29912625399999998</v>
      </c>
      <c r="W3726">
        <v>0.54456318000000004</v>
      </c>
      <c r="X3726">
        <v>-1.7599340000000002E-2</v>
      </c>
      <c r="Y3726">
        <v>0.53899102700000001</v>
      </c>
      <c r="Z3726">
        <v>4.8432873000000001E-2</v>
      </c>
      <c r="AA3726">
        <v>-2.6569327E-2</v>
      </c>
      <c r="AB3726">
        <v>0.54711981399999998</v>
      </c>
      <c r="AC3726">
        <v>1.3455972E-2</v>
      </c>
    </row>
    <row r="3727" spans="1:29" x14ac:dyDescent="0.3">
      <c r="A3727">
        <v>37.25</v>
      </c>
      <c r="B3727">
        <v>28.2</v>
      </c>
      <c r="C3727">
        <v>-120</v>
      </c>
      <c r="D3727">
        <v>-120</v>
      </c>
      <c r="E3727">
        <v>240</v>
      </c>
      <c r="F3727">
        <v>-102.875</v>
      </c>
      <c r="G3727">
        <v>-114.7019231</v>
      </c>
      <c r="H3727">
        <v>211.06730769999999</v>
      </c>
      <c r="I3727">
        <v>-185</v>
      </c>
      <c r="J3727">
        <v>-92</v>
      </c>
      <c r="K3727">
        <v>216</v>
      </c>
      <c r="L3727">
        <v>-5.2602757850000001</v>
      </c>
      <c r="M3727">
        <v>-5.8650182109999998</v>
      </c>
      <c r="N3727">
        <v>10.792439829999999</v>
      </c>
      <c r="O3727">
        <v>-9.4595481919999997</v>
      </c>
      <c r="P3727">
        <v>-4.7042077500000001</v>
      </c>
      <c r="Q3727">
        <v>11.04466167</v>
      </c>
      <c r="R3727">
        <v>-0.263013789</v>
      </c>
      <c r="S3727">
        <v>-0.293250911</v>
      </c>
      <c r="T3727">
        <v>0.53962199200000005</v>
      </c>
      <c r="U3727">
        <v>-0.47297740999999999</v>
      </c>
      <c r="V3727">
        <v>-0.23521038699999999</v>
      </c>
      <c r="W3727">
        <v>0.55223308400000004</v>
      </c>
      <c r="X3727">
        <v>-1.745741E-2</v>
      </c>
      <c r="Y3727">
        <v>0.54516956100000002</v>
      </c>
      <c r="Z3727">
        <v>2.9197733999999999E-2</v>
      </c>
      <c r="AA3727">
        <v>0.137274854</v>
      </c>
      <c r="AB3727">
        <v>0.60421798800000004</v>
      </c>
      <c r="AC3727">
        <v>0.27360476</v>
      </c>
    </row>
    <row r="3728" spans="1:29" x14ac:dyDescent="0.3">
      <c r="A3728">
        <v>37.26</v>
      </c>
      <c r="B3728">
        <v>28.2</v>
      </c>
      <c r="C3728">
        <v>-120</v>
      </c>
      <c r="D3728">
        <v>-120</v>
      </c>
      <c r="E3728">
        <v>240</v>
      </c>
      <c r="F3728">
        <v>-103.1923077</v>
      </c>
      <c r="G3728">
        <v>-114.2403846</v>
      </c>
      <c r="H3728">
        <v>214.28846150000001</v>
      </c>
      <c r="I3728">
        <v>-105</v>
      </c>
      <c r="J3728">
        <v>-224</v>
      </c>
      <c r="K3728">
        <v>397</v>
      </c>
      <c r="L3728">
        <v>-5.2765005819999997</v>
      </c>
      <c r="M3728">
        <v>-5.8414185070000002</v>
      </c>
      <c r="N3728">
        <v>10.957146099999999</v>
      </c>
      <c r="O3728">
        <v>-5.3689327579999997</v>
      </c>
      <c r="P3728">
        <v>-11.453723220000001</v>
      </c>
      <c r="Q3728">
        <v>20.299679090000001</v>
      </c>
      <c r="R3728">
        <v>-0.26382502899999999</v>
      </c>
      <c r="S3728">
        <v>-0.29207092499999998</v>
      </c>
      <c r="T3728">
        <v>0.54785730499999996</v>
      </c>
      <c r="U3728">
        <v>-0.26844663800000002</v>
      </c>
      <c r="V3728">
        <v>-0.57268616100000003</v>
      </c>
      <c r="W3728">
        <v>1.0149839549999999</v>
      </c>
      <c r="X3728">
        <v>-1.6307776E-2</v>
      </c>
      <c r="Y3728">
        <v>0.55053685500000005</v>
      </c>
      <c r="Z3728">
        <v>1.4102893999999999E-2</v>
      </c>
      <c r="AA3728">
        <v>-0.17565277000000001</v>
      </c>
      <c r="AB3728">
        <v>0.95703356900000003</v>
      </c>
      <c r="AC3728">
        <v>-0.30500202799999998</v>
      </c>
    </row>
    <row r="3729" spans="1:29" x14ac:dyDescent="0.3">
      <c r="A3729">
        <v>37.270000000000003</v>
      </c>
      <c r="B3729">
        <v>28.2</v>
      </c>
      <c r="C3729">
        <v>-120</v>
      </c>
      <c r="D3729">
        <v>-120</v>
      </c>
      <c r="E3729">
        <v>240</v>
      </c>
      <c r="F3729">
        <v>-105.3942308</v>
      </c>
      <c r="G3729">
        <v>-114.5865385</v>
      </c>
      <c r="H3729">
        <v>216.8461538</v>
      </c>
      <c r="I3729">
        <v>-103</v>
      </c>
      <c r="J3729">
        <v>0</v>
      </c>
      <c r="K3729">
        <v>0</v>
      </c>
      <c r="L3729">
        <v>-5.3890908380000004</v>
      </c>
      <c r="M3729">
        <v>-5.8591182850000001</v>
      </c>
      <c r="N3729">
        <v>11.087927799999999</v>
      </c>
      <c r="O3729">
        <v>-5.2666673719999997</v>
      </c>
      <c r="P3729">
        <v>0</v>
      </c>
      <c r="Q3729">
        <v>0</v>
      </c>
      <c r="R3729">
        <v>-0.26945454200000002</v>
      </c>
      <c r="S3729">
        <v>-0.29295591399999998</v>
      </c>
      <c r="T3729">
        <v>0.55439638999999996</v>
      </c>
      <c r="U3729">
        <v>-0.26333336899999998</v>
      </c>
      <c r="V3729">
        <v>0</v>
      </c>
      <c r="W3729">
        <v>0</v>
      </c>
      <c r="X3729">
        <v>-1.3568524E-2</v>
      </c>
      <c r="Y3729">
        <v>0.557067745</v>
      </c>
      <c r="Z3729">
        <v>1.4059765E-2</v>
      </c>
      <c r="AA3729">
        <v>0.152035591</v>
      </c>
      <c r="AB3729">
        <v>8.7777789999999994E-2</v>
      </c>
      <c r="AC3729">
        <v>0.46198836599999998</v>
      </c>
    </row>
    <row r="3730" spans="1:29" x14ac:dyDescent="0.3">
      <c r="A3730">
        <v>37.28</v>
      </c>
      <c r="B3730">
        <v>28.2</v>
      </c>
      <c r="C3730">
        <v>-120</v>
      </c>
      <c r="D3730">
        <v>-120</v>
      </c>
      <c r="E3730">
        <v>240</v>
      </c>
      <c r="F3730">
        <v>-107.1153846</v>
      </c>
      <c r="G3730">
        <v>-114.9423077</v>
      </c>
      <c r="H3730">
        <v>219.30769230000001</v>
      </c>
      <c r="I3730">
        <v>-105</v>
      </c>
      <c r="J3730">
        <v>-238</v>
      </c>
      <c r="K3730">
        <v>382</v>
      </c>
      <c r="L3730">
        <v>-5.4770980700000003</v>
      </c>
      <c r="M3730">
        <v>-5.8773097239999998</v>
      </c>
      <c r="N3730">
        <v>11.213792890000001</v>
      </c>
      <c r="O3730">
        <v>-5.3689327579999997</v>
      </c>
      <c r="P3730">
        <v>-12.16958092</v>
      </c>
      <c r="Q3730">
        <v>19.532688700000001</v>
      </c>
      <c r="R3730">
        <v>-0.27385490299999998</v>
      </c>
      <c r="S3730">
        <v>-0.29386548600000001</v>
      </c>
      <c r="T3730">
        <v>0.56068964399999999</v>
      </c>
      <c r="U3730">
        <v>-0.26844663800000002</v>
      </c>
      <c r="V3730">
        <v>-0.60847904600000002</v>
      </c>
      <c r="W3730">
        <v>0.97663443500000002</v>
      </c>
      <c r="X3730">
        <v>-1.1553114999999999E-2</v>
      </c>
      <c r="Y3730">
        <v>0.56303322600000005</v>
      </c>
      <c r="Z3730">
        <v>1.2334641E-2</v>
      </c>
      <c r="AA3730">
        <v>-0.19631780200000001</v>
      </c>
      <c r="AB3730">
        <v>0.94339818499999994</v>
      </c>
      <c r="AC3730">
        <v>-0.174927634</v>
      </c>
    </row>
    <row r="3731" spans="1:29" x14ac:dyDescent="0.3">
      <c r="A3731">
        <v>37.29</v>
      </c>
      <c r="B3731">
        <v>28.2</v>
      </c>
      <c r="C3731">
        <v>-120</v>
      </c>
      <c r="D3731">
        <v>-120</v>
      </c>
      <c r="E3731">
        <v>240</v>
      </c>
      <c r="F3731">
        <v>-108.2307692</v>
      </c>
      <c r="G3731">
        <v>-116.2596154</v>
      </c>
      <c r="H3731">
        <v>220.4903846</v>
      </c>
      <c r="I3731">
        <v>-104</v>
      </c>
      <c r="J3731">
        <v>-97</v>
      </c>
      <c r="K3731">
        <v>0</v>
      </c>
      <c r="L3731">
        <v>-5.5341306890000004</v>
      </c>
      <c r="M3731">
        <v>-5.9446672139999999</v>
      </c>
      <c r="N3731">
        <v>11.27426713</v>
      </c>
      <c r="O3731">
        <v>-5.3178000650000001</v>
      </c>
      <c r="P3731">
        <v>-4.9598712139999996</v>
      </c>
      <c r="Q3731">
        <v>0</v>
      </c>
      <c r="R3731">
        <v>-0.276706534</v>
      </c>
      <c r="S3731">
        <v>-0.29723336099999997</v>
      </c>
      <c r="T3731">
        <v>0.56371335700000003</v>
      </c>
      <c r="U3731">
        <v>-0.26589000299999999</v>
      </c>
      <c r="V3731">
        <v>-0.247993561</v>
      </c>
      <c r="W3731">
        <v>0</v>
      </c>
      <c r="X3731">
        <v>-1.1851169E-2</v>
      </c>
      <c r="Y3731">
        <v>0.56712220300000005</v>
      </c>
      <c r="Z3731">
        <v>1.7941295999999999E-2</v>
      </c>
      <c r="AA3731">
        <v>1.0332516E-2</v>
      </c>
      <c r="AB3731">
        <v>0.17129452100000001</v>
      </c>
      <c r="AC3731">
        <v>0.90155011200000001</v>
      </c>
    </row>
    <row r="3732" spans="1:29" x14ac:dyDescent="0.3">
      <c r="A3732">
        <v>37.299999999999997</v>
      </c>
      <c r="B3732">
        <v>28.2</v>
      </c>
      <c r="C3732">
        <v>-120</v>
      </c>
      <c r="D3732">
        <v>-120</v>
      </c>
      <c r="E3732">
        <v>240</v>
      </c>
      <c r="F3732">
        <v>-108.0769231</v>
      </c>
      <c r="G3732">
        <v>-118.1057692</v>
      </c>
      <c r="H3732">
        <v>221.67307690000001</v>
      </c>
      <c r="I3732">
        <v>-83</v>
      </c>
      <c r="J3732">
        <v>-120</v>
      </c>
      <c r="K3732">
        <v>442</v>
      </c>
      <c r="L3732">
        <v>-5.5262641199999996</v>
      </c>
      <c r="M3732">
        <v>-6.0390660309999999</v>
      </c>
      <c r="N3732">
        <v>11.33474137</v>
      </c>
      <c r="O3732">
        <v>-4.2440135129999996</v>
      </c>
      <c r="P3732">
        <v>-6.1359231520000002</v>
      </c>
      <c r="Q3732">
        <v>22.600650269999999</v>
      </c>
      <c r="R3732">
        <v>-0.27631320599999998</v>
      </c>
      <c r="S3732">
        <v>-0.30195330199999998</v>
      </c>
      <c r="T3732">
        <v>0.56673706899999998</v>
      </c>
      <c r="U3732">
        <v>-0.212200676</v>
      </c>
      <c r="V3732">
        <v>-0.30679615799999999</v>
      </c>
      <c r="W3732">
        <v>1.130032514</v>
      </c>
      <c r="X3732">
        <v>-1.4803316E-2</v>
      </c>
      <c r="Y3732">
        <v>0.570580215</v>
      </c>
      <c r="Z3732">
        <v>2.0227085999999998E-2</v>
      </c>
      <c r="AA3732">
        <v>-5.4614727000000002E-2</v>
      </c>
      <c r="AB3732">
        <v>0.92635395399999998</v>
      </c>
      <c r="AC3732">
        <v>-1.0719924219999999</v>
      </c>
    </row>
    <row r="3733" spans="1:29" x14ac:dyDescent="0.3">
      <c r="A3733">
        <v>37.31</v>
      </c>
      <c r="B3733">
        <v>28.2</v>
      </c>
      <c r="C3733">
        <v>-120</v>
      </c>
      <c r="D3733">
        <v>-120</v>
      </c>
      <c r="E3733">
        <v>240</v>
      </c>
      <c r="F3733">
        <v>-106.0961538</v>
      </c>
      <c r="G3733">
        <v>-118.3365385</v>
      </c>
      <c r="H3733">
        <v>220.70192309999999</v>
      </c>
      <c r="I3733">
        <v>-107</v>
      </c>
      <c r="J3733">
        <v>-108</v>
      </c>
      <c r="K3733">
        <v>0</v>
      </c>
      <c r="L3733">
        <v>-5.4249820560000002</v>
      </c>
      <c r="M3733">
        <v>-6.0508658830000002</v>
      </c>
      <c r="N3733">
        <v>11.28508366</v>
      </c>
      <c r="O3733">
        <v>-5.4711981429999996</v>
      </c>
      <c r="P3733">
        <v>-5.5223308360000001</v>
      </c>
      <c r="Q3733">
        <v>0</v>
      </c>
      <c r="R3733">
        <v>-0.27124910299999999</v>
      </c>
      <c r="S3733">
        <v>-0.30254329400000002</v>
      </c>
      <c r="T3733">
        <v>0.56425418299999996</v>
      </c>
      <c r="U3733">
        <v>-0.27355990699999999</v>
      </c>
      <c r="V3733">
        <v>-0.27611654200000002</v>
      </c>
      <c r="W3733">
        <v>0</v>
      </c>
      <c r="X3733">
        <v>-1.8067710000000001E-2</v>
      </c>
      <c r="Y3733">
        <v>0.56743358799999999</v>
      </c>
      <c r="Z3733">
        <v>1.6733708999999999E-2</v>
      </c>
      <c r="AA3733">
        <v>-1.476074E-3</v>
      </c>
      <c r="AB3733">
        <v>0.18322548299999999</v>
      </c>
      <c r="AC3733">
        <v>0.964344647</v>
      </c>
    </row>
    <row r="3734" spans="1:29" x14ac:dyDescent="0.3">
      <c r="A3734">
        <v>37.32</v>
      </c>
      <c r="B3734">
        <v>28.2</v>
      </c>
      <c r="C3734">
        <v>-120</v>
      </c>
      <c r="D3734">
        <v>-120</v>
      </c>
      <c r="E3734">
        <v>240</v>
      </c>
      <c r="F3734">
        <v>-104.4519231</v>
      </c>
      <c r="G3734">
        <v>-118.2211538</v>
      </c>
      <c r="H3734">
        <v>219.5</v>
      </c>
      <c r="I3734">
        <v>-109</v>
      </c>
      <c r="J3734">
        <v>-104</v>
      </c>
      <c r="K3734">
        <v>432</v>
      </c>
      <c r="L3734">
        <v>-5.3409081089999999</v>
      </c>
      <c r="M3734">
        <v>-6.0449659569999996</v>
      </c>
      <c r="N3734">
        <v>11.223626100000001</v>
      </c>
      <c r="O3734">
        <v>-5.5734635289999996</v>
      </c>
      <c r="P3734">
        <v>-5.3178000650000001</v>
      </c>
      <c r="Q3734">
        <v>22.089323350000001</v>
      </c>
      <c r="R3734">
        <v>-0.26704540500000001</v>
      </c>
      <c r="S3734">
        <v>-0.30224829800000003</v>
      </c>
      <c r="T3734">
        <v>0.56118130499999996</v>
      </c>
      <c r="U3734">
        <v>-0.27867317600000002</v>
      </c>
      <c r="V3734">
        <v>-0.26589000299999999</v>
      </c>
      <c r="W3734">
        <v>1.104466167</v>
      </c>
      <c r="X3734">
        <v>-2.0324399E-2</v>
      </c>
      <c r="Y3734">
        <v>0.56388543800000002</v>
      </c>
      <c r="Z3734">
        <v>1.4232277999999999E-2</v>
      </c>
      <c r="AA3734">
        <v>7.3803690000000003E-3</v>
      </c>
      <c r="AB3734">
        <v>0.91783183800000001</v>
      </c>
      <c r="AC3734">
        <v>-0.98228594300000005</v>
      </c>
    </row>
    <row r="3735" spans="1:29" x14ac:dyDescent="0.3">
      <c r="A3735">
        <v>37.33</v>
      </c>
      <c r="B3735">
        <v>28.2</v>
      </c>
      <c r="C3735">
        <v>-120</v>
      </c>
      <c r="D3735">
        <v>-120</v>
      </c>
      <c r="E3735">
        <v>240</v>
      </c>
      <c r="F3735">
        <v>-102.9807692</v>
      </c>
      <c r="G3735">
        <v>-117.5576923</v>
      </c>
      <c r="H3735">
        <v>218.1442308</v>
      </c>
      <c r="I3735">
        <v>-112</v>
      </c>
      <c r="J3735">
        <v>-106</v>
      </c>
      <c r="K3735">
        <v>169</v>
      </c>
      <c r="L3735">
        <v>-5.265684051</v>
      </c>
      <c r="M3735">
        <v>-6.0110413820000002</v>
      </c>
      <c r="N3735">
        <v>11.154301970000001</v>
      </c>
      <c r="O3735">
        <v>-5.7268616080000001</v>
      </c>
      <c r="P3735">
        <v>-5.4200654510000001</v>
      </c>
      <c r="Q3735">
        <v>8.6414251049999997</v>
      </c>
      <c r="R3735">
        <v>-0.26328420299999999</v>
      </c>
      <c r="S3735">
        <v>-0.30055206899999998</v>
      </c>
      <c r="T3735">
        <v>0.55771509799999996</v>
      </c>
      <c r="U3735">
        <v>-0.28634308000000003</v>
      </c>
      <c r="V3735">
        <v>-0.27100327299999999</v>
      </c>
      <c r="W3735">
        <v>0.43207125499999999</v>
      </c>
      <c r="X3735">
        <v>-2.1516613E-2</v>
      </c>
      <c r="Y3735">
        <v>0.55975548900000005</v>
      </c>
      <c r="Z3735">
        <v>1.0738901E-2</v>
      </c>
      <c r="AA3735">
        <v>8.8564420000000008E-3</v>
      </c>
      <c r="AB3735">
        <v>0.47382962099999998</v>
      </c>
      <c r="AC3735">
        <v>0.21978087299999999</v>
      </c>
    </row>
    <row r="3736" spans="1:29" x14ac:dyDescent="0.3">
      <c r="A3736">
        <v>37.340000000000003</v>
      </c>
      <c r="B3736">
        <v>28.2</v>
      </c>
      <c r="C3736">
        <v>-120</v>
      </c>
      <c r="D3736">
        <v>-120</v>
      </c>
      <c r="E3736">
        <v>240</v>
      </c>
      <c r="F3736">
        <v>-102.375</v>
      </c>
      <c r="G3736">
        <v>-115.5</v>
      </c>
      <c r="H3736">
        <v>217.57692309999999</v>
      </c>
      <c r="I3736">
        <v>-109</v>
      </c>
      <c r="J3736">
        <v>-89</v>
      </c>
      <c r="K3736">
        <v>212</v>
      </c>
      <c r="L3736">
        <v>-5.2347094390000004</v>
      </c>
      <c r="M3736">
        <v>-5.9058260330000003</v>
      </c>
      <c r="N3736">
        <v>11.125294</v>
      </c>
      <c r="O3736">
        <v>-5.5734635289999996</v>
      </c>
      <c r="P3736">
        <v>-4.5508096709999997</v>
      </c>
      <c r="Q3736">
        <v>10.8401309</v>
      </c>
      <c r="R3736">
        <v>-0.26173547200000002</v>
      </c>
      <c r="S3736">
        <v>-0.29529130199999998</v>
      </c>
      <c r="T3736">
        <v>0.55626469999999995</v>
      </c>
      <c r="U3736">
        <v>-0.27867317600000002</v>
      </c>
      <c r="V3736">
        <v>-0.22754048399999999</v>
      </c>
      <c r="W3736">
        <v>0.54200654500000001</v>
      </c>
      <c r="X3736">
        <v>-1.9373466999999998E-2</v>
      </c>
      <c r="Y3736">
        <v>0.55651872400000002</v>
      </c>
      <c r="Z3736">
        <v>1.3369720000000001E-3</v>
      </c>
      <c r="AA3736">
        <v>2.9521473999999999E-2</v>
      </c>
      <c r="AB3736">
        <v>0.53007558300000002</v>
      </c>
      <c r="AC3736">
        <v>-6.2794534999999999E-2</v>
      </c>
    </row>
    <row r="3737" spans="1:29" x14ac:dyDescent="0.3">
      <c r="A3737">
        <v>37.35</v>
      </c>
      <c r="B3737">
        <v>28.2</v>
      </c>
      <c r="C3737">
        <v>-120</v>
      </c>
      <c r="D3737">
        <v>-120</v>
      </c>
      <c r="E3737">
        <v>240</v>
      </c>
      <c r="F3737">
        <v>-102.9903846</v>
      </c>
      <c r="G3737">
        <v>-114.3942308</v>
      </c>
      <c r="H3737">
        <v>219.0288462</v>
      </c>
      <c r="I3737">
        <v>-102</v>
      </c>
      <c r="J3737">
        <v>-117</v>
      </c>
      <c r="K3737">
        <v>217</v>
      </c>
      <c r="L3737">
        <v>-5.2661757109999998</v>
      </c>
      <c r="M3737">
        <v>-5.8492850750000001</v>
      </c>
      <c r="N3737">
        <v>11.19953473</v>
      </c>
      <c r="O3737">
        <v>-5.2155346790000001</v>
      </c>
      <c r="P3737">
        <v>-5.9825250729999997</v>
      </c>
      <c r="Q3737">
        <v>11.09579437</v>
      </c>
      <c r="R3737">
        <v>-0.26330878600000002</v>
      </c>
      <c r="S3737">
        <v>-0.29246425399999998</v>
      </c>
      <c r="T3737">
        <v>0.55997673699999995</v>
      </c>
      <c r="U3737">
        <v>-0.26077673400000001</v>
      </c>
      <c r="V3737">
        <v>-0.29912625399999998</v>
      </c>
      <c r="W3737">
        <v>0.55478971799999999</v>
      </c>
      <c r="X3737">
        <v>-1.6832916999999999E-2</v>
      </c>
      <c r="Y3737">
        <v>0.558575504</v>
      </c>
      <c r="Z3737">
        <v>-7.3749080000000003E-3</v>
      </c>
      <c r="AA3737">
        <v>-2.2141106000000001E-2</v>
      </c>
      <c r="AB3737">
        <v>0.55649414100000005</v>
      </c>
      <c r="AC3737">
        <v>8.9706479999999995E-3</v>
      </c>
    </row>
    <row r="3738" spans="1:29" x14ac:dyDescent="0.3">
      <c r="A3738">
        <v>37.36</v>
      </c>
      <c r="B3738">
        <v>28.2</v>
      </c>
      <c r="C3738">
        <v>-120</v>
      </c>
      <c r="D3738">
        <v>-120</v>
      </c>
      <c r="E3738">
        <v>240</v>
      </c>
      <c r="F3738">
        <v>-104.7211538</v>
      </c>
      <c r="G3738">
        <v>-113.6153846</v>
      </c>
      <c r="H3738">
        <v>219.70192309999999</v>
      </c>
      <c r="I3738">
        <v>-85</v>
      </c>
      <c r="J3738">
        <v>-122</v>
      </c>
      <c r="K3738">
        <v>225</v>
      </c>
      <c r="L3738">
        <v>-5.3546746030000003</v>
      </c>
      <c r="M3738">
        <v>-5.809460574</v>
      </c>
      <c r="N3738">
        <v>11.23395097</v>
      </c>
      <c r="O3738">
        <v>-4.3462788989999996</v>
      </c>
      <c r="P3738">
        <v>-6.2381885370000001</v>
      </c>
      <c r="Q3738">
        <v>11.50485591</v>
      </c>
      <c r="R3738">
        <v>-0.26773373</v>
      </c>
      <c r="S3738">
        <v>-0.29047302899999999</v>
      </c>
      <c r="T3738">
        <v>0.56169754800000005</v>
      </c>
      <c r="U3738">
        <v>-0.21731394500000001</v>
      </c>
      <c r="V3738">
        <v>-0.31190942700000002</v>
      </c>
      <c r="W3738">
        <v>0.57524279499999997</v>
      </c>
      <c r="X3738">
        <v>-1.3128539999999999E-2</v>
      </c>
      <c r="Y3738">
        <v>0.560533952</v>
      </c>
      <c r="Z3738">
        <v>-6.1241919999999997E-3</v>
      </c>
      <c r="AA3738">
        <v>-5.4614727000000002E-2</v>
      </c>
      <c r="AB3738">
        <v>0.55990298800000005</v>
      </c>
      <c r="AC3738">
        <v>-8.0735830999999994E-2</v>
      </c>
    </row>
    <row r="3739" spans="1:29" x14ac:dyDescent="0.3">
      <c r="A3739">
        <v>37.369999999999997</v>
      </c>
      <c r="B3739">
        <v>28.2</v>
      </c>
      <c r="C3739">
        <v>-120</v>
      </c>
      <c r="D3739">
        <v>-120</v>
      </c>
      <c r="E3739">
        <v>240</v>
      </c>
      <c r="F3739">
        <v>-106.3557692</v>
      </c>
      <c r="G3739">
        <v>-113.25</v>
      </c>
      <c r="H3739">
        <v>219.56730769999999</v>
      </c>
      <c r="I3739">
        <v>-101</v>
      </c>
      <c r="J3739">
        <v>-126</v>
      </c>
      <c r="K3739">
        <v>223</v>
      </c>
      <c r="L3739">
        <v>-5.4382568889999998</v>
      </c>
      <c r="M3739">
        <v>-5.7907774740000004</v>
      </c>
      <c r="N3739">
        <v>11.227067720000001</v>
      </c>
      <c r="O3739">
        <v>-5.1644019859999997</v>
      </c>
      <c r="P3739">
        <v>-6.4427193090000001</v>
      </c>
      <c r="Q3739">
        <v>11.40259052</v>
      </c>
      <c r="R3739">
        <v>-0.27191284399999999</v>
      </c>
      <c r="S3739">
        <v>-0.289538874</v>
      </c>
      <c r="T3739">
        <v>0.56135338599999995</v>
      </c>
      <c r="U3739">
        <v>-0.25822009899999998</v>
      </c>
      <c r="V3739">
        <v>-0.32213596500000002</v>
      </c>
      <c r="W3739">
        <v>0.570129526</v>
      </c>
      <c r="X3739">
        <v>-1.0176393000000001E-2</v>
      </c>
      <c r="Y3739">
        <v>0.56138616299999999</v>
      </c>
      <c r="Z3739">
        <v>1.7251199999999999E-4</v>
      </c>
      <c r="AA3739">
        <v>-3.6901842999999997E-2</v>
      </c>
      <c r="AB3739">
        <v>0.57353837200000002</v>
      </c>
      <c r="AC3739">
        <v>1.7941295999999999E-2</v>
      </c>
    </row>
    <row r="3740" spans="1:29" x14ac:dyDescent="0.3">
      <c r="A3740">
        <v>37.380000000000003</v>
      </c>
      <c r="B3740">
        <v>28.2</v>
      </c>
      <c r="C3740">
        <v>-120</v>
      </c>
      <c r="D3740">
        <v>-120</v>
      </c>
      <c r="E3740">
        <v>240</v>
      </c>
      <c r="F3740">
        <v>-107.7307692</v>
      </c>
      <c r="G3740">
        <v>-114.9423077</v>
      </c>
      <c r="H3740">
        <v>217.4038462</v>
      </c>
      <c r="I3740">
        <v>-98</v>
      </c>
      <c r="J3740">
        <v>-127</v>
      </c>
      <c r="K3740">
        <v>180</v>
      </c>
      <c r="L3740">
        <v>-5.5085643419999997</v>
      </c>
      <c r="M3740">
        <v>-5.8773097239999998</v>
      </c>
      <c r="N3740">
        <v>11.11644411</v>
      </c>
      <c r="O3740">
        <v>-5.0110039070000001</v>
      </c>
      <c r="P3740">
        <v>-6.4938520019999997</v>
      </c>
      <c r="Q3740">
        <v>9.2038847270000002</v>
      </c>
      <c r="R3740">
        <v>-0.27542821699999998</v>
      </c>
      <c r="S3740">
        <v>-0.29386548600000001</v>
      </c>
      <c r="T3740">
        <v>0.55582220500000001</v>
      </c>
      <c r="U3740">
        <v>-0.25055019499999998</v>
      </c>
      <c r="V3740">
        <v>-0.3246926</v>
      </c>
      <c r="W3740">
        <v>0.46019423599999998</v>
      </c>
      <c r="X3740">
        <v>-1.0644762E-2</v>
      </c>
      <c r="Y3740">
        <v>0.56031270499999997</v>
      </c>
      <c r="Z3740">
        <v>2.3634207000000001E-2</v>
      </c>
      <c r="AA3740">
        <v>-4.2806137000000001E-2</v>
      </c>
      <c r="AB3740">
        <v>0.498543756</v>
      </c>
      <c r="AC3740">
        <v>0.20183957699999999</v>
      </c>
    </row>
    <row r="3741" spans="1:29" x14ac:dyDescent="0.3">
      <c r="A3741">
        <v>37.39</v>
      </c>
      <c r="B3741">
        <v>28.2</v>
      </c>
      <c r="C3741">
        <v>-120</v>
      </c>
      <c r="D3741">
        <v>-120</v>
      </c>
      <c r="E3741">
        <v>240</v>
      </c>
      <c r="F3741">
        <v>-108.4807692</v>
      </c>
      <c r="G3741">
        <v>-116.6346154</v>
      </c>
      <c r="H3741">
        <v>215.83653849999999</v>
      </c>
      <c r="I3741">
        <v>-108</v>
      </c>
      <c r="J3741">
        <v>-122</v>
      </c>
      <c r="K3741">
        <v>225</v>
      </c>
      <c r="L3741">
        <v>-5.5469138620000003</v>
      </c>
      <c r="M3741">
        <v>-5.9638419730000001</v>
      </c>
      <c r="N3741">
        <v>11.036303439999999</v>
      </c>
      <c r="O3741">
        <v>-5.5223308360000001</v>
      </c>
      <c r="P3741">
        <v>-6.2381885370000001</v>
      </c>
      <c r="Q3741">
        <v>11.50485591</v>
      </c>
      <c r="R3741">
        <v>-0.277345693</v>
      </c>
      <c r="S3741">
        <v>-0.29819209899999999</v>
      </c>
      <c r="T3741">
        <v>0.55181517199999996</v>
      </c>
      <c r="U3741">
        <v>-0.27611654200000002</v>
      </c>
      <c r="V3741">
        <v>-0.31190942700000002</v>
      </c>
      <c r="W3741">
        <v>0.57524279499999997</v>
      </c>
      <c r="X3741">
        <v>-1.2035677999999999E-2</v>
      </c>
      <c r="Y3741">
        <v>0.55972271200000001</v>
      </c>
      <c r="Z3741">
        <v>4.1618631000000003E-2</v>
      </c>
      <c r="AA3741">
        <v>-2.0665032E-2</v>
      </c>
      <c r="AB3741">
        <v>0.57950385299999996</v>
      </c>
      <c r="AC3741">
        <v>2.2426620000000001E-2</v>
      </c>
    </row>
    <row r="3742" spans="1:29" x14ac:dyDescent="0.3">
      <c r="A3742">
        <v>37.4</v>
      </c>
      <c r="B3742">
        <v>28.2</v>
      </c>
      <c r="C3742">
        <v>-120</v>
      </c>
      <c r="D3742">
        <v>-120</v>
      </c>
      <c r="E3742">
        <v>240</v>
      </c>
      <c r="F3742">
        <v>-108.1538462</v>
      </c>
      <c r="G3742">
        <v>-118.3173077</v>
      </c>
      <c r="H3742">
        <v>214.79807690000001</v>
      </c>
      <c r="I3742">
        <v>-114</v>
      </c>
      <c r="J3742">
        <v>-91</v>
      </c>
      <c r="K3742">
        <v>214</v>
      </c>
      <c r="L3742">
        <v>-5.530197405</v>
      </c>
      <c r="M3742">
        <v>-6.0498825619999996</v>
      </c>
      <c r="N3742">
        <v>10.983204110000001</v>
      </c>
      <c r="O3742">
        <v>-5.8291269940000001</v>
      </c>
      <c r="P3742">
        <v>-4.6530750569999997</v>
      </c>
      <c r="Q3742">
        <v>10.94239629</v>
      </c>
      <c r="R3742">
        <v>-0.27650986999999999</v>
      </c>
      <c r="S3742">
        <v>-0.30249412799999997</v>
      </c>
      <c r="T3742">
        <v>0.54916020499999996</v>
      </c>
      <c r="U3742">
        <v>-0.29145634999999998</v>
      </c>
      <c r="V3742">
        <v>-0.23265375299999999</v>
      </c>
      <c r="W3742">
        <v>0.54711981399999998</v>
      </c>
      <c r="X3742">
        <v>-1.5002018000000001E-2</v>
      </c>
      <c r="Y3742">
        <v>0.55910813599999998</v>
      </c>
      <c r="Z3742">
        <v>5.2357530999999999E-2</v>
      </c>
      <c r="AA3742">
        <v>3.3949695000000002E-2</v>
      </c>
      <c r="AB3742">
        <v>0.53944990999999998</v>
      </c>
      <c r="AC3742">
        <v>-4.0367914999999997E-2</v>
      </c>
    </row>
    <row r="3743" spans="1:29" x14ac:dyDescent="0.3">
      <c r="A3743">
        <v>37.409999999999997</v>
      </c>
      <c r="B3743">
        <v>28.2</v>
      </c>
      <c r="C3743">
        <v>-120</v>
      </c>
      <c r="D3743">
        <v>-120</v>
      </c>
      <c r="E3743">
        <v>240</v>
      </c>
      <c r="F3743">
        <v>-108.3076923</v>
      </c>
      <c r="G3743">
        <v>-119.8173077</v>
      </c>
      <c r="H3743">
        <v>213.7692308</v>
      </c>
      <c r="I3743">
        <v>-96</v>
      </c>
      <c r="J3743">
        <v>-112</v>
      </c>
      <c r="K3743">
        <v>219</v>
      </c>
      <c r="L3743">
        <v>-5.5380639729999999</v>
      </c>
      <c r="M3743">
        <v>-6.1265816019999999</v>
      </c>
      <c r="N3743">
        <v>10.93059643</v>
      </c>
      <c r="O3743">
        <v>-4.9087385210000001</v>
      </c>
      <c r="P3743">
        <v>-5.7268616080000001</v>
      </c>
      <c r="Q3743">
        <v>11.198059750000001</v>
      </c>
      <c r="R3743">
        <v>-0.27690319899999999</v>
      </c>
      <c r="S3743">
        <v>-0.30632907999999998</v>
      </c>
      <c r="T3743">
        <v>0.546529822</v>
      </c>
      <c r="U3743">
        <v>-0.245436926</v>
      </c>
      <c r="V3743">
        <v>-0.28634308000000003</v>
      </c>
      <c r="W3743">
        <v>0.55990298800000005</v>
      </c>
      <c r="X3743">
        <v>-1.6989041E-2</v>
      </c>
      <c r="Y3743">
        <v>0.558763974</v>
      </c>
      <c r="Z3743">
        <v>6.4390274999999997E-2</v>
      </c>
      <c r="AA3743">
        <v>-2.3617178999999999E-2</v>
      </c>
      <c r="AB3743">
        <v>0.55052866099999997</v>
      </c>
      <c r="AC3743">
        <v>-4.9338563000000002E-2</v>
      </c>
    </row>
    <row r="3744" spans="1:29" x14ac:dyDescent="0.3">
      <c r="A3744">
        <v>37.42</v>
      </c>
      <c r="B3744">
        <v>28.2</v>
      </c>
      <c r="C3744">
        <v>-120</v>
      </c>
      <c r="D3744">
        <v>-120</v>
      </c>
      <c r="E3744">
        <v>240</v>
      </c>
      <c r="F3744">
        <v>-107.9711538</v>
      </c>
      <c r="G3744">
        <v>-119.0192308</v>
      </c>
      <c r="H3744">
        <v>213.95192309999999</v>
      </c>
      <c r="I3744">
        <v>-118</v>
      </c>
      <c r="J3744">
        <v>-122</v>
      </c>
      <c r="K3744">
        <v>219</v>
      </c>
      <c r="L3744">
        <v>-5.5208558549999998</v>
      </c>
      <c r="M3744">
        <v>-6.0857737800000002</v>
      </c>
      <c r="N3744">
        <v>10.93993798</v>
      </c>
      <c r="O3744">
        <v>-6.0336577660000001</v>
      </c>
      <c r="P3744">
        <v>-6.2381885370000001</v>
      </c>
      <c r="Q3744">
        <v>11.198059750000001</v>
      </c>
      <c r="R3744">
        <v>-0.27604279300000001</v>
      </c>
      <c r="S3744">
        <v>-0.304288689</v>
      </c>
      <c r="T3744">
        <v>0.54699689900000004</v>
      </c>
      <c r="U3744">
        <v>-0.30168288799999998</v>
      </c>
      <c r="V3744">
        <v>-0.31190942700000002</v>
      </c>
      <c r="W3744">
        <v>0.55990298800000005</v>
      </c>
      <c r="X3744">
        <v>-1.6307776E-2</v>
      </c>
      <c r="Y3744">
        <v>0.55810842699999996</v>
      </c>
      <c r="Z3744">
        <v>5.8481723999999999E-2</v>
      </c>
      <c r="AA3744">
        <v>-5.9042950000000004E-3</v>
      </c>
      <c r="AB3744">
        <v>0.57779943</v>
      </c>
      <c r="AC3744">
        <v>9.4191803000000004E-2</v>
      </c>
    </row>
    <row r="3745" spans="1:29" x14ac:dyDescent="0.3">
      <c r="A3745">
        <v>37.43</v>
      </c>
      <c r="B3745">
        <v>28.2</v>
      </c>
      <c r="C3745">
        <v>-120</v>
      </c>
      <c r="D3745">
        <v>-120</v>
      </c>
      <c r="E3745">
        <v>240</v>
      </c>
      <c r="F3745">
        <v>-108.0961538</v>
      </c>
      <c r="G3745">
        <v>-117.6153846</v>
      </c>
      <c r="H3745">
        <v>214.06730769999999</v>
      </c>
      <c r="I3745">
        <v>-112</v>
      </c>
      <c r="J3745">
        <v>-127</v>
      </c>
      <c r="K3745">
        <v>225</v>
      </c>
      <c r="L3745">
        <v>-5.5272474410000001</v>
      </c>
      <c r="M3745">
        <v>-6.013991345</v>
      </c>
      <c r="N3745">
        <v>10.94583791</v>
      </c>
      <c r="O3745">
        <v>-5.7268616080000001</v>
      </c>
      <c r="P3745">
        <v>-6.4938520019999997</v>
      </c>
      <c r="Q3745">
        <v>11.50485591</v>
      </c>
      <c r="R3745">
        <v>-0.27636237200000002</v>
      </c>
      <c r="S3745">
        <v>-0.300699567</v>
      </c>
      <c r="T3745">
        <v>0.54729189600000006</v>
      </c>
      <c r="U3745">
        <v>-0.28634308000000003</v>
      </c>
      <c r="V3745">
        <v>-0.3246926</v>
      </c>
      <c r="W3745">
        <v>0.57524279499999997</v>
      </c>
      <c r="X3745">
        <v>-1.4051086000000001E-2</v>
      </c>
      <c r="Y3745">
        <v>0.55721524300000003</v>
      </c>
      <c r="Z3745">
        <v>5.2228147000000003E-2</v>
      </c>
      <c r="AA3745">
        <v>-2.2141106000000001E-2</v>
      </c>
      <c r="AB3745">
        <v>0.58717375699999996</v>
      </c>
      <c r="AC3745">
        <v>6.2794534999999999E-2</v>
      </c>
    </row>
    <row r="3746" spans="1:29" x14ac:dyDescent="0.3">
      <c r="A3746">
        <v>37.44</v>
      </c>
      <c r="B3746">
        <v>28.2</v>
      </c>
      <c r="C3746">
        <v>-120</v>
      </c>
      <c r="D3746">
        <v>-120</v>
      </c>
      <c r="E3746">
        <v>240</v>
      </c>
      <c r="F3746">
        <v>-109.0673077</v>
      </c>
      <c r="G3746">
        <v>-117.0192308</v>
      </c>
      <c r="H3746">
        <v>216.53846150000001</v>
      </c>
      <c r="I3746">
        <v>-208</v>
      </c>
      <c r="J3746">
        <v>-124</v>
      </c>
      <c r="K3746">
        <v>178</v>
      </c>
      <c r="L3746">
        <v>-5.5769051530000002</v>
      </c>
      <c r="M3746">
        <v>-5.9835083940000002</v>
      </c>
      <c r="N3746">
        <v>11.072194659999999</v>
      </c>
      <c r="O3746">
        <v>-10.63560013</v>
      </c>
      <c r="P3746">
        <v>-6.3404539230000001</v>
      </c>
      <c r="Q3746">
        <v>9.1016193409999993</v>
      </c>
      <c r="R3746">
        <v>-0.27884525799999998</v>
      </c>
      <c r="S3746">
        <v>-0.29917542000000003</v>
      </c>
      <c r="T3746">
        <v>0.55360973300000005</v>
      </c>
      <c r="U3746">
        <v>-0.53178000599999997</v>
      </c>
      <c r="V3746">
        <v>-0.31702269599999999</v>
      </c>
      <c r="W3746">
        <v>0.455080967</v>
      </c>
      <c r="X3746">
        <v>-1.1737625E-2</v>
      </c>
      <c r="Y3746">
        <v>0.56174671399999998</v>
      </c>
      <c r="Z3746">
        <v>4.2826217999999999E-2</v>
      </c>
      <c r="AA3746">
        <v>0.123990191</v>
      </c>
      <c r="AB3746">
        <v>0.58632154599999997</v>
      </c>
      <c r="AC3746">
        <v>0.690739887</v>
      </c>
    </row>
    <row r="3747" spans="1:29" x14ac:dyDescent="0.3">
      <c r="A3747">
        <v>37.450000000000003</v>
      </c>
      <c r="B3747">
        <v>28.2</v>
      </c>
      <c r="C3747">
        <v>-120</v>
      </c>
      <c r="D3747">
        <v>-120</v>
      </c>
      <c r="E3747">
        <v>240</v>
      </c>
      <c r="F3747">
        <v>-110.5192308</v>
      </c>
      <c r="G3747">
        <v>-116.9326923</v>
      </c>
      <c r="H3747">
        <v>219.32692309999999</v>
      </c>
      <c r="I3747">
        <v>0</v>
      </c>
      <c r="J3747">
        <v>-96</v>
      </c>
      <c r="K3747">
        <v>221</v>
      </c>
      <c r="L3747">
        <v>-5.6511458899999996</v>
      </c>
      <c r="M3747">
        <v>-5.979083449</v>
      </c>
      <c r="N3747">
        <v>11.21477621</v>
      </c>
      <c r="O3747">
        <v>0</v>
      </c>
      <c r="P3747">
        <v>-4.9087385210000001</v>
      </c>
      <c r="Q3747">
        <v>11.30032514</v>
      </c>
      <c r="R3747">
        <v>-0.28255729400000001</v>
      </c>
      <c r="S3747">
        <v>-0.29895417200000002</v>
      </c>
      <c r="T3747">
        <v>0.56073881000000003</v>
      </c>
      <c r="U3747">
        <v>0</v>
      </c>
      <c r="V3747">
        <v>-0.245436926</v>
      </c>
      <c r="W3747">
        <v>0.56501625700000002</v>
      </c>
      <c r="X3747">
        <v>-9.4667420000000002E-3</v>
      </c>
      <c r="Y3747">
        <v>0.56766302899999999</v>
      </c>
      <c r="Z3747">
        <v>3.6443257E-2</v>
      </c>
      <c r="AA3747">
        <v>-0.14170307500000001</v>
      </c>
      <c r="AB3747">
        <v>0.45848981300000002</v>
      </c>
      <c r="AC3747">
        <v>-0.56066549300000001</v>
      </c>
    </row>
    <row r="3748" spans="1:29" x14ac:dyDescent="0.3">
      <c r="A3748">
        <v>37.46</v>
      </c>
      <c r="B3748">
        <v>28.2</v>
      </c>
      <c r="C3748">
        <v>-120</v>
      </c>
      <c r="D3748">
        <v>-120</v>
      </c>
      <c r="E3748">
        <v>240</v>
      </c>
      <c r="F3748">
        <v>-112.8846154</v>
      </c>
      <c r="G3748">
        <v>-118.4807692</v>
      </c>
      <c r="H3748">
        <v>222.05769230000001</v>
      </c>
      <c r="I3748">
        <v>-199</v>
      </c>
      <c r="J3748">
        <v>-227</v>
      </c>
      <c r="K3748">
        <v>225</v>
      </c>
      <c r="L3748">
        <v>-5.772094375</v>
      </c>
      <c r="M3748">
        <v>-6.0582407910000002</v>
      </c>
      <c r="N3748">
        <v>11.35440779</v>
      </c>
      <c r="O3748">
        <v>-10.17540589</v>
      </c>
      <c r="P3748">
        <v>-11.607121299999999</v>
      </c>
      <c r="Q3748">
        <v>11.50485591</v>
      </c>
      <c r="R3748">
        <v>-0.28860471900000001</v>
      </c>
      <c r="S3748">
        <v>-0.30291203999999999</v>
      </c>
      <c r="T3748">
        <v>0.56772038999999996</v>
      </c>
      <c r="U3748">
        <v>-0.50877029500000004</v>
      </c>
      <c r="V3748">
        <v>-0.58035606500000003</v>
      </c>
      <c r="W3748">
        <v>0.57524279499999997</v>
      </c>
      <c r="X3748">
        <v>-8.2603360000000001E-3</v>
      </c>
      <c r="Y3748">
        <v>0.57565251299999998</v>
      </c>
      <c r="Z3748">
        <v>4.1748014999999999E-2</v>
      </c>
      <c r="AA3748">
        <v>-4.1330064E-2</v>
      </c>
      <c r="AB3748">
        <v>0.74653731700000003</v>
      </c>
      <c r="AC3748">
        <v>0.90155011200000001</v>
      </c>
    </row>
    <row r="3749" spans="1:29" x14ac:dyDescent="0.3">
      <c r="A3749">
        <v>37.47</v>
      </c>
      <c r="B3749">
        <v>28.2</v>
      </c>
      <c r="C3749">
        <v>-120</v>
      </c>
      <c r="D3749">
        <v>-120</v>
      </c>
      <c r="E3749">
        <v>240</v>
      </c>
      <c r="F3749">
        <v>-115.2019231</v>
      </c>
      <c r="G3749">
        <v>-120.4519231</v>
      </c>
      <c r="H3749">
        <v>223.8557692</v>
      </c>
      <c r="I3749">
        <v>0</v>
      </c>
      <c r="J3749">
        <v>0</v>
      </c>
      <c r="K3749">
        <v>220</v>
      </c>
      <c r="L3749">
        <v>-5.8905845579999996</v>
      </c>
      <c r="M3749">
        <v>-6.1590311949999998</v>
      </c>
      <c r="N3749">
        <v>11.446348309999999</v>
      </c>
      <c r="O3749">
        <v>0</v>
      </c>
      <c r="P3749">
        <v>0</v>
      </c>
      <c r="Q3749">
        <v>11.24919244</v>
      </c>
      <c r="R3749">
        <v>-0.29452922799999998</v>
      </c>
      <c r="S3749">
        <v>-0.30795156000000001</v>
      </c>
      <c r="T3749">
        <v>0.572317415</v>
      </c>
      <c r="U3749">
        <v>0</v>
      </c>
      <c r="V3749">
        <v>0</v>
      </c>
      <c r="W3749">
        <v>0.56245962199999999</v>
      </c>
      <c r="X3749">
        <v>-7.7493869999999999E-3</v>
      </c>
      <c r="Y3749">
        <v>0.58237187300000004</v>
      </c>
      <c r="Z3749">
        <v>5.2918197E-2</v>
      </c>
      <c r="AA3749">
        <v>0</v>
      </c>
      <c r="AB3749">
        <v>0.37497308099999999</v>
      </c>
      <c r="AC3749">
        <v>-0.98677126699999995</v>
      </c>
    </row>
    <row r="3750" spans="1:29" x14ac:dyDescent="0.3">
      <c r="A3750">
        <v>37.479999999999997</v>
      </c>
      <c r="B3750">
        <v>28.2</v>
      </c>
      <c r="C3750">
        <v>-120</v>
      </c>
      <c r="D3750">
        <v>-120</v>
      </c>
      <c r="E3750">
        <v>240</v>
      </c>
      <c r="F3750">
        <v>-116.3076923</v>
      </c>
      <c r="G3750">
        <v>-121.2596154</v>
      </c>
      <c r="H3750">
        <v>223.3846154</v>
      </c>
      <c r="I3750">
        <v>-229</v>
      </c>
      <c r="J3750">
        <v>-228</v>
      </c>
      <c r="K3750">
        <v>225</v>
      </c>
      <c r="L3750">
        <v>-5.9471255159999998</v>
      </c>
      <c r="M3750">
        <v>-6.2003306780000003</v>
      </c>
      <c r="N3750">
        <v>11.42225694</v>
      </c>
      <c r="O3750">
        <v>-11.70938668</v>
      </c>
      <c r="P3750">
        <v>-11.65825399</v>
      </c>
      <c r="Q3750">
        <v>11.50485591</v>
      </c>
      <c r="R3750">
        <v>-0.29735627599999997</v>
      </c>
      <c r="S3750">
        <v>-0.31001653400000001</v>
      </c>
      <c r="T3750">
        <v>0.57111284699999998</v>
      </c>
      <c r="U3750">
        <v>-0.58546933400000001</v>
      </c>
      <c r="V3750">
        <v>-0.58291269899999998</v>
      </c>
      <c r="W3750">
        <v>0.57524279499999997</v>
      </c>
      <c r="X3750">
        <v>-7.3094029999999999E-3</v>
      </c>
      <c r="Y3750">
        <v>0.58319950099999995</v>
      </c>
      <c r="Z3750">
        <v>6.3613969000000006E-2</v>
      </c>
      <c r="AA3750">
        <v>1.476074E-3</v>
      </c>
      <c r="AB3750">
        <v>0.77295587499999996</v>
      </c>
      <c r="AC3750">
        <v>1.040595154</v>
      </c>
    </row>
    <row r="3751" spans="1:29" x14ac:dyDescent="0.3">
      <c r="A3751">
        <v>37.49</v>
      </c>
      <c r="B3751">
        <v>28.2</v>
      </c>
      <c r="C3751">
        <v>-120</v>
      </c>
      <c r="D3751">
        <v>-120</v>
      </c>
      <c r="E3751">
        <v>240</v>
      </c>
      <c r="F3751">
        <v>-115.4807692</v>
      </c>
      <c r="G3751">
        <v>-122.7115385</v>
      </c>
      <c r="H3751">
        <v>223.53846150000001</v>
      </c>
      <c r="I3751">
        <v>0</v>
      </c>
      <c r="J3751">
        <v>0</v>
      </c>
      <c r="K3751">
        <v>185</v>
      </c>
      <c r="L3751">
        <v>-5.9048427119999998</v>
      </c>
      <c r="M3751">
        <v>-6.2745714149999996</v>
      </c>
      <c r="N3751">
        <v>11.43012351</v>
      </c>
      <c r="O3751">
        <v>0</v>
      </c>
      <c r="P3751">
        <v>0</v>
      </c>
      <c r="Q3751">
        <v>9.4595481919999997</v>
      </c>
      <c r="R3751">
        <v>-0.29524213599999999</v>
      </c>
      <c r="S3751">
        <v>-0.31372857100000001</v>
      </c>
      <c r="T3751">
        <v>0.57150617599999998</v>
      </c>
      <c r="U3751">
        <v>0</v>
      </c>
      <c r="V3751">
        <v>0</v>
      </c>
      <c r="W3751">
        <v>0.47297740999999999</v>
      </c>
      <c r="X3751">
        <v>-1.0673148E-2</v>
      </c>
      <c r="Y3751">
        <v>0.58399435300000002</v>
      </c>
      <c r="Z3751">
        <v>6.5727247000000003E-2</v>
      </c>
      <c r="AA3751">
        <v>0</v>
      </c>
      <c r="AB3751">
        <v>0.31531827299999998</v>
      </c>
      <c r="AC3751">
        <v>-0.829784929</v>
      </c>
    </row>
    <row r="3752" spans="1:29" x14ac:dyDescent="0.3">
      <c r="A3752">
        <v>37.5</v>
      </c>
      <c r="B3752">
        <v>28.2</v>
      </c>
      <c r="C3752">
        <v>-120</v>
      </c>
      <c r="D3752">
        <v>-120</v>
      </c>
      <c r="E3752">
        <v>240</v>
      </c>
      <c r="F3752">
        <v>-114.625</v>
      </c>
      <c r="G3752">
        <v>-124.0096154</v>
      </c>
      <c r="H3752">
        <v>224.56730769999999</v>
      </c>
      <c r="I3752">
        <v>-113</v>
      </c>
      <c r="J3752">
        <v>-122</v>
      </c>
      <c r="K3752">
        <v>234</v>
      </c>
      <c r="L3752">
        <v>-5.8610849270000003</v>
      </c>
      <c r="M3752">
        <v>-6.340945584</v>
      </c>
      <c r="N3752">
        <v>11.482731190000001</v>
      </c>
      <c r="O3752">
        <v>-5.7779943009999997</v>
      </c>
      <c r="P3752">
        <v>-6.2381885370000001</v>
      </c>
      <c r="Q3752">
        <v>11.96505015</v>
      </c>
      <c r="R3752">
        <v>-0.29305424600000002</v>
      </c>
      <c r="S3752">
        <v>-0.31704727900000002</v>
      </c>
      <c r="T3752">
        <v>0.57413655900000005</v>
      </c>
      <c r="U3752">
        <v>-0.288899715</v>
      </c>
      <c r="V3752">
        <v>-0.31190942700000002</v>
      </c>
      <c r="W3752">
        <v>0.59825250699999999</v>
      </c>
      <c r="X3752">
        <v>-1.3852384000000001E-2</v>
      </c>
      <c r="Y3752">
        <v>0.58612488100000004</v>
      </c>
      <c r="Z3752">
        <v>6.3096431999999994E-2</v>
      </c>
      <c r="AA3752">
        <v>-1.3284663E-2</v>
      </c>
      <c r="AB3752">
        <v>0.59910471899999995</v>
      </c>
      <c r="AC3752">
        <v>4.4853239999999997E-3</v>
      </c>
    </row>
    <row r="3753" spans="1:29" x14ac:dyDescent="0.3">
      <c r="A3753">
        <v>37.51</v>
      </c>
      <c r="B3753">
        <v>28.2</v>
      </c>
      <c r="C3753">
        <v>-120</v>
      </c>
      <c r="D3753">
        <v>-120</v>
      </c>
      <c r="E3753">
        <v>240</v>
      </c>
      <c r="F3753">
        <v>-113.8269231</v>
      </c>
      <c r="G3753">
        <v>-124.3653846</v>
      </c>
      <c r="H3753">
        <v>227.7211538</v>
      </c>
      <c r="I3753">
        <v>-112</v>
      </c>
      <c r="J3753">
        <v>-100</v>
      </c>
      <c r="K3753">
        <v>226</v>
      </c>
      <c r="L3753">
        <v>-5.8202771049999997</v>
      </c>
      <c r="M3753">
        <v>-6.3591370229999997</v>
      </c>
      <c r="N3753">
        <v>11.64399583</v>
      </c>
      <c r="O3753">
        <v>-5.7268616080000001</v>
      </c>
      <c r="P3753">
        <v>-5.1132692930000001</v>
      </c>
      <c r="Q3753">
        <v>11.555988599999999</v>
      </c>
      <c r="R3753">
        <v>-0.29101385499999999</v>
      </c>
      <c r="S3753">
        <v>-0.31795685099999998</v>
      </c>
      <c r="T3753">
        <v>0.58219979200000005</v>
      </c>
      <c r="U3753">
        <v>-0.28634308000000003</v>
      </c>
      <c r="V3753">
        <v>-0.25566346499999998</v>
      </c>
      <c r="W3753">
        <v>0.57779943</v>
      </c>
      <c r="X3753">
        <v>-1.5555546E-2</v>
      </c>
      <c r="Y3753">
        <v>0.59112343000000001</v>
      </c>
      <c r="Z3753">
        <v>4.6966516999999999E-2</v>
      </c>
      <c r="AA3753">
        <v>1.7712884000000002E-2</v>
      </c>
      <c r="AB3753">
        <v>0.56586846800000001</v>
      </c>
      <c r="AC3753">
        <v>-6.2794534999999999E-2</v>
      </c>
    </row>
    <row r="3754" spans="1:29" x14ac:dyDescent="0.3">
      <c r="A3754">
        <v>37.520000000000003</v>
      </c>
      <c r="B3754">
        <v>28.2</v>
      </c>
      <c r="C3754">
        <v>-120</v>
      </c>
      <c r="D3754">
        <v>-120</v>
      </c>
      <c r="E3754">
        <v>240</v>
      </c>
      <c r="F3754">
        <v>-113.5576923</v>
      </c>
      <c r="G3754">
        <v>-124.6730769</v>
      </c>
      <c r="H3754">
        <v>230.125</v>
      </c>
      <c r="I3754">
        <v>-200</v>
      </c>
      <c r="J3754">
        <v>-255</v>
      </c>
      <c r="K3754">
        <v>440</v>
      </c>
      <c r="L3754">
        <v>-5.8065106110000002</v>
      </c>
      <c r="M3754">
        <v>-6.3748701590000003</v>
      </c>
      <c r="N3754">
        <v>11.766910960000001</v>
      </c>
      <c r="O3754">
        <v>-10.226538590000001</v>
      </c>
      <c r="P3754">
        <v>-13.038836699999999</v>
      </c>
      <c r="Q3754">
        <v>22.498384890000001</v>
      </c>
      <c r="R3754">
        <v>-0.29032553100000003</v>
      </c>
      <c r="S3754">
        <v>-0.31874350800000001</v>
      </c>
      <c r="T3754">
        <v>0.58834554800000005</v>
      </c>
      <c r="U3754">
        <v>-0.51132692899999999</v>
      </c>
      <c r="V3754">
        <v>-0.65194183500000003</v>
      </c>
      <c r="W3754">
        <v>1.124919244</v>
      </c>
      <c r="X3754">
        <v>-1.6407127000000001E-2</v>
      </c>
      <c r="Y3754">
        <v>0.595253378</v>
      </c>
      <c r="Z3754">
        <v>3.6357001E-2</v>
      </c>
      <c r="AA3754">
        <v>-8.1184054000000005E-2</v>
      </c>
      <c r="AB3754">
        <v>1.1377024179999999</v>
      </c>
      <c r="AC3754">
        <v>6.7279858999999997E-2</v>
      </c>
    </row>
    <row r="3755" spans="1:29" x14ac:dyDescent="0.3">
      <c r="A3755">
        <v>37.53</v>
      </c>
      <c r="B3755">
        <v>28.2</v>
      </c>
      <c r="C3755">
        <v>-120</v>
      </c>
      <c r="D3755">
        <v>-120</v>
      </c>
      <c r="E3755">
        <v>240</v>
      </c>
      <c r="F3755">
        <v>-114.3942308</v>
      </c>
      <c r="G3755">
        <v>-123.7403846</v>
      </c>
      <c r="H3755">
        <v>231.8846154</v>
      </c>
      <c r="I3755">
        <v>-114</v>
      </c>
      <c r="J3755">
        <v>0</v>
      </c>
      <c r="K3755">
        <v>0</v>
      </c>
      <c r="L3755">
        <v>-5.8492850750000001</v>
      </c>
      <c r="M3755">
        <v>-6.3271790899999996</v>
      </c>
      <c r="N3755">
        <v>11.85688483</v>
      </c>
      <c r="O3755">
        <v>-5.8291269940000001</v>
      </c>
      <c r="P3755">
        <v>0</v>
      </c>
      <c r="Q3755">
        <v>0</v>
      </c>
      <c r="R3755">
        <v>-0.29246425399999998</v>
      </c>
      <c r="S3755">
        <v>-0.31635895400000003</v>
      </c>
      <c r="T3755">
        <v>0.59284424199999997</v>
      </c>
      <c r="U3755">
        <v>-0.29145634999999998</v>
      </c>
      <c r="V3755">
        <v>0</v>
      </c>
      <c r="W3755">
        <v>0</v>
      </c>
      <c r="X3755">
        <v>-1.3795612E-2</v>
      </c>
      <c r="Y3755">
        <v>0.59817056400000002</v>
      </c>
      <c r="Z3755">
        <v>2.8033275E-2</v>
      </c>
      <c r="AA3755">
        <v>0.16827240199999999</v>
      </c>
      <c r="AB3755">
        <v>9.7152116999999996E-2</v>
      </c>
      <c r="AC3755">
        <v>0.51132692899999999</v>
      </c>
    </row>
    <row r="3756" spans="1:29" x14ac:dyDescent="0.3">
      <c r="A3756">
        <v>37.54</v>
      </c>
      <c r="B3756">
        <v>28.2</v>
      </c>
      <c r="C3756">
        <v>-120</v>
      </c>
      <c r="D3756">
        <v>-120</v>
      </c>
      <c r="E3756">
        <v>240</v>
      </c>
      <c r="F3756">
        <v>-114.8653846</v>
      </c>
      <c r="G3756">
        <v>-122.6538462</v>
      </c>
      <c r="H3756">
        <v>233.53846150000001</v>
      </c>
      <c r="I3756">
        <v>-118</v>
      </c>
      <c r="J3756">
        <v>-247</v>
      </c>
      <c r="K3756">
        <v>398</v>
      </c>
      <c r="L3756">
        <v>-5.8733764400000004</v>
      </c>
      <c r="M3756">
        <v>-6.2716214519999998</v>
      </c>
      <c r="N3756">
        <v>11.941450440000001</v>
      </c>
      <c r="O3756">
        <v>-6.0336577660000001</v>
      </c>
      <c r="P3756">
        <v>-12.62977515</v>
      </c>
      <c r="Q3756">
        <v>20.350811790000002</v>
      </c>
      <c r="R3756">
        <v>-0.293668822</v>
      </c>
      <c r="S3756">
        <v>-0.31358107299999999</v>
      </c>
      <c r="T3756">
        <v>0.59707252200000005</v>
      </c>
      <c r="U3756">
        <v>-0.30168288799999998</v>
      </c>
      <c r="V3756">
        <v>-0.63148875800000004</v>
      </c>
      <c r="W3756">
        <v>1.017540589</v>
      </c>
      <c r="X3756">
        <v>-1.1496342999999999E-2</v>
      </c>
      <c r="Y3756">
        <v>0.60046498000000004</v>
      </c>
      <c r="Z3756">
        <v>1.7855039999999999E-2</v>
      </c>
      <c r="AA3756">
        <v>-0.19041350700000001</v>
      </c>
      <c r="AB3756">
        <v>0.989417608</v>
      </c>
      <c r="AC3756">
        <v>-0.14801569000000001</v>
      </c>
    </row>
    <row r="3757" spans="1:29" x14ac:dyDescent="0.3">
      <c r="A3757">
        <v>37.549999999999997</v>
      </c>
      <c r="B3757">
        <v>28.2</v>
      </c>
      <c r="C3757">
        <v>-120</v>
      </c>
      <c r="D3757">
        <v>-120</v>
      </c>
      <c r="E3757">
        <v>240</v>
      </c>
      <c r="F3757">
        <v>-115.9711538</v>
      </c>
      <c r="G3757">
        <v>-123.6442308</v>
      </c>
      <c r="H3757">
        <v>233.875</v>
      </c>
      <c r="I3757">
        <v>-117</v>
      </c>
      <c r="J3757">
        <v>0</v>
      </c>
      <c r="K3757">
        <v>0</v>
      </c>
      <c r="L3757">
        <v>-5.9299173979999997</v>
      </c>
      <c r="M3757">
        <v>-6.3222624840000003</v>
      </c>
      <c r="N3757">
        <v>11.95865856</v>
      </c>
      <c r="O3757">
        <v>-5.9825250729999997</v>
      </c>
      <c r="P3757">
        <v>0</v>
      </c>
      <c r="Q3757">
        <v>0</v>
      </c>
      <c r="R3757">
        <v>-0.29649586999999999</v>
      </c>
      <c r="S3757">
        <v>-0.31611312400000002</v>
      </c>
      <c r="T3757">
        <v>0.59793292799999997</v>
      </c>
      <c r="U3757">
        <v>-0.29912625399999998</v>
      </c>
      <c r="V3757">
        <v>0</v>
      </c>
      <c r="W3757">
        <v>0</v>
      </c>
      <c r="X3757">
        <v>-1.1326027000000001E-2</v>
      </c>
      <c r="Y3757">
        <v>0.60282495000000003</v>
      </c>
      <c r="Z3757">
        <v>2.5747485000000001E-2</v>
      </c>
      <c r="AA3757">
        <v>0.172700623</v>
      </c>
      <c r="AB3757">
        <v>9.9708750999999998E-2</v>
      </c>
      <c r="AC3757">
        <v>0.52478290100000002</v>
      </c>
    </row>
    <row r="3758" spans="1:29" x14ac:dyDescent="0.3">
      <c r="A3758">
        <v>37.56</v>
      </c>
      <c r="B3758">
        <v>28.2</v>
      </c>
      <c r="C3758">
        <v>-120</v>
      </c>
      <c r="D3758">
        <v>-120</v>
      </c>
      <c r="E3758">
        <v>240</v>
      </c>
      <c r="F3758">
        <v>-116.7307692</v>
      </c>
      <c r="G3758">
        <v>-125.2307692</v>
      </c>
      <c r="H3758">
        <v>234.25</v>
      </c>
      <c r="I3758">
        <v>-93</v>
      </c>
      <c r="J3758">
        <v>-234</v>
      </c>
      <c r="K3758">
        <v>469</v>
      </c>
      <c r="L3758">
        <v>-5.9687585790000002</v>
      </c>
      <c r="M3758">
        <v>-6.4033864679999999</v>
      </c>
      <c r="N3758">
        <v>11.97783332</v>
      </c>
      <c r="O3758">
        <v>-4.7553404419999996</v>
      </c>
      <c r="P3758">
        <v>-11.96505015</v>
      </c>
      <c r="Q3758">
        <v>23.981232980000001</v>
      </c>
      <c r="R3758">
        <v>-0.29843792899999999</v>
      </c>
      <c r="S3758">
        <v>-0.32016932300000001</v>
      </c>
      <c r="T3758">
        <v>0.59889166599999999</v>
      </c>
      <c r="U3758">
        <v>-0.23776702199999999</v>
      </c>
      <c r="V3758">
        <v>-0.59825250699999999</v>
      </c>
      <c r="W3758">
        <v>1.1990616489999999</v>
      </c>
      <c r="X3758">
        <v>-1.2546626E-2</v>
      </c>
      <c r="Y3758">
        <v>0.60546352800000003</v>
      </c>
      <c r="Z3758">
        <v>3.4588748000000002E-2</v>
      </c>
      <c r="AA3758">
        <v>-0.20812639199999999</v>
      </c>
      <c r="AB3758">
        <v>1.078047609</v>
      </c>
      <c r="AC3758">
        <v>-0.63691600000000004</v>
      </c>
    </row>
    <row r="3759" spans="1:29" x14ac:dyDescent="0.3">
      <c r="A3759">
        <v>37.57</v>
      </c>
      <c r="B3759">
        <v>28.2</v>
      </c>
      <c r="C3759">
        <v>-120</v>
      </c>
      <c r="D3759">
        <v>-120</v>
      </c>
      <c r="E3759">
        <v>240</v>
      </c>
      <c r="F3759">
        <v>-116.5769231</v>
      </c>
      <c r="G3759">
        <v>-126.1634615</v>
      </c>
      <c r="H3759">
        <v>232.07692309999999</v>
      </c>
      <c r="I3759">
        <v>-118</v>
      </c>
      <c r="J3759">
        <v>-126</v>
      </c>
      <c r="K3759">
        <v>0</v>
      </c>
      <c r="L3759">
        <v>-5.9608920100000002</v>
      </c>
      <c r="M3759">
        <v>-6.4510775379999998</v>
      </c>
      <c r="N3759">
        <v>11.86671804</v>
      </c>
      <c r="O3759">
        <v>-6.0336577660000001</v>
      </c>
      <c r="P3759">
        <v>-6.4427193090000001</v>
      </c>
      <c r="Q3759">
        <v>0</v>
      </c>
      <c r="R3759">
        <v>-0.29804460100000002</v>
      </c>
      <c r="S3759">
        <v>-0.32255387699999999</v>
      </c>
      <c r="T3759">
        <v>0.59333590199999997</v>
      </c>
      <c r="U3759">
        <v>-0.30168288799999998</v>
      </c>
      <c r="V3759">
        <v>-0.32213596500000002</v>
      </c>
      <c r="W3759">
        <v>0</v>
      </c>
      <c r="X3759">
        <v>-1.4150437E-2</v>
      </c>
      <c r="Y3759">
        <v>0.60242342699999996</v>
      </c>
      <c r="Z3759">
        <v>4.7829078999999997E-2</v>
      </c>
      <c r="AA3759">
        <v>-1.1808590000000001E-2</v>
      </c>
      <c r="AB3759">
        <v>0.20793961799999999</v>
      </c>
      <c r="AC3759">
        <v>1.094419042</v>
      </c>
    </row>
    <row r="3760" spans="1:29" x14ac:dyDescent="0.3">
      <c r="A3760">
        <v>37.58</v>
      </c>
      <c r="B3760">
        <v>28.2</v>
      </c>
      <c r="C3760">
        <v>-120</v>
      </c>
      <c r="D3760">
        <v>-120</v>
      </c>
      <c r="E3760">
        <v>240</v>
      </c>
      <c r="F3760">
        <v>-115.7788462</v>
      </c>
      <c r="G3760">
        <v>-126.7596154</v>
      </c>
      <c r="H3760">
        <v>229.5192308</v>
      </c>
      <c r="I3760">
        <v>-109</v>
      </c>
      <c r="J3760">
        <v>-122</v>
      </c>
      <c r="K3760">
        <v>455</v>
      </c>
      <c r="L3760">
        <v>-5.9200841879999997</v>
      </c>
      <c r="M3760">
        <v>-6.4815604889999996</v>
      </c>
      <c r="N3760">
        <v>11.735936349999999</v>
      </c>
      <c r="O3760">
        <v>-5.5734635289999996</v>
      </c>
      <c r="P3760">
        <v>-6.2381885370000001</v>
      </c>
      <c r="Q3760">
        <v>23.265375280000001</v>
      </c>
      <c r="R3760">
        <v>-0.29600420900000002</v>
      </c>
      <c r="S3760">
        <v>-0.32407802400000002</v>
      </c>
      <c r="T3760">
        <v>0.58679681699999997</v>
      </c>
      <c r="U3760">
        <v>-0.27867317600000002</v>
      </c>
      <c r="V3760">
        <v>-0.31190942700000002</v>
      </c>
      <c r="W3760">
        <v>1.1632687639999999</v>
      </c>
      <c r="X3760">
        <v>-1.6208424999999999E-2</v>
      </c>
      <c r="Y3760">
        <v>0.597891956</v>
      </c>
      <c r="Z3760">
        <v>5.8395467E-2</v>
      </c>
      <c r="AA3760">
        <v>-1.9188957999999999E-2</v>
      </c>
      <c r="AB3760">
        <v>0.97237337700000004</v>
      </c>
      <c r="AC3760">
        <v>-1.004712563</v>
      </c>
    </row>
    <row r="3761" spans="1:29" x14ac:dyDescent="0.3">
      <c r="A3761">
        <v>37.590000000000003</v>
      </c>
      <c r="B3761">
        <v>28.2</v>
      </c>
      <c r="C3761">
        <v>-120</v>
      </c>
      <c r="D3761">
        <v>-120</v>
      </c>
      <c r="E3761">
        <v>240</v>
      </c>
      <c r="F3761">
        <v>-113.8653846</v>
      </c>
      <c r="G3761">
        <v>-125.875</v>
      </c>
      <c r="H3761">
        <v>227.0288462</v>
      </c>
      <c r="I3761">
        <v>-117</v>
      </c>
      <c r="J3761">
        <v>-116</v>
      </c>
      <c r="K3761">
        <v>172</v>
      </c>
      <c r="L3761">
        <v>-5.8222437469999999</v>
      </c>
      <c r="M3761">
        <v>-6.4363277229999998</v>
      </c>
      <c r="N3761">
        <v>11.60859628</v>
      </c>
      <c r="O3761">
        <v>-5.9825250729999997</v>
      </c>
      <c r="P3761">
        <v>-5.9313923800000001</v>
      </c>
      <c r="Q3761">
        <v>8.7948231840000002</v>
      </c>
      <c r="R3761">
        <v>-0.29111218700000002</v>
      </c>
      <c r="S3761">
        <v>-0.32181638600000001</v>
      </c>
      <c r="T3761">
        <v>0.58042981400000004</v>
      </c>
      <c r="U3761">
        <v>-0.29912625399999998</v>
      </c>
      <c r="V3761">
        <v>-0.29656961900000001</v>
      </c>
      <c r="W3761">
        <v>0.43974115899999999</v>
      </c>
      <c r="X3761">
        <v>-1.7727077000000001E-2</v>
      </c>
      <c r="Y3761">
        <v>0.59126273399999996</v>
      </c>
      <c r="Z3761">
        <v>5.7015367999999997E-2</v>
      </c>
      <c r="AA3761">
        <v>1.476074E-3</v>
      </c>
      <c r="AB3761">
        <v>0.49172606400000002</v>
      </c>
      <c r="AC3761">
        <v>0.27360476</v>
      </c>
    </row>
    <row r="3762" spans="1:29" x14ac:dyDescent="0.3">
      <c r="A3762">
        <v>37.6</v>
      </c>
      <c r="B3762">
        <v>28.2</v>
      </c>
      <c r="C3762">
        <v>-120</v>
      </c>
      <c r="D3762">
        <v>-120</v>
      </c>
      <c r="E3762">
        <v>240</v>
      </c>
      <c r="F3762">
        <v>-111.7884615</v>
      </c>
      <c r="G3762">
        <v>-124.6153846</v>
      </c>
      <c r="H3762">
        <v>225.5288462</v>
      </c>
      <c r="I3762">
        <v>-117</v>
      </c>
      <c r="J3762">
        <v>-91</v>
      </c>
      <c r="K3762">
        <v>220</v>
      </c>
      <c r="L3762">
        <v>-5.7160450770000004</v>
      </c>
      <c r="M3762">
        <v>-6.3719201959999996</v>
      </c>
      <c r="N3762">
        <v>11.531897239999999</v>
      </c>
      <c r="O3762">
        <v>-5.9825250729999997</v>
      </c>
      <c r="P3762">
        <v>-4.6530750569999997</v>
      </c>
      <c r="Q3762">
        <v>11.24919244</v>
      </c>
      <c r="R3762">
        <v>-0.28580225399999998</v>
      </c>
      <c r="S3762">
        <v>-0.31859600999999999</v>
      </c>
      <c r="T3762">
        <v>0.57659486199999999</v>
      </c>
      <c r="U3762">
        <v>-0.29912625399999998</v>
      </c>
      <c r="V3762">
        <v>-0.23265375299999999</v>
      </c>
      <c r="W3762">
        <v>0.56245962199999999</v>
      </c>
      <c r="X3762">
        <v>-1.8933484E-2</v>
      </c>
      <c r="Y3762">
        <v>0.58586266200000003</v>
      </c>
      <c r="Z3762">
        <v>4.8777898E-2</v>
      </c>
      <c r="AA3762">
        <v>3.8377915999999998E-2</v>
      </c>
      <c r="AB3762">
        <v>0.55223308400000004</v>
      </c>
      <c r="AC3762">
        <v>-5.3823887000000001E-2</v>
      </c>
    </row>
    <row r="3763" spans="1:29" x14ac:dyDescent="0.3">
      <c r="A3763">
        <v>37.61</v>
      </c>
      <c r="B3763">
        <v>28.2</v>
      </c>
      <c r="C3763">
        <v>-120</v>
      </c>
      <c r="D3763">
        <v>-120</v>
      </c>
      <c r="E3763">
        <v>240</v>
      </c>
      <c r="F3763">
        <v>-110.9134615</v>
      </c>
      <c r="G3763">
        <v>-124.3557692</v>
      </c>
      <c r="H3763">
        <v>226.5288462</v>
      </c>
      <c r="I3763">
        <v>-118</v>
      </c>
      <c r="J3763">
        <v>-117</v>
      </c>
      <c r="K3763">
        <v>224</v>
      </c>
      <c r="L3763">
        <v>-5.6713039710000004</v>
      </c>
      <c r="M3763">
        <v>-6.3586453619999999</v>
      </c>
      <c r="N3763">
        <v>11.58302993</v>
      </c>
      <c r="O3763">
        <v>-6.0336577660000001</v>
      </c>
      <c r="P3763">
        <v>-5.9825250729999997</v>
      </c>
      <c r="Q3763">
        <v>11.453723220000001</v>
      </c>
      <c r="R3763">
        <v>-0.28356519899999999</v>
      </c>
      <c r="S3763">
        <v>-0.31793226800000002</v>
      </c>
      <c r="T3763">
        <v>0.57915149700000002</v>
      </c>
      <c r="U3763">
        <v>-0.30168288799999998</v>
      </c>
      <c r="V3763">
        <v>-0.29912625399999998</v>
      </c>
      <c r="W3763">
        <v>0.57268616100000003</v>
      </c>
      <c r="X3763">
        <v>-1.9841837000000001E-2</v>
      </c>
      <c r="Y3763">
        <v>0.58660015300000001</v>
      </c>
      <c r="Z3763">
        <v>3.9203455999999998E-2</v>
      </c>
      <c r="AA3763">
        <v>1.476074E-3</v>
      </c>
      <c r="AB3763">
        <v>0.58206048799999999</v>
      </c>
      <c r="AC3763">
        <v>4.9338563000000002E-2</v>
      </c>
    </row>
    <row r="3764" spans="1:29" x14ac:dyDescent="0.3">
      <c r="A3764">
        <v>37.619999999999997</v>
      </c>
      <c r="B3764">
        <v>28.2</v>
      </c>
      <c r="C3764">
        <v>-120</v>
      </c>
      <c r="D3764">
        <v>-120</v>
      </c>
      <c r="E3764">
        <v>240</v>
      </c>
      <c r="F3764">
        <v>-111.1923077</v>
      </c>
      <c r="G3764">
        <v>-123.2884615</v>
      </c>
      <c r="H3764">
        <v>227.0096154</v>
      </c>
      <c r="I3764">
        <v>-92</v>
      </c>
      <c r="J3764">
        <v>-123</v>
      </c>
      <c r="K3764">
        <v>231</v>
      </c>
      <c r="L3764">
        <v>-5.6855621249999997</v>
      </c>
      <c r="M3764">
        <v>-6.3040710459999998</v>
      </c>
      <c r="N3764">
        <v>11.607612960000001</v>
      </c>
      <c r="O3764">
        <v>-4.7042077500000001</v>
      </c>
      <c r="P3764">
        <v>-6.2893212299999997</v>
      </c>
      <c r="Q3764">
        <v>11.811652069999999</v>
      </c>
      <c r="R3764">
        <v>-0.28427810599999997</v>
      </c>
      <c r="S3764">
        <v>-0.315203552</v>
      </c>
      <c r="T3764">
        <v>0.580380648</v>
      </c>
      <c r="U3764">
        <v>-0.23521038699999999</v>
      </c>
      <c r="V3764">
        <v>-0.31446606199999999</v>
      </c>
      <c r="W3764">
        <v>0.59058260299999998</v>
      </c>
      <c r="X3764">
        <v>-1.7854815E-2</v>
      </c>
      <c r="Y3764">
        <v>0.58674765100000004</v>
      </c>
      <c r="Z3764">
        <v>3.3510545000000003E-2</v>
      </c>
      <c r="AA3764">
        <v>-4.5758285000000003E-2</v>
      </c>
      <c r="AB3764">
        <v>0.57694721900000001</v>
      </c>
      <c r="AC3764">
        <v>-7.1765182999999996E-2</v>
      </c>
    </row>
    <row r="3765" spans="1:29" x14ac:dyDescent="0.3">
      <c r="A3765">
        <v>37.630000000000003</v>
      </c>
      <c r="B3765">
        <v>28.2</v>
      </c>
      <c r="C3765">
        <v>-120</v>
      </c>
      <c r="D3765">
        <v>-120</v>
      </c>
      <c r="E3765">
        <v>240</v>
      </c>
      <c r="F3765">
        <v>-111.7788462</v>
      </c>
      <c r="G3765">
        <v>-122.2596154</v>
      </c>
      <c r="H3765">
        <v>226.57692309999999</v>
      </c>
      <c r="I3765">
        <v>-114</v>
      </c>
      <c r="J3765">
        <v>-130</v>
      </c>
      <c r="K3765">
        <v>232</v>
      </c>
      <c r="L3765">
        <v>-5.7155534159999997</v>
      </c>
      <c r="M3765">
        <v>-6.2514633709999998</v>
      </c>
      <c r="N3765">
        <v>11.585488229999999</v>
      </c>
      <c r="O3765">
        <v>-5.8291269940000001</v>
      </c>
      <c r="P3765">
        <v>-6.6472500810000001</v>
      </c>
      <c r="Q3765">
        <v>11.86278476</v>
      </c>
      <c r="R3765">
        <v>-0.28577767100000001</v>
      </c>
      <c r="S3765">
        <v>-0.31257316899999998</v>
      </c>
      <c r="T3765">
        <v>0.57927441199999996</v>
      </c>
      <c r="U3765">
        <v>-0.29145634999999998</v>
      </c>
      <c r="V3765">
        <v>-0.332362504</v>
      </c>
      <c r="W3765">
        <v>0.59313923800000001</v>
      </c>
      <c r="X3765">
        <v>-1.5470388E-2</v>
      </c>
      <c r="Y3765">
        <v>0.58563322100000004</v>
      </c>
      <c r="Z3765">
        <v>3.3467416999999999E-2</v>
      </c>
      <c r="AA3765">
        <v>-2.3617178999999999E-2</v>
      </c>
      <c r="AB3765">
        <v>0.60336577700000005</v>
      </c>
      <c r="AC3765">
        <v>5.3823887000000001E-2</v>
      </c>
    </row>
    <row r="3766" spans="1:29" x14ac:dyDescent="0.3">
      <c r="A3766">
        <v>37.64</v>
      </c>
      <c r="B3766">
        <v>28.2</v>
      </c>
      <c r="C3766">
        <v>-120</v>
      </c>
      <c r="D3766">
        <v>-120</v>
      </c>
      <c r="E3766">
        <v>240</v>
      </c>
      <c r="F3766">
        <v>-113.375</v>
      </c>
      <c r="G3766">
        <v>-121.0480769</v>
      </c>
      <c r="H3766">
        <v>223.8942308</v>
      </c>
      <c r="I3766">
        <v>-110</v>
      </c>
      <c r="J3766">
        <v>-134</v>
      </c>
      <c r="K3766">
        <v>179</v>
      </c>
      <c r="L3766">
        <v>-5.797169061</v>
      </c>
      <c r="M3766">
        <v>-6.1895141469999997</v>
      </c>
      <c r="N3766">
        <v>11.44831495</v>
      </c>
      <c r="O3766">
        <v>-5.6245962220000001</v>
      </c>
      <c r="P3766">
        <v>-6.8517808530000002</v>
      </c>
      <c r="Q3766">
        <v>9.1527520340000006</v>
      </c>
      <c r="R3766">
        <v>-0.28985845300000002</v>
      </c>
      <c r="S3766">
        <v>-0.30947570699999999</v>
      </c>
      <c r="T3766">
        <v>0.57241574799999995</v>
      </c>
      <c r="U3766">
        <v>-0.281229811</v>
      </c>
      <c r="V3766">
        <v>-0.34258904299999998</v>
      </c>
      <c r="W3766">
        <v>0.45763760199999998</v>
      </c>
      <c r="X3766">
        <v>-1.1326027000000001E-2</v>
      </c>
      <c r="Y3766">
        <v>0.58138855199999995</v>
      </c>
      <c r="Z3766">
        <v>4.7225285999999998E-2</v>
      </c>
      <c r="AA3766">
        <v>-3.5425769000000003E-2</v>
      </c>
      <c r="AB3766">
        <v>0.51303135200000005</v>
      </c>
      <c r="AC3766">
        <v>0.291546056</v>
      </c>
    </row>
    <row r="3767" spans="1:29" x14ac:dyDescent="0.3">
      <c r="A3767">
        <v>37.65</v>
      </c>
      <c r="B3767">
        <v>28.2</v>
      </c>
      <c r="C3767">
        <v>-120</v>
      </c>
      <c r="D3767">
        <v>-120</v>
      </c>
      <c r="E3767">
        <v>240</v>
      </c>
      <c r="F3767">
        <v>-114.2884615</v>
      </c>
      <c r="G3767">
        <v>-120.0096154</v>
      </c>
      <c r="H3767">
        <v>221.75</v>
      </c>
      <c r="I3767">
        <v>-113</v>
      </c>
      <c r="J3767">
        <v>-133</v>
      </c>
      <c r="K3767">
        <v>221</v>
      </c>
      <c r="L3767">
        <v>-5.8438768090000002</v>
      </c>
      <c r="M3767">
        <v>-6.1364148119999999</v>
      </c>
      <c r="N3767">
        <v>11.338674660000001</v>
      </c>
      <c r="O3767">
        <v>-5.7779943009999997</v>
      </c>
      <c r="P3767">
        <v>-6.8006481599999997</v>
      </c>
      <c r="Q3767">
        <v>11.30032514</v>
      </c>
      <c r="R3767">
        <v>-0.29219383999999998</v>
      </c>
      <c r="S3767">
        <v>-0.30682074100000001</v>
      </c>
      <c r="T3767">
        <v>0.56693373300000005</v>
      </c>
      <c r="U3767">
        <v>-0.288899715</v>
      </c>
      <c r="V3767">
        <v>-0.34003240800000001</v>
      </c>
      <c r="W3767">
        <v>0.56501625700000002</v>
      </c>
      <c r="X3767">
        <v>-8.4448449999999994E-3</v>
      </c>
      <c r="Y3767">
        <v>0.57762734900000001</v>
      </c>
      <c r="Z3767">
        <v>5.6282190000000003E-2</v>
      </c>
      <c r="AA3767">
        <v>-2.9521473999999999E-2</v>
      </c>
      <c r="AB3767">
        <v>0.58632154599999997</v>
      </c>
      <c r="AC3767">
        <v>0.112133099</v>
      </c>
    </row>
    <row r="3768" spans="1:29" x14ac:dyDescent="0.3">
      <c r="A3768">
        <v>37.659999999999997</v>
      </c>
      <c r="B3768">
        <v>28.2</v>
      </c>
      <c r="C3768">
        <v>-120</v>
      </c>
      <c r="D3768">
        <v>-120</v>
      </c>
      <c r="E3768">
        <v>240</v>
      </c>
      <c r="F3768">
        <v>-114.875</v>
      </c>
      <c r="G3768">
        <v>-121.4423077</v>
      </c>
      <c r="H3768">
        <v>220.0961538</v>
      </c>
      <c r="I3768">
        <v>-115</v>
      </c>
      <c r="J3768">
        <v>-99</v>
      </c>
      <c r="K3768">
        <v>224</v>
      </c>
      <c r="L3768">
        <v>-5.8738681000000001</v>
      </c>
      <c r="M3768">
        <v>-6.2096722279999996</v>
      </c>
      <c r="N3768">
        <v>11.25410905</v>
      </c>
      <c r="O3768">
        <v>-5.8802596869999997</v>
      </c>
      <c r="P3768">
        <v>-5.0621365999999997</v>
      </c>
      <c r="Q3768">
        <v>11.453723220000001</v>
      </c>
      <c r="R3768">
        <v>-0.29369340500000002</v>
      </c>
      <c r="S3768">
        <v>-0.31048361099999999</v>
      </c>
      <c r="T3768">
        <v>0.56270545199999999</v>
      </c>
      <c r="U3768">
        <v>-0.29401298399999998</v>
      </c>
      <c r="V3768">
        <v>-0.25310683</v>
      </c>
      <c r="W3768">
        <v>0.57268616100000003</v>
      </c>
      <c r="X3768">
        <v>-9.6938300000000005E-3</v>
      </c>
      <c r="Y3768">
        <v>0.57652930700000005</v>
      </c>
      <c r="Z3768">
        <v>7.2757130000000003E-2</v>
      </c>
      <c r="AA3768">
        <v>2.3617178999999999E-2</v>
      </c>
      <c r="AB3768">
        <v>0.56416404499999995</v>
      </c>
      <c r="AC3768">
        <v>-4.4853239000000003E-2</v>
      </c>
    </row>
    <row r="3769" spans="1:29" x14ac:dyDescent="0.3">
      <c r="A3769">
        <v>37.67</v>
      </c>
      <c r="B3769">
        <v>28.2</v>
      </c>
      <c r="C3769">
        <v>-120</v>
      </c>
      <c r="D3769">
        <v>-120</v>
      </c>
      <c r="E3769">
        <v>240</v>
      </c>
      <c r="F3769">
        <v>-115.6153846</v>
      </c>
      <c r="G3769">
        <v>-123.0384615</v>
      </c>
      <c r="H3769">
        <v>218.4038462</v>
      </c>
      <c r="I3769">
        <v>-94</v>
      </c>
      <c r="J3769">
        <v>-125</v>
      </c>
      <c r="K3769">
        <v>225</v>
      </c>
      <c r="L3769">
        <v>-5.911725959</v>
      </c>
      <c r="M3769">
        <v>-6.2912878719999998</v>
      </c>
      <c r="N3769">
        <v>11.167576800000001</v>
      </c>
      <c r="O3769">
        <v>-4.8064731350000001</v>
      </c>
      <c r="P3769">
        <v>-6.3915866159999997</v>
      </c>
      <c r="Q3769">
        <v>11.50485591</v>
      </c>
      <c r="R3769">
        <v>-0.29558629800000003</v>
      </c>
      <c r="S3769">
        <v>-0.31456439400000002</v>
      </c>
      <c r="T3769">
        <v>0.55837884000000004</v>
      </c>
      <c r="U3769">
        <v>-0.240323657</v>
      </c>
      <c r="V3769">
        <v>-0.31957933100000002</v>
      </c>
      <c r="W3769">
        <v>0.57524279499999997</v>
      </c>
      <c r="X3769">
        <v>-1.0957009E-2</v>
      </c>
      <c r="Y3769">
        <v>0.57563612399999997</v>
      </c>
      <c r="Z3769">
        <v>9.0827809999999995E-2</v>
      </c>
      <c r="AA3769">
        <v>-4.5758285000000003E-2</v>
      </c>
      <c r="AB3769">
        <v>0.570129526</v>
      </c>
      <c r="AC3769">
        <v>-2.6911944E-2</v>
      </c>
    </row>
    <row r="3770" spans="1:29" x14ac:dyDescent="0.3">
      <c r="A3770">
        <v>37.68</v>
      </c>
      <c r="B3770">
        <v>28.2</v>
      </c>
      <c r="C3770">
        <v>-120</v>
      </c>
      <c r="D3770">
        <v>-120</v>
      </c>
      <c r="E3770">
        <v>240</v>
      </c>
      <c r="F3770">
        <v>-115.7788462</v>
      </c>
      <c r="G3770">
        <v>-124.5961538</v>
      </c>
      <c r="H3770">
        <v>220.16346150000001</v>
      </c>
      <c r="I3770">
        <v>-123</v>
      </c>
      <c r="J3770">
        <v>-125</v>
      </c>
      <c r="K3770">
        <v>227</v>
      </c>
      <c r="L3770">
        <v>-5.9200841879999997</v>
      </c>
      <c r="M3770">
        <v>-6.3709368749999999</v>
      </c>
      <c r="N3770">
        <v>11.257550670000001</v>
      </c>
      <c r="O3770">
        <v>-6.2893212299999997</v>
      </c>
      <c r="P3770">
        <v>-6.3915866159999997</v>
      </c>
      <c r="Q3770">
        <v>11.607121299999999</v>
      </c>
      <c r="R3770">
        <v>-0.29600420900000002</v>
      </c>
      <c r="S3770">
        <v>-0.318546844</v>
      </c>
      <c r="T3770">
        <v>0.56287753399999996</v>
      </c>
      <c r="U3770">
        <v>-0.31446606199999999</v>
      </c>
      <c r="V3770">
        <v>-0.31957933100000002</v>
      </c>
      <c r="W3770">
        <v>0.58035606500000003</v>
      </c>
      <c r="X3770">
        <v>-1.3014995999999999E-2</v>
      </c>
      <c r="Y3770">
        <v>0.58010203999999999</v>
      </c>
      <c r="Z3770">
        <v>9.0655296999999996E-2</v>
      </c>
      <c r="AA3770">
        <v>-2.952147E-3</v>
      </c>
      <c r="AB3770">
        <v>0.59825250699999999</v>
      </c>
      <c r="AC3770">
        <v>9.4191803000000004E-2</v>
      </c>
    </row>
    <row r="3771" spans="1:29" x14ac:dyDescent="0.3">
      <c r="A3771">
        <v>37.69</v>
      </c>
      <c r="B3771">
        <v>28.2</v>
      </c>
      <c r="C3771">
        <v>-120</v>
      </c>
      <c r="D3771">
        <v>-120</v>
      </c>
      <c r="E3771">
        <v>240</v>
      </c>
      <c r="F3771">
        <v>-116.3653846</v>
      </c>
      <c r="G3771">
        <v>-125.5288462</v>
      </c>
      <c r="H3771">
        <v>221.9038462</v>
      </c>
      <c r="I3771">
        <v>-123</v>
      </c>
      <c r="J3771">
        <v>-125</v>
      </c>
      <c r="K3771">
        <v>236</v>
      </c>
      <c r="L3771">
        <v>-5.9500754789999997</v>
      </c>
      <c r="M3771">
        <v>-6.4186279439999998</v>
      </c>
      <c r="N3771">
        <v>11.34654123</v>
      </c>
      <c r="O3771">
        <v>-6.2893212299999997</v>
      </c>
      <c r="P3771">
        <v>-6.3915866159999997</v>
      </c>
      <c r="Q3771">
        <v>12.06731553</v>
      </c>
      <c r="R3771">
        <v>-0.297503774</v>
      </c>
      <c r="S3771">
        <v>-0.32093139700000001</v>
      </c>
      <c r="T3771">
        <v>0.56732706099999997</v>
      </c>
      <c r="U3771">
        <v>-0.31446606199999999</v>
      </c>
      <c r="V3771">
        <v>-0.31957933100000002</v>
      </c>
      <c r="W3771">
        <v>0.60336577700000005</v>
      </c>
      <c r="X3771">
        <v>-1.3525944999999999E-2</v>
      </c>
      <c r="Y3771">
        <v>0.58436309799999997</v>
      </c>
      <c r="Z3771">
        <v>8.9663351000000002E-2</v>
      </c>
      <c r="AA3771">
        <v>-2.952147E-3</v>
      </c>
      <c r="AB3771">
        <v>0.613592315</v>
      </c>
      <c r="AC3771">
        <v>5.3823887000000001E-2</v>
      </c>
    </row>
    <row r="3772" spans="1:29" x14ac:dyDescent="0.3">
      <c r="A3772">
        <v>37.700000000000003</v>
      </c>
      <c r="B3772">
        <v>28.2</v>
      </c>
      <c r="C3772">
        <v>-120</v>
      </c>
      <c r="D3772">
        <v>-120</v>
      </c>
      <c r="E3772">
        <v>240</v>
      </c>
      <c r="F3772">
        <v>-116.6634615</v>
      </c>
      <c r="G3772">
        <v>-124.8076923</v>
      </c>
      <c r="H3772">
        <v>223.9903846</v>
      </c>
      <c r="I3772">
        <v>-122</v>
      </c>
      <c r="J3772">
        <v>-128</v>
      </c>
      <c r="K3772">
        <v>184</v>
      </c>
      <c r="L3772">
        <v>-5.9653169549999996</v>
      </c>
      <c r="M3772">
        <v>-6.3817534059999996</v>
      </c>
      <c r="N3772">
        <v>11.453231560000001</v>
      </c>
      <c r="O3772">
        <v>-6.2381885370000001</v>
      </c>
      <c r="P3772">
        <v>-6.5449846950000001</v>
      </c>
      <c r="Q3772">
        <v>9.4084154990000002</v>
      </c>
      <c r="R3772">
        <v>-0.298265848</v>
      </c>
      <c r="S3772">
        <v>-0.31908766999999999</v>
      </c>
      <c r="T3772">
        <v>0.57266157799999995</v>
      </c>
      <c r="U3772">
        <v>-0.31190942700000002</v>
      </c>
      <c r="V3772">
        <v>-0.32724923500000003</v>
      </c>
      <c r="W3772">
        <v>0.47042077500000001</v>
      </c>
      <c r="X3772">
        <v>-1.2021485E-2</v>
      </c>
      <c r="Y3772">
        <v>0.58755889100000003</v>
      </c>
      <c r="Z3772">
        <v>7.8406912999999995E-2</v>
      </c>
      <c r="AA3772">
        <v>-8.8564420000000008E-3</v>
      </c>
      <c r="AB3772">
        <v>0.526666737</v>
      </c>
      <c r="AC3772">
        <v>0.29603138000000001</v>
      </c>
    </row>
    <row r="3773" spans="1:29" x14ac:dyDescent="0.3">
      <c r="A3773">
        <v>37.71</v>
      </c>
      <c r="B3773">
        <v>28.2</v>
      </c>
      <c r="C3773">
        <v>-120</v>
      </c>
      <c r="D3773">
        <v>-120</v>
      </c>
      <c r="E3773">
        <v>240</v>
      </c>
      <c r="F3773">
        <v>-117.5384615</v>
      </c>
      <c r="G3773">
        <v>-125.3557692</v>
      </c>
      <c r="H3773">
        <v>228.18269230000001</v>
      </c>
      <c r="I3773">
        <v>-114</v>
      </c>
      <c r="J3773">
        <v>-101</v>
      </c>
      <c r="K3773">
        <v>227</v>
      </c>
      <c r="L3773">
        <v>-6.0100580609999996</v>
      </c>
      <c r="M3773">
        <v>-6.4097780550000003</v>
      </c>
      <c r="N3773">
        <v>11.667595540000001</v>
      </c>
      <c r="O3773">
        <v>-5.8291269940000001</v>
      </c>
      <c r="P3773">
        <v>-5.1644019859999997</v>
      </c>
      <c r="Q3773">
        <v>11.607121299999999</v>
      </c>
      <c r="R3773">
        <v>-0.30050290299999999</v>
      </c>
      <c r="S3773">
        <v>-0.32048890299999999</v>
      </c>
      <c r="T3773">
        <v>0.58337977699999999</v>
      </c>
      <c r="U3773">
        <v>-0.29145634999999998</v>
      </c>
      <c r="V3773">
        <v>-0.25822009899999998</v>
      </c>
      <c r="W3773">
        <v>0.58035606500000003</v>
      </c>
      <c r="X3773">
        <v>-1.1538922E-2</v>
      </c>
      <c r="Y3773">
        <v>0.59591711999999997</v>
      </c>
      <c r="Z3773">
        <v>6.5986015999999995E-2</v>
      </c>
      <c r="AA3773">
        <v>1.9188957999999999E-2</v>
      </c>
      <c r="AB3773">
        <v>0.570129526</v>
      </c>
      <c r="AC3773">
        <v>-5.3823887000000001E-2</v>
      </c>
    </row>
    <row r="3774" spans="1:29" x14ac:dyDescent="0.3">
      <c r="A3774">
        <v>37.72</v>
      </c>
      <c r="B3774">
        <v>28.2</v>
      </c>
      <c r="C3774">
        <v>-120</v>
      </c>
      <c r="D3774">
        <v>-120</v>
      </c>
      <c r="E3774">
        <v>240</v>
      </c>
      <c r="F3774">
        <v>-118.5</v>
      </c>
      <c r="G3774">
        <v>-126.1923077</v>
      </c>
      <c r="H3774">
        <v>230.30769230000001</v>
      </c>
      <c r="I3774">
        <v>-199</v>
      </c>
      <c r="J3774">
        <v>-121</v>
      </c>
      <c r="K3774">
        <v>220</v>
      </c>
      <c r="L3774">
        <v>-6.0592241119999999</v>
      </c>
      <c r="M3774">
        <v>-6.4525525190000002</v>
      </c>
      <c r="N3774">
        <v>11.776252510000001</v>
      </c>
      <c r="O3774">
        <v>-10.17540589</v>
      </c>
      <c r="P3774">
        <v>-6.1870558439999996</v>
      </c>
      <c r="Q3774">
        <v>11.24919244</v>
      </c>
      <c r="R3774">
        <v>-0.30296120599999998</v>
      </c>
      <c r="S3774">
        <v>-0.322627626</v>
      </c>
      <c r="T3774">
        <v>0.58881262599999995</v>
      </c>
      <c r="U3774">
        <v>-0.50877029500000004</v>
      </c>
      <c r="V3774">
        <v>-0.30935279199999999</v>
      </c>
      <c r="W3774">
        <v>0.56245962199999999</v>
      </c>
      <c r="X3774">
        <v>-1.1354413000000001E-2</v>
      </c>
      <c r="Y3774">
        <v>0.60107136100000003</v>
      </c>
      <c r="Z3774">
        <v>6.4519660000000006E-2</v>
      </c>
      <c r="AA3774">
        <v>0.11513374899999999</v>
      </c>
      <c r="AB3774">
        <v>0.64768077700000004</v>
      </c>
      <c r="AC3774">
        <v>0.448532394</v>
      </c>
    </row>
    <row r="3775" spans="1:29" x14ac:dyDescent="0.3">
      <c r="A3775">
        <v>37.729999999999997</v>
      </c>
      <c r="B3775">
        <v>28.2</v>
      </c>
      <c r="C3775">
        <v>-120</v>
      </c>
      <c r="D3775">
        <v>-120</v>
      </c>
      <c r="E3775">
        <v>240</v>
      </c>
      <c r="F3775">
        <v>-119.6442308</v>
      </c>
      <c r="G3775">
        <v>-126.9807692</v>
      </c>
      <c r="H3775">
        <v>232.21153849999999</v>
      </c>
      <c r="I3775">
        <v>0</v>
      </c>
      <c r="J3775">
        <v>-120</v>
      </c>
      <c r="K3775">
        <v>222</v>
      </c>
      <c r="L3775">
        <v>-6.1177317130000004</v>
      </c>
      <c r="M3775">
        <v>-6.492868681</v>
      </c>
      <c r="N3775">
        <v>11.87360129</v>
      </c>
      <c r="O3775">
        <v>0</v>
      </c>
      <c r="P3775">
        <v>-6.1359231520000002</v>
      </c>
      <c r="Q3775">
        <v>11.351457829999999</v>
      </c>
      <c r="R3775">
        <v>-0.30588658600000002</v>
      </c>
      <c r="S3775">
        <v>-0.32464343400000001</v>
      </c>
      <c r="T3775">
        <v>0.59368006500000003</v>
      </c>
      <c r="U3775">
        <v>0</v>
      </c>
      <c r="V3775">
        <v>-0.30679615799999999</v>
      </c>
      <c r="W3775">
        <v>0.56757289200000005</v>
      </c>
      <c r="X3775">
        <v>-1.0829271E-2</v>
      </c>
      <c r="Y3775">
        <v>0.60596338299999997</v>
      </c>
      <c r="Z3775">
        <v>6.4649044000000003E-2</v>
      </c>
      <c r="AA3775">
        <v>-0.17712884400000001</v>
      </c>
      <c r="AB3775">
        <v>0.48064731399999999</v>
      </c>
      <c r="AC3775">
        <v>-0.45750304200000003</v>
      </c>
    </row>
    <row r="3776" spans="1:29" x14ac:dyDescent="0.3">
      <c r="A3776">
        <v>37.74</v>
      </c>
      <c r="B3776">
        <v>28.2</v>
      </c>
      <c r="C3776">
        <v>-120</v>
      </c>
      <c r="D3776">
        <v>-120</v>
      </c>
      <c r="E3776">
        <v>240</v>
      </c>
      <c r="F3776">
        <v>-120.7403846</v>
      </c>
      <c r="G3776">
        <v>-127.7211538</v>
      </c>
      <c r="H3776">
        <v>233.7596154</v>
      </c>
      <c r="I3776">
        <v>-235</v>
      </c>
      <c r="J3776">
        <v>-238</v>
      </c>
      <c r="K3776">
        <v>224</v>
      </c>
      <c r="L3776">
        <v>-6.173781011</v>
      </c>
      <c r="M3776">
        <v>-6.5307265399999999</v>
      </c>
      <c r="N3776">
        <v>11.95275863</v>
      </c>
      <c r="O3776">
        <v>-12.016182840000001</v>
      </c>
      <c r="P3776">
        <v>-12.16958092</v>
      </c>
      <c r="Q3776">
        <v>11.453723220000001</v>
      </c>
      <c r="R3776">
        <v>-0.30868905099999999</v>
      </c>
      <c r="S3776">
        <v>-0.32653632700000002</v>
      </c>
      <c r="T3776">
        <v>0.59763793200000004</v>
      </c>
      <c r="U3776">
        <v>-0.60080914200000002</v>
      </c>
      <c r="V3776">
        <v>-0.60847904600000002</v>
      </c>
      <c r="W3776">
        <v>0.57268616100000003</v>
      </c>
      <c r="X3776">
        <v>-1.030413E-2</v>
      </c>
      <c r="Y3776">
        <v>0.61016707999999997</v>
      </c>
      <c r="Z3776">
        <v>6.5942888000000005E-2</v>
      </c>
      <c r="AA3776">
        <v>-4.4282210000000004E-3</v>
      </c>
      <c r="AB3776">
        <v>0.78488683599999998</v>
      </c>
      <c r="AC3776">
        <v>1.1168456609999999</v>
      </c>
    </row>
    <row r="3777" spans="1:29" x14ac:dyDescent="0.3">
      <c r="A3777">
        <v>37.75</v>
      </c>
      <c r="B3777">
        <v>28.2</v>
      </c>
      <c r="C3777">
        <v>-120</v>
      </c>
      <c r="D3777">
        <v>-120</v>
      </c>
      <c r="E3777">
        <v>240</v>
      </c>
      <c r="F3777">
        <v>-120.5673077</v>
      </c>
      <c r="G3777">
        <v>-127.2307692</v>
      </c>
      <c r="H3777">
        <v>233.8846154</v>
      </c>
      <c r="I3777">
        <v>0</v>
      </c>
      <c r="J3777">
        <v>0</v>
      </c>
      <c r="K3777">
        <v>183</v>
      </c>
      <c r="L3777">
        <v>-6.1649311219999996</v>
      </c>
      <c r="M3777">
        <v>-6.5056518539999999</v>
      </c>
      <c r="N3777">
        <v>11.95915022</v>
      </c>
      <c r="O3777">
        <v>0</v>
      </c>
      <c r="P3777">
        <v>0</v>
      </c>
      <c r="Q3777">
        <v>9.3572828060000006</v>
      </c>
      <c r="R3777">
        <v>-0.308246556</v>
      </c>
      <c r="S3777">
        <v>-0.32528259300000001</v>
      </c>
      <c r="T3777">
        <v>0.59795751100000005</v>
      </c>
      <c r="U3777">
        <v>0</v>
      </c>
      <c r="V3777">
        <v>0</v>
      </c>
      <c r="W3777">
        <v>0.46786413999999998</v>
      </c>
      <c r="X3777">
        <v>-9.8357600000000007E-3</v>
      </c>
      <c r="Y3777">
        <v>0.60981472400000003</v>
      </c>
      <c r="Z3777">
        <v>6.2406382000000003E-2</v>
      </c>
      <c r="AA3777">
        <v>0</v>
      </c>
      <c r="AB3777">
        <v>0.31190942700000002</v>
      </c>
      <c r="AC3777">
        <v>-0.82081428099999998</v>
      </c>
    </row>
    <row r="3778" spans="1:29" x14ac:dyDescent="0.3">
      <c r="A3778">
        <v>37.76</v>
      </c>
      <c r="B3778">
        <v>28.2</v>
      </c>
      <c r="C3778">
        <v>-120</v>
      </c>
      <c r="D3778">
        <v>-120</v>
      </c>
      <c r="E3778">
        <v>240</v>
      </c>
      <c r="F3778">
        <v>-119.7692308</v>
      </c>
      <c r="G3778">
        <v>-126.875</v>
      </c>
      <c r="H3778">
        <v>234.6538462</v>
      </c>
      <c r="I3778">
        <v>-233</v>
      </c>
      <c r="J3778">
        <v>-233</v>
      </c>
      <c r="K3778">
        <v>459</v>
      </c>
      <c r="L3778">
        <v>-6.1241232989999999</v>
      </c>
      <c r="M3778">
        <v>-6.4874604150000001</v>
      </c>
      <c r="N3778">
        <v>11.99848306</v>
      </c>
      <c r="O3778">
        <v>-11.91391745</v>
      </c>
      <c r="P3778">
        <v>-11.91391745</v>
      </c>
      <c r="Q3778">
        <v>23.469906049999999</v>
      </c>
      <c r="R3778">
        <v>-0.30620616499999997</v>
      </c>
      <c r="S3778">
        <v>-0.32437302099999998</v>
      </c>
      <c r="T3778">
        <v>0.59992415300000002</v>
      </c>
      <c r="U3778">
        <v>-0.59569587300000004</v>
      </c>
      <c r="V3778">
        <v>-0.59569587300000004</v>
      </c>
      <c r="W3778">
        <v>1.1734953029999999</v>
      </c>
      <c r="X3778">
        <v>-1.0488638999999999E-2</v>
      </c>
      <c r="Y3778">
        <v>0.61014249700000001</v>
      </c>
      <c r="Z3778">
        <v>5.3780758999999997E-2</v>
      </c>
      <c r="AA3778">
        <v>0</v>
      </c>
      <c r="AB3778">
        <v>1.179460784</v>
      </c>
      <c r="AC3778">
        <v>3.1397267999999999E-2</v>
      </c>
    </row>
    <row r="3779" spans="1:29" x14ac:dyDescent="0.3">
      <c r="A3779">
        <v>37.770000000000003</v>
      </c>
      <c r="B3779">
        <v>28.2</v>
      </c>
      <c r="C3779">
        <v>-120</v>
      </c>
      <c r="D3779">
        <v>-120</v>
      </c>
      <c r="E3779">
        <v>240</v>
      </c>
      <c r="F3779">
        <v>-117.625</v>
      </c>
      <c r="G3779">
        <v>-127.0480769</v>
      </c>
      <c r="H3779">
        <v>234.67307690000001</v>
      </c>
      <c r="I3779">
        <v>0</v>
      </c>
      <c r="J3779">
        <v>0</v>
      </c>
      <c r="K3779">
        <v>0</v>
      </c>
      <c r="L3779">
        <v>-6.0144830059999999</v>
      </c>
      <c r="M3779">
        <v>-6.4963103049999997</v>
      </c>
      <c r="N3779">
        <v>11.999466379999999</v>
      </c>
      <c r="O3779">
        <v>0</v>
      </c>
      <c r="P3779">
        <v>0</v>
      </c>
      <c r="Q3779">
        <v>0</v>
      </c>
      <c r="R3779">
        <v>-0.30072415000000002</v>
      </c>
      <c r="S3779">
        <v>-0.324815515</v>
      </c>
      <c r="T3779">
        <v>0.59997331899999995</v>
      </c>
      <c r="U3779">
        <v>0</v>
      </c>
      <c r="V3779">
        <v>0</v>
      </c>
      <c r="W3779">
        <v>0</v>
      </c>
      <c r="X3779">
        <v>-1.3909156000000001E-2</v>
      </c>
      <c r="Y3779">
        <v>0.60849543500000003</v>
      </c>
      <c r="Z3779">
        <v>4.4853239000000003E-2</v>
      </c>
      <c r="AA3779">
        <v>0</v>
      </c>
      <c r="AB3779">
        <v>0</v>
      </c>
      <c r="AC3779">
        <v>0</v>
      </c>
    </row>
    <row r="3780" spans="1:29" x14ac:dyDescent="0.3">
      <c r="A3780">
        <v>37.78</v>
      </c>
      <c r="B3780">
        <v>28.2</v>
      </c>
      <c r="C3780">
        <v>-120</v>
      </c>
      <c r="D3780">
        <v>-120</v>
      </c>
      <c r="E3780">
        <v>240</v>
      </c>
      <c r="F3780">
        <v>-115.9326923</v>
      </c>
      <c r="G3780">
        <v>-127.2115385</v>
      </c>
      <c r="H3780">
        <v>234.2692308</v>
      </c>
      <c r="I3780">
        <v>-193</v>
      </c>
      <c r="J3780">
        <v>-245</v>
      </c>
      <c r="K3780">
        <v>438</v>
      </c>
      <c r="L3780">
        <v>-5.9279507560000004</v>
      </c>
      <c r="M3780">
        <v>-6.5046685330000003</v>
      </c>
      <c r="N3780">
        <v>11.97881664</v>
      </c>
      <c r="O3780">
        <v>-9.8686097349999997</v>
      </c>
      <c r="P3780">
        <v>-12.52750977</v>
      </c>
      <c r="Q3780">
        <v>22.396119500000001</v>
      </c>
      <c r="R3780">
        <v>-0.29639753800000002</v>
      </c>
      <c r="S3780">
        <v>-0.32523342700000002</v>
      </c>
      <c r="T3780">
        <v>0.59894083200000003</v>
      </c>
      <c r="U3780">
        <v>-0.49343048699999997</v>
      </c>
      <c r="V3780">
        <v>-0.62637548799999998</v>
      </c>
      <c r="W3780">
        <v>1.119805975</v>
      </c>
      <c r="X3780">
        <v>-1.6648408E-2</v>
      </c>
      <c r="Y3780">
        <v>0.60650420900000002</v>
      </c>
      <c r="Z3780">
        <v>3.9807250000000002E-2</v>
      </c>
      <c r="AA3780">
        <v>-7.6755831999999996E-2</v>
      </c>
      <c r="AB3780">
        <v>1.119805975</v>
      </c>
      <c r="AC3780" s="1">
        <v>-2.2200000000000001E-16</v>
      </c>
    </row>
    <row r="3781" spans="1:29" x14ac:dyDescent="0.3">
      <c r="A3781">
        <v>37.79</v>
      </c>
      <c r="B3781">
        <v>28.2</v>
      </c>
      <c r="C3781">
        <v>-120</v>
      </c>
      <c r="D3781">
        <v>-120</v>
      </c>
      <c r="E3781">
        <v>240</v>
      </c>
      <c r="F3781">
        <v>-114.375</v>
      </c>
      <c r="G3781">
        <v>-125.9903846</v>
      </c>
      <c r="H3781">
        <v>233.7788462</v>
      </c>
      <c r="I3781">
        <v>-120</v>
      </c>
      <c r="J3781">
        <v>-117</v>
      </c>
      <c r="K3781">
        <v>178</v>
      </c>
      <c r="L3781">
        <v>-5.8483017540000004</v>
      </c>
      <c r="M3781">
        <v>-6.4422276490000003</v>
      </c>
      <c r="N3781">
        <v>11.95374195</v>
      </c>
      <c r="O3781">
        <v>-6.1359231520000002</v>
      </c>
      <c r="P3781">
        <v>-5.9825250729999997</v>
      </c>
      <c r="Q3781">
        <v>9.1016193409999993</v>
      </c>
      <c r="R3781">
        <v>-0.29241508799999999</v>
      </c>
      <c r="S3781">
        <v>-0.322111382</v>
      </c>
      <c r="T3781">
        <v>0.59768709799999997</v>
      </c>
      <c r="U3781">
        <v>-0.30679615799999999</v>
      </c>
      <c r="V3781">
        <v>-0.29912625399999998</v>
      </c>
      <c r="W3781">
        <v>0.455080967</v>
      </c>
      <c r="X3781">
        <v>-1.7145164000000001E-2</v>
      </c>
      <c r="Y3781">
        <v>0.603300222</v>
      </c>
      <c r="Z3781">
        <v>2.9542758999999998E-2</v>
      </c>
      <c r="AA3781">
        <v>4.4282210000000004E-3</v>
      </c>
      <c r="AB3781">
        <v>0.50536144800000005</v>
      </c>
      <c r="AC3781">
        <v>0.264634113</v>
      </c>
    </row>
    <row r="3782" spans="1:29" x14ac:dyDescent="0.3">
      <c r="A3782">
        <v>37.799999999999997</v>
      </c>
      <c r="B3782">
        <v>28.2</v>
      </c>
      <c r="C3782">
        <v>-120</v>
      </c>
      <c r="D3782">
        <v>-120</v>
      </c>
      <c r="E3782">
        <v>240</v>
      </c>
      <c r="F3782">
        <v>-112.8173077</v>
      </c>
      <c r="G3782">
        <v>-124.5769231</v>
      </c>
      <c r="H3782">
        <v>233.53846150000001</v>
      </c>
      <c r="I3782">
        <v>-125</v>
      </c>
      <c r="J3782">
        <v>-117</v>
      </c>
      <c r="K3782">
        <v>235</v>
      </c>
      <c r="L3782">
        <v>-5.7686527510000003</v>
      </c>
      <c r="M3782">
        <v>-6.3699535540000003</v>
      </c>
      <c r="N3782">
        <v>11.941450440000001</v>
      </c>
      <c r="O3782">
        <v>-6.3915866159999997</v>
      </c>
      <c r="P3782">
        <v>-5.9825250729999997</v>
      </c>
      <c r="Q3782">
        <v>12.016182840000001</v>
      </c>
      <c r="R3782">
        <v>-0.28843263800000002</v>
      </c>
      <c r="S3782">
        <v>-0.31849767800000001</v>
      </c>
      <c r="T3782">
        <v>0.59707252200000005</v>
      </c>
      <c r="U3782">
        <v>-0.31957933100000002</v>
      </c>
      <c r="V3782">
        <v>-0.29912625399999998</v>
      </c>
      <c r="W3782">
        <v>0.60080914200000002</v>
      </c>
      <c r="X3782">
        <v>-1.7358058999999999E-2</v>
      </c>
      <c r="Y3782">
        <v>0.60035845300000001</v>
      </c>
      <c r="Z3782">
        <v>1.7294374000000001E-2</v>
      </c>
      <c r="AA3782">
        <v>1.1808590000000001E-2</v>
      </c>
      <c r="AB3782">
        <v>0.60677462299999996</v>
      </c>
      <c r="AC3782">
        <v>3.1397267999999999E-2</v>
      </c>
    </row>
    <row r="3783" spans="1:29" x14ac:dyDescent="0.3">
      <c r="A3783">
        <v>37.81</v>
      </c>
      <c r="B3783">
        <v>28.2</v>
      </c>
      <c r="C3783">
        <v>-120</v>
      </c>
      <c r="D3783">
        <v>-120</v>
      </c>
      <c r="E3783">
        <v>240</v>
      </c>
      <c r="F3783">
        <v>-112.25</v>
      </c>
      <c r="G3783">
        <v>-123.0769231</v>
      </c>
      <c r="H3783">
        <v>232</v>
      </c>
      <c r="I3783">
        <v>-120</v>
      </c>
      <c r="J3783">
        <v>-97</v>
      </c>
      <c r="K3783">
        <v>242</v>
      </c>
      <c r="L3783">
        <v>-5.739644781</v>
      </c>
      <c r="M3783">
        <v>-6.293254514</v>
      </c>
      <c r="N3783">
        <v>11.86278476</v>
      </c>
      <c r="O3783">
        <v>-6.1359231520000002</v>
      </c>
      <c r="P3783">
        <v>-4.9598712139999996</v>
      </c>
      <c r="Q3783">
        <v>12.374111689999999</v>
      </c>
      <c r="R3783">
        <v>-0.28698223899999997</v>
      </c>
      <c r="S3783">
        <v>-0.314662726</v>
      </c>
      <c r="T3783">
        <v>0.59313923800000001</v>
      </c>
      <c r="U3783">
        <v>-0.30679615799999999</v>
      </c>
      <c r="V3783">
        <v>-0.247993561</v>
      </c>
      <c r="W3783">
        <v>0.61870558399999998</v>
      </c>
      <c r="X3783">
        <v>-1.5981335999999999E-2</v>
      </c>
      <c r="Y3783">
        <v>0.59597447999999997</v>
      </c>
      <c r="Z3783">
        <v>1.4922328E-2</v>
      </c>
      <c r="AA3783">
        <v>3.3949695000000002E-2</v>
      </c>
      <c r="AB3783">
        <v>0.597400296</v>
      </c>
      <c r="AC3783">
        <v>-0.112133099</v>
      </c>
    </row>
    <row r="3784" spans="1:29" x14ac:dyDescent="0.3">
      <c r="A3784">
        <v>37.82</v>
      </c>
      <c r="B3784">
        <v>28.2</v>
      </c>
      <c r="C3784">
        <v>-120</v>
      </c>
      <c r="D3784">
        <v>-120</v>
      </c>
      <c r="E3784">
        <v>240</v>
      </c>
      <c r="F3784">
        <v>-111.4519231</v>
      </c>
      <c r="G3784">
        <v>-121.9711538</v>
      </c>
      <c r="H3784">
        <v>230.29807690000001</v>
      </c>
      <c r="I3784">
        <v>-91</v>
      </c>
      <c r="J3784">
        <v>-126</v>
      </c>
      <c r="K3784">
        <v>222</v>
      </c>
      <c r="L3784">
        <v>-5.6988369590000003</v>
      </c>
      <c r="M3784">
        <v>-6.2367135559999998</v>
      </c>
      <c r="N3784">
        <v>11.775760849999999</v>
      </c>
      <c r="O3784">
        <v>-4.6530750569999997</v>
      </c>
      <c r="P3784">
        <v>-6.4427193090000001</v>
      </c>
      <c r="Q3784">
        <v>11.351457829999999</v>
      </c>
      <c r="R3784">
        <v>-0.284941848</v>
      </c>
      <c r="S3784">
        <v>-0.31183567800000001</v>
      </c>
      <c r="T3784">
        <v>0.58878804200000001</v>
      </c>
      <c r="U3784">
        <v>-0.23265375299999999</v>
      </c>
      <c r="V3784">
        <v>-0.32213596500000002</v>
      </c>
      <c r="W3784">
        <v>0.56757289200000005</v>
      </c>
      <c r="X3784">
        <v>-1.552716E-2</v>
      </c>
      <c r="Y3784">
        <v>0.59145120399999995</v>
      </c>
      <c r="Z3784">
        <v>1.4016637E-2</v>
      </c>
      <c r="AA3784">
        <v>-5.166258E-2</v>
      </c>
      <c r="AB3784">
        <v>0.56331183399999996</v>
      </c>
      <c r="AC3784">
        <v>-2.2426620000000001E-2</v>
      </c>
    </row>
    <row r="3785" spans="1:29" x14ac:dyDescent="0.3">
      <c r="A3785">
        <v>37.83</v>
      </c>
      <c r="B3785">
        <v>28.2</v>
      </c>
      <c r="C3785">
        <v>-120</v>
      </c>
      <c r="D3785">
        <v>-120</v>
      </c>
      <c r="E3785">
        <v>240</v>
      </c>
      <c r="F3785">
        <v>-111.1634615</v>
      </c>
      <c r="G3785">
        <v>-122.0288462</v>
      </c>
      <c r="H3785">
        <v>228.0192308</v>
      </c>
      <c r="I3785">
        <v>-107</v>
      </c>
      <c r="J3785">
        <v>-129</v>
      </c>
      <c r="K3785">
        <v>221</v>
      </c>
      <c r="L3785">
        <v>-5.6840871440000003</v>
      </c>
      <c r="M3785">
        <v>-6.2396635189999996</v>
      </c>
      <c r="N3785">
        <v>11.65923731</v>
      </c>
      <c r="O3785">
        <v>-5.4711981429999996</v>
      </c>
      <c r="P3785">
        <v>-6.5961173879999997</v>
      </c>
      <c r="Q3785">
        <v>11.30032514</v>
      </c>
      <c r="R3785">
        <v>-0.28420435700000002</v>
      </c>
      <c r="S3785">
        <v>-0.31198317599999997</v>
      </c>
      <c r="T3785">
        <v>0.58296186500000002</v>
      </c>
      <c r="U3785">
        <v>-0.27355990699999999</v>
      </c>
      <c r="V3785">
        <v>-0.32980586899999997</v>
      </c>
      <c r="W3785">
        <v>0.56501625700000002</v>
      </c>
      <c r="X3785">
        <v>-1.6038107999999999E-2</v>
      </c>
      <c r="Y3785">
        <v>0.58737042100000003</v>
      </c>
      <c r="Z3785">
        <v>2.3202925999999999E-2</v>
      </c>
      <c r="AA3785">
        <v>-3.2473621000000001E-2</v>
      </c>
      <c r="AB3785">
        <v>0.57779943</v>
      </c>
      <c r="AC3785">
        <v>6.7279858999999997E-2</v>
      </c>
    </row>
    <row r="3786" spans="1:29" x14ac:dyDescent="0.3">
      <c r="A3786">
        <v>37.840000000000003</v>
      </c>
      <c r="B3786">
        <v>28.2</v>
      </c>
      <c r="C3786">
        <v>-120</v>
      </c>
      <c r="D3786">
        <v>-120</v>
      </c>
      <c r="E3786">
        <v>240</v>
      </c>
      <c r="F3786">
        <v>-110.1538462</v>
      </c>
      <c r="G3786">
        <v>-120.7115385</v>
      </c>
      <c r="H3786">
        <v>223.4711538</v>
      </c>
      <c r="I3786">
        <v>-100</v>
      </c>
      <c r="J3786">
        <v>-124</v>
      </c>
      <c r="K3786">
        <v>221</v>
      </c>
      <c r="L3786">
        <v>-5.6324627899999999</v>
      </c>
      <c r="M3786">
        <v>-6.1723060289999996</v>
      </c>
      <c r="N3786">
        <v>11.426681889999999</v>
      </c>
      <c r="O3786">
        <v>-5.1132692930000001</v>
      </c>
      <c r="P3786">
        <v>-6.3404539230000001</v>
      </c>
      <c r="Q3786">
        <v>11.30032514</v>
      </c>
      <c r="R3786">
        <v>-0.28162313999999999</v>
      </c>
      <c r="S3786">
        <v>-0.30861530100000001</v>
      </c>
      <c r="T3786">
        <v>0.57133409400000001</v>
      </c>
      <c r="U3786">
        <v>-0.25566346499999998</v>
      </c>
      <c r="V3786">
        <v>-0.31702269599999999</v>
      </c>
      <c r="W3786">
        <v>0.56501625700000002</v>
      </c>
      <c r="X3786">
        <v>-1.5583932E-2</v>
      </c>
      <c r="Y3786">
        <v>0.57763554299999997</v>
      </c>
      <c r="Z3786">
        <v>3.3165519999999997E-2</v>
      </c>
      <c r="AA3786">
        <v>-3.5425769000000003E-2</v>
      </c>
      <c r="AB3786">
        <v>0.56757289200000005</v>
      </c>
      <c r="AC3786">
        <v>1.3455972E-2</v>
      </c>
    </row>
    <row r="3787" spans="1:29" x14ac:dyDescent="0.3">
      <c r="A3787">
        <v>37.85</v>
      </c>
      <c r="B3787">
        <v>28.2</v>
      </c>
      <c r="C3787">
        <v>-120</v>
      </c>
      <c r="D3787">
        <v>-120</v>
      </c>
      <c r="E3787">
        <v>240</v>
      </c>
      <c r="F3787">
        <v>-108.7403846</v>
      </c>
      <c r="G3787">
        <v>-119.4423077</v>
      </c>
      <c r="H3787">
        <v>221.07692309999999</v>
      </c>
      <c r="I3787">
        <v>-101</v>
      </c>
      <c r="J3787">
        <v>-117</v>
      </c>
      <c r="K3787">
        <v>173</v>
      </c>
      <c r="L3787">
        <v>-5.560188696</v>
      </c>
      <c r="M3787">
        <v>-6.1074068419999996</v>
      </c>
      <c r="N3787">
        <v>11.30425842</v>
      </c>
      <c r="O3787">
        <v>-5.1644019859999997</v>
      </c>
      <c r="P3787">
        <v>-5.9825250729999997</v>
      </c>
      <c r="Q3787">
        <v>8.8459558769999997</v>
      </c>
      <c r="R3787">
        <v>-0.27800943500000003</v>
      </c>
      <c r="S3787">
        <v>-0.30537034200000002</v>
      </c>
      <c r="T3787">
        <v>0.56521292099999998</v>
      </c>
      <c r="U3787">
        <v>-0.25822009899999998</v>
      </c>
      <c r="V3787">
        <v>-0.29912625399999998</v>
      </c>
      <c r="W3787">
        <v>0.44229779400000002</v>
      </c>
      <c r="X3787">
        <v>-1.5796826999999999E-2</v>
      </c>
      <c r="Y3787">
        <v>0.57126854000000005</v>
      </c>
      <c r="Z3787">
        <v>3.1871677000000001E-2</v>
      </c>
      <c r="AA3787">
        <v>-2.3617178999999999E-2</v>
      </c>
      <c r="AB3787">
        <v>0.48064731399999999</v>
      </c>
      <c r="AC3787">
        <v>0.20183957699999999</v>
      </c>
    </row>
    <row r="3788" spans="1:29" x14ac:dyDescent="0.3">
      <c r="A3788">
        <v>37.86</v>
      </c>
      <c r="B3788">
        <v>28.2</v>
      </c>
      <c r="C3788">
        <v>-120</v>
      </c>
      <c r="D3788">
        <v>-120</v>
      </c>
      <c r="E3788">
        <v>240</v>
      </c>
      <c r="F3788">
        <v>-107</v>
      </c>
      <c r="G3788">
        <v>-118.4326923</v>
      </c>
      <c r="H3788">
        <v>219.16346150000001</v>
      </c>
      <c r="I3788">
        <v>-110</v>
      </c>
      <c r="J3788">
        <v>-96</v>
      </c>
      <c r="K3788">
        <v>226</v>
      </c>
      <c r="L3788">
        <v>-5.4711981429999996</v>
      </c>
      <c r="M3788">
        <v>-6.0557824890000003</v>
      </c>
      <c r="N3788">
        <v>11.206417979999999</v>
      </c>
      <c r="O3788">
        <v>-5.6245962220000001</v>
      </c>
      <c r="P3788">
        <v>-4.9087385210000001</v>
      </c>
      <c r="Q3788">
        <v>11.555988599999999</v>
      </c>
      <c r="R3788">
        <v>-0.27355990699999999</v>
      </c>
      <c r="S3788">
        <v>-0.30278912400000002</v>
      </c>
      <c r="T3788">
        <v>0.56032089900000004</v>
      </c>
      <c r="U3788">
        <v>-0.281229811</v>
      </c>
      <c r="V3788">
        <v>-0.245436926</v>
      </c>
      <c r="W3788">
        <v>0.57779943</v>
      </c>
      <c r="X3788">
        <v>-1.6875496E-2</v>
      </c>
      <c r="Y3788">
        <v>0.56566360999999998</v>
      </c>
      <c r="Z3788">
        <v>2.8119531E-2</v>
      </c>
      <c r="AA3788">
        <v>2.0665032E-2</v>
      </c>
      <c r="AB3788">
        <v>0.56075519900000004</v>
      </c>
      <c r="AC3788">
        <v>-8.9706479000000006E-2</v>
      </c>
    </row>
    <row r="3789" spans="1:29" x14ac:dyDescent="0.3">
      <c r="A3789">
        <v>37.869999999999997</v>
      </c>
      <c r="B3789">
        <v>28.2</v>
      </c>
      <c r="C3789">
        <v>-120</v>
      </c>
      <c r="D3789">
        <v>-120</v>
      </c>
      <c r="E3789">
        <v>240</v>
      </c>
      <c r="F3789">
        <v>-105.1730769</v>
      </c>
      <c r="G3789">
        <v>-117.9903846</v>
      </c>
      <c r="H3789">
        <v>217.3846154</v>
      </c>
      <c r="I3789">
        <v>-92</v>
      </c>
      <c r="J3789">
        <v>-120</v>
      </c>
      <c r="K3789">
        <v>234</v>
      </c>
      <c r="L3789">
        <v>-5.3777826470000001</v>
      </c>
      <c r="M3789">
        <v>-6.0331661050000003</v>
      </c>
      <c r="N3789">
        <v>11.11546079</v>
      </c>
      <c r="O3789">
        <v>-4.7042077500000001</v>
      </c>
      <c r="P3789">
        <v>-6.1359231520000002</v>
      </c>
      <c r="Q3789">
        <v>11.96505015</v>
      </c>
      <c r="R3789">
        <v>-0.26888913199999998</v>
      </c>
      <c r="S3789">
        <v>-0.30165830500000002</v>
      </c>
      <c r="T3789">
        <v>0.55577303899999997</v>
      </c>
      <c r="U3789">
        <v>-0.23521038699999999</v>
      </c>
      <c r="V3789">
        <v>-0.30679615799999999</v>
      </c>
      <c r="W3789">
        <v>0.59825250699999999</v>
      </c>
      <c r="X3789">
        <v>-1.8919291000000001E-2</v>
      </c>
      <c r="Y3789">
        <v>0.56069783900000003</v>
      </c>
      <c r="Z3789">
        <v>2.5919997E-2</v>
      </c>
      <c r="AA3789">
        <v>-4.1330064E-2</v>
      </c>
      <c r="AB3789">
        <v>0.57950385299999996</v>
      </c>
      <c r="AC3789">
        <v>-9.8677127000000003E-2</v>
      </c>
    </row>
    <row r="3790" spans="1:29" x14ac:dyDescent="0.3">
      <c r="A3790">
        <v>37.880000000000003</v>
      </c>
      <c r="B3790">
        <v>28.2</v>
      </c>
      <c r="C3790">
        <v>-120</v>
      </c>
      <c r="D3790">
        <v>-120</v>
      </c>
      <c r="E3790">
        <v>240</v>
      </c>
      <c r="F3790">
        <v>-104.6346154</v>
      </c>
      <c r="G3790">
        <v>-118.9038462</v>
      </c>
      <c r="H3790">
        <v>217.0961538</v>
      </c>
      <c r="I3790">
        <v>-114</v>
      </c>
      <c r="J3790">
        <v>-122</v>
      </c>
      <c r="K3790">
        <v>230</v>
      </c>
      <c r="L3790">
        <v>-5.3502496580000001</v>
      </c>
      <c r="M3790">
        <v>-6.0798738539999997</v>
      </c>
      <c r="N3790">
        <v>11.10071097</v>
      </c>
      <c r="O3790">
        <v>-5.8291269940000001</v>
      </c>
      <c r="P3790">
        <v>-6.2381885370000001</v>
      </c>
      <c r="Q3790">
        <v>11.760519370000001</v>
      </c>
      <c r="R3790">
        <v>-0.26751248300000002</v>
      </c>
      <c r="S3790">
        <v>-0.30399369300000001</v>
      </c>
      <c r="T3790">
        <v>0.55503554899999996</v>
      </c>
      <c r="U3790">
        <v>-0.29145634999999998</v>
      </c>
      <c r="V3790">
        <v>-0.31190942700000002</v>
      </c>
      <c r="W3790">
        <v>0.58802596900000004</v>
      </c>
      <c r="X3790">
        <v>-2.1062436E-2</v>
      </c>
      <c r="Y3790">
        <v>0.56052575800000004</v>
      </c>
      <c r="Z3790">
        <v>2.8895837000000001E-2</v>
      </c>
      <c r="AA3790">
        <v>-1.1808590000000001E-2</v>
      </c>
      <c r="AB3790">
        <v>0.59313923800000001</v>
      </c>
      <c r="AC3790">
        <v>2.6911944E-2</v>
      </c>
    </row>
    <row r="3791" spans="1:29" x14ac:dyDescent="0.3">
      <c r="A3791">
        <v>37.89</v>
      </c>
      <c r="B3791">
        <v>28.2</v>
      </c>
      <c r="C3791">
        <v>-120</v>
      </c>
      <c r="D3791">
        <v>-120</v>
      </c>
      <c r="E3791">
        <v>240</v>
      </c>
      <c r="F3791">
        <v>-105.6538462</v>
      </c>
      <c r="G3791">
        <v>-120.6442308</v>
      </c>
      <c r="H3791">
        <v>218.67307690000001</v>
      </c>
      <c r="I3791">
        <v>-110</v>
      </c>
      <c r="J3791">
        <v>-121</v>
      </c>
      <c r="K3791">
        <v>224</v>
      </c>
      <c r="L3791">
        <v>-5.4023656720000002</v>
      </c>
      <c r="M3791">
        <v>-6.168864406</v>
      </c>
      <c r="N3791">
        <v>11.181343289999999</v>
      </c>
      <c r="O3791">
        <v>-5.6245962220000001</v>
      </c>
      <c r="P3791">
        <v>-6.1870558439999996</v>
      </c>
      <c r="Q3791">
        <v>11.453723220000001</v>
      </c>
      <c r="R3791">
        <v>-0.27011828399999999</v>
      </c>
      <c r="S3791">
        <v>-0.30844322000000002</v>
      </c>
      <c r="T3791">
        <v>0.55906716499999998</v>
      </c>
      <c r="U3791">
        <v>-0.281229811</v>
      </c>
      <c r="V3791">
        <v>-0.30935279199999999</v>
      </c>
      <c r="W3791">
        <v>0.57268616100000003</v>
      </c>
      <c r="X3791">
        <v>-2.2126913000000002E-2</v>
      </c>
      <c r="Y3791">
        <v>0.565565278</v>
      </c>
      <c r="Z3791">
        <v>3.4200595E-2</v>
      </c>
      <c r="AA3791">
        <v>-1.6236811E-2</v>
      </c>
      <c r="AB3791">
        <v>0.57865164199999997</v>
      </c>
      <c r="AC3791">
        <v>3.1397267999999999E-2</v>
      </c>
    </row>
    <row r="3792" spans="1:29" x14ac:dyDescent="0.3">
      <c r="A3792">
        <v>37.9</v>
      </c>
      <c r="B3792">
        <v>28.2</v>
      </c>
      <c r="C3792">
        <v>-120</v>
      </c>
      <c r="D3792">
        <v>-120</v>
      </c>
      <c r="E3792">
        <v>240</v>
      </c>
      <c r="F3792">
        <v>-108.1730769</v>
      </c>
      <c r="G3792">
        <v>-121.8846154</v>
      </c>
      <c r="H3792">
        <v>220.8557692</v>
      </c>
      <c r="I3792">
        <v>-111</v>
      </c>
      <c r="J3792">
        <v>-125</v>
      </c>
      <c r="K3792">
        <v>175</v>
      </c>
      <c r="L3792">
        <v>-5.5311807259999997</v>
      </c>
      <c r="M3792">
        <v>-6.2322886110000004</v>
      </c>
      <c r="N3792">
        <v>11.292950230000001</v>
      </c>
      <c r="O3792">
        <v>-5.6757289149999997</v>
      </c>
      <c r="P3792">
        <v>-6.3915866159999997</v>
      </c>
      <c r="Q3792">
        <v>8.9482212630000006</v>
      </c>
      <c r="R3792">
        <v>-0.27655903599999998</v>
      </c>
      <c r="S3792">
        <v>-0.31161443100000003</v>
      </c>
      <c r="T3792">
        <v>0.56464751099999999</v>
      </c>
      <c r="U3792">
        <v>-0.28378644600000003</v>
      </c>
      <c r="V3792">
        <v>-0.31957933100000002</v>
      </c>
      <c r="W3792">
        <v>0.447411063</v>
      </c>
      <c r="X3792">
        <v>-2.0239241000000002E-2</v>
      </c>
      <c r="Y3792">
        <v>0.57248949699999996</v>
      </c>
      <c r="Z3792">
        <v>4.1273605999999997E-2</v>
      </c>
      <c r="AA3792">
        <v>-2.0665032E-2</v>
      </c>
      <c r="AB3792">
        <v>0.49939596800000002</v>
      </c>
      <c r="AC3792">
        <v>0.27360476</v>
      </c>
    </row>
    <row r="3793" spans="1:29" x14ac:dyDescent="0.3">
      <c r="A3793">
        <v>37.909999999999997</v>
      </c>
      <c r="B3793">
        <v>28.2</v>
      </c>
      <c r="C3793">
        <v>-120</v>
      </c>
      <c r="D3793">
        <v>-120</v>
      </c>
      <c r="E3793">
        <v>240</v>
      </c>
      <c r="F3793">
        <v>-110.6923077</v>
      </c>
      <c r="G3793">
        <v>-123.1730769</v>
      </c>
      <c r="H3793">
        <v>223.8653846</v>
      </c>
      <c r="I3793">
        <v>-102</v>
      </c>
      <c r="J3793">
        <v>-99</v>
      </c>
      <c r="K3793">
        <v>217</v>
      </c>
      <c r="L3793">
        <v>-5.6599957789999999</v>
      </c>
      <c r="M3793">
        <v>-6.298171119</v>
      </c>
      <c r="N3793">
        <v>11.446839969999999</v>
      </c>
      <c r="O3793">
        <v>-5.2155346790000001</v>
      </c>
      <c r="P3793">
        <v>-5.0621365999999997</v>
      </c>
      <c r="Q3793">
        <v>11.09579437</v>
      </c>
      <c r="R3793">
        <v>-0.282999789</v>
      </c>
      <c r="S3793">
        <v>-0.31490855600000001</v>
      </c>
      <c r="T3793">
        <v>0.57234199799999996</v>
      </c>
      <c r="U3793">
        <v>-0.26077673400000001</v>
      </c>
      <c r="V3793">
        <v>-0.25310683</v>
      </c>
      <c r="W3793">
        <v>0.55478971799999999</v>
      </c>
      <c r="X3793">
        <v>-1.8422535E-2</v>
      </c>
      <c r="Y3793">
        <v>0.58086411400000004</v>
      </c>
      <c r="Z3793">
        <v>4.4853239000000003E-2</v>
      </c>
      <c r="AA3793">
        <v>4.4282210000000004E-3</v>
      </c>
      <c r="AB3793">
        <v>0.54115433400000001</v>
      </c>
      <c r="AC3793">
        <v>-7.1765182999999996E-2</v>
      </c>
    </row>
    <row r="3794" spans="1:29" x14ac:dyDescent="0.3">
      <c r="A3794">
        <v>37.92</v>
      </c>
      <c r="B3794">
        <v>28.2</v>
      </c>
      <c r="C3794">
        <v>-120</v>
      </c>
      <c r="D3794">
        <v>-120</v>
      </c>
      <c r="E3794">
        <v>240</v>
      </c>
      <c r="F3794">
        <v>-113.0961538</v>
      </c>
      <c r="G3794">
        <v>-126.0288462</v>
      </c>
      <c r="H3794">
        <v>227.03846150000001</v>
      </c>
      <c r="I3794">
        <v>-107</v>
      </c>
      <c r="J3794">
        <v>-124</v>
      </c>
      <c r="K3794">
        <v>220</v>
      </c>
      <c r="L3794">
        <v>-5.7829109059999997</v>
      </c>
      <c r="M3794">
        <v>-6.4441942909999996</v>
      </c>
      <c r="N3794">
        <v>11.60908794</v>
      </c>
      <c r="O3794">
        <v>-5.4711981429999996</v>
      </c>
      <c r="P3794">
        <v>-6.3404539230000001</v>
      </c>
      <c r="Q3794">
        <v>11.24919244</v>
      </c>
      <c r="R3794">
        <v>-0.289145545</v>
      </c>
      <c r="S3794">
        <v>-0.32220971500000001</v>
      </c>
      <c r="T3794">
        <v>0.58045439700000001</v>
      </c>
      <c r="U3794">
        <v>-0.27355990699999999</v>
      </c>
      <c r="V3794">
        <v>-0.31702269599999999</v>
      </c>
      <c r="W3794">
        <v>0.56245962199999999</v>
      </c>
      <c r="X3794">
        <v>-1.9089607000000001E-2</v>
      </c>
      <c r="Y3794">
        <v>0.59075468499999995</v>
      </c>
      <c r="Z3794">
        <v>5.4212040000000003E-2</v>
      </c>
      <c r="AA3794">
        <v>-2.5093252999999999E-2</v>
      </c>
      <c r="AB3794">
        <v>0.57183394899999995</v>
      </c>
      <c r="AC3794">
        <v>4.9338563000000002E-2</v>
      </c>
    </row>
    <row r="3795" spans="1:29" x14ac:dyDescent="0.3">
      <c r="A3795">
        <v>37.93</v>
      </c>
      <c r="B3795">
        <v>28.2</v>
      </c>
      <c r="C3795">
        <v>-120</v>
      </c>
      <c r="D3795">
        <v>-120</v>
      </c>
      <c r="E3795">
        <v>240</v>
      </c>
      <c r="F3795">
        <v>-114.5673077</v>
      </c>
      <c r="G3795">
        <v>-127.7692308</v>
      </c>
      <c r="H3795">
        <v>227.57692309999999</v>
      </c>
      <c r="I3795">
        <v>-87</v>
      </c>
      <c r="J3795">
        <v>-125</v>
      </c>
      <c r="K3795">
        <v>229</v>
      </c>
      <c r="L3795">
        <v>-5.8581349639999996</v>
      </c>
      <c r="M3795">
        <v>-6.5331848429999999</v>
      </c>
      <c r="N3795">
        <v>11.636620929999999</v>
      </c>
      <c r="O3795">
        <v>-4.4485442849999997</v>
      </c>
      <c r="P3795">
        <v>-6.3915866159999997</v>
      </c>
      <c r="Q3795">
        <v>11.70938668</v>
      </c>
      <c r="R3795">
        <v>-0.29290674799999999</v>
      </c>
      <c r="S3795">
        <v>-0.32665924200000002</v>
      </c>
      <c r="T3795">
        <v>0.58183104600000002</v>
      </c>
      <c r="U3795">
        <v>-0.22242721400000001</v>
      </c>
      <c r="V3795">
        <v>-0.31957933100000002</v>
      </c>
      <c r="W3795">
        <v>0.58546933400000001</v>
      </c>
      <c r="X3795">
        <v>-1.9487010999999999E-2</v>
      </c>
      <c r="Y3795">
        <v>0.59440936099999997</v>
      </c>
      <c r="Z3795">
        <v>6.6201655999999998E-2</v>
      </c>
      <c r="AA3795">
        <v>-5.6090801000000003E-2</v>
      </c>
      <c r="AB3795">
        <v>0.57098173799999996</v>
      </c>
      <c r="AC3795">
        <v>-7.6250506999999995E-2</v>
      </c>
    </row>
    <row r="3796" spans="1:29" x14ac:dyDescent="0.3">
      <c r="A3796">
        <v>37.94</v>
      </c>
      <c r="B3796">
        <v>28.2</v>
      </c>
      <c r="C3796">
        <v>-120</v>
      </c>
      <c r="D3796">
        <v>-120</v>
      </c>
      <c r="E3796">
        <v>240</v>
      </c>
      <c r="F3796">
        <v>-114.7596154</v>
      </c>
      <c r="G3796">
        <v>-129.4903846</v>
      </c>
      <c r="H3796">
        <v>227.2788462</v>
      </c>
      <c r="I3796">
        <v>-112</v>
      </c>
      <c r="J3796">
        <v>-129</v>
      </c>
      <c r="K3796">
        <v>238</v>
      </c>
      <c r="L3796">
        <v>-5.8679681739999996</v>
      </c>
      <c r="M3796">
        <v>-6.6211920739999996</v>
      </c>
      <c r="N3796">
        <v>11.621379449999999</v>
      </c>
      <c r="O3796">
        <v>-5.7268616080000001</v>
      </c>
      <c r="P3796">
        <v>-6.5961173879999997</v>
      </c>
      <c r="Q3796">
        <v>12.16958092</v>
      </c>
      <c r="R3796">
        <v>-0.29339840900000003</v>
      </c>
      <c r="S3796">
        <v>-0.33105960400000001</v>
      </c>
      <c r="T3796">
        <v>0.58106897199999996</v>
      </c>
      <c r="U3796">
        <v>-0.28634308000000003</v>
      </c>
      <c r="V3796">
        <v>-0.32980586899999997</v>
      </c>
      <c r="W3796">
        <v>0.60847904600000002</v>
      </c>
      <c r="X3796">
        <v>-2.1743701000000001E-2</v>
      </c>
      <c r="Y3796">
        <v>0.59553198600000001</v>
      </c>
      <c r="Z3796">
        <v>7.6121122999999999E-2</v>
      </c>
      <c r="AA3796">
        <v>-2.5093252999999999E-2</v>
      </c>
      <c r="AB3796">
        <v>0.61103568100000005</v>
      </c>
      <c r="AC3796">
        <v>1.3455972E-2</v>
      </c>
    </row>
    <row r="3797" spans="1:29" x14ac:dyDescent="0.3">
      <c r="A3797">
        <v>37.950000000000003</v>
      </c>
      <c r="B3797">
        <v>28.2</v>
      </c>
      <c r="C3797">
        <v>-120</v>
      </c>
      <c r="D3797">
        <v>-120</v>
      </c>
      <c r="E3797">
        <v>240</v>
      </c>
      <c r="F3797">
        <v>-114.6538462</v>
      </c>
      <c r="G3797">
        <v>-130.8557692</v>
      </c>
      <c r="H3797">
        <v>226.9711538</v>
      </c>
      <c r="I3797">
        <v>-110</v>
      </c>
      <c r="J3797">
        <v>-132</v>
      </c>
      <c r="K3797">
        <v>194</v>
      </c>
      <c r="L3797">
        <v>-5.8625599089999998</v>
      </c>
      <c r="M3797">
        <v>-6.6910078659999996</v>
      </c>
      <c r="N3797">
        <v>11.605646309999999</v>
      </c>
      <c r="O3797">
        <v>-5.6245962220000001</v>
      </c>
      <c r="P3797">
        <v>-6.7495154670000002</v>
      </c>
      <c r="Q3797">
        <v>9.9197424279999993</v>
      </c>
      <c r="R3797">
        <v>-0.29312799499999997</v>
      </c>
      <c r="S3797">
        <v>-0.334550393</v>
      </c>
      <c r="T3797">
        <v>0.58028231600000002</v>
      </c>
      <c r="U3797">
        <v>-0.281229811</v>
      </c>
      <c r="V3797">
        <v>-0.33747577299999998</v>
      </c>
      <c r="W3797">
        <v>0.49598712099999998</v>
      </c>
      <c r="X3797">
        <v>-2.3915233000000001E-2</v>
      </c>
      <c r="Y3797">
        <v>0.596081007</v>
      </c>
      <c r="Z3797">
        <v>8.3151005E-2</v>
      </c>
      <c r="AA3797">
        <v>-3.2473621000000001E-2</v>
      </c>
      <c r="AB3797">
        <v>0.53689327600000003</v>
      </c>
      <c r="AC3797">
        <v>0.215295549</v>
      </c>
    </row>
    <row r="3798" spans="1:29" x14ac:dyDescent="0.3">
      <c r="A3798">
        <v>37.96</v>
      </c>
      <c r="B3798">
        <v>28.2</v>
      </c>
      <c r="C3798">
        <v>-120</v>
      </c>
      <c r="D3798">
        <v>-120</v>
      </c>
      <c r="E3798">
        <v>240</v>
      </c>
      <c r="F3798">
        <v>-114.4615385</v>
      </c>
      <c r="G3798">
        <v>-130.8846154</v>
      </c>
      <c r="H3798">
        <v>229.57692309999999</v>
      </c>
      <c r="I3798">
        <v>-118</v>
      </c>
      <c r="J3798">
        <v>-125</v>
      </c>
      <c r="K3798">
        <v>225</v>
      </c>
      <c r="L3798">
        <v>-5.8527266979999997</v>
      </c>
      <c r="M3798">
        <v>-6.692482848</v>
      </c>
      <c r="N3798">
        <v>11.73888631</v>
      </c>
      <c r="O3798">
        <v>-6.0336577660000001</v>
      </c>
      <c r="P3798">
        <v>-6.3915866159999997</v>
      </c>
      <c r="Q3798">
        <v>11.50485591</v>
      </c>
      <c r="R3798">
        <v>-0.29263633500000003</v>
      </c>
      <c r="S3798">
        <v>-0.33462414200000001</v>
      </c>
      <c r="T3798">
        <v>0.58694431599999997</v>
      </c>
      <c r="U3798">
        <v>-0.30168288799999998</v>
      </c>
      <c r="V3798">
        <v>-0.31957933100000002</v>
      </c>
      <c r="W3798">
        <v>0.57524279499999997</v>
      </c>
      <c r="X3798">
        <v>-2.4241671999999999E-2</v>
      </c>
      <c r="Y3798">
        <v>0.60038303599999998</v>
      </c>
      <c r="Z3798">
        <v>7.0730108E-2</v>
      </c>
      <c r="AA3798">
        <v>-1.0332516E-2</v>
      </c>
      <c r="AB3798">
        <v>0.59058260299999998</v>
      </c>
      <c r="AC3798">
        <v>8.0735830999999994E-2</v>
      </c>
    </row>
    <row r="3799" spans="1:29" x14ac:dyDescent="0.3">
      <c r="A3799">
        <v>37.97</v>
      </c>
      <c r="B3799">
        <v>28.2</v>
      </c>
      <c r="C3799">
        <v>-120</v>
      </c>
      <c r="D3799">
        <v>-120</v>
      </c>
      <c r="E3799">
        <v>240</v>
      </c>
      <c r="F3799">
        <v>-114.2884615</v>
      </c>
      <c r="G3799">
        <v>-131.31730769999999</v>
      </c>
      <c r="H3799">
        <v>232.5192308</v>
      </c>
      <c r="I3799">
        <v>-200</v>
      </c>
      <c r="J3799">
        <v>-229</v>
      </c>
      <c r="K3799">
        <v>447</v>
      </c>
      <c r="L3799">
        <v>-5.8438768090000002</v>
      </c>
      <c r="M3799">
        <v>-6.7146075710000002</v>
      </c>
      <c r="N3799">
        <v>11.88933443</v>
      </c>
      <c r="O3799">
        <v>-10.226538590000001</v>
      </c>
      <c r="P3799">
        <v>-11.70938668</v>
      </c>
      <c r="Q3799">
        <v>22.856313740000001</v>
      </c>
      <c r="R3799">
        <v>-0.29219383999999998</v>
      </c>
      <c r="S3799">
        <v>-0.33573037900000002</v>
      </c>
      <c r="T3799">
        <v>0.59446672099999998</v>
      </c>
      <c r="U3799">
        <v>-0.51132692899999999</v>
      </c>
      <c r="V3799">
        <v>-0.58546933400000001</v>
      </c>
      <c r="W3799">
        <v>1.1428156869999999</v>
      </c>
      <c r="X3799">
        <v>-2.5135832E-2</v>
      </c>
      <c r="Y3799">
        <v>0.60561922099999999</v>
      </c>
      <c r="Z3799">
        <v>5.8697364000000002E-2</v>
      </c>
      <c r="AA3799">
        <v>-4.2806137000000001E-2</v>
      </c>
      <c r="AB3799">
        <v>1.1274758789999999</v>
      </c>
      <c r="AC3799">
        <v>-8.0735830999999994E-2</v>
      </c>
    </row>
    <row r="3800" spans="1:29" x14ac:dyDescent="0.3">
      <c r="A3800">
        <v>37.979999999999997</v>
      </c>
      <c r="B3800">
        <v>28.2</v>
      </c>
      <c r="C3800">
        <v>-120</v>
      </c>
      <c r="D3800">
        <v>-120</v>
      </c>
      <c r="E3800">
        <v>240</v>
      </c>
      <c r="F3800">
        <v>-114.6730769</v>
      </c>
      <c r="G3800">
        <v>-131.6442308</v>
      </c>
      <c r="H3800">
        <v>235.5</v>
      </c>
      <c r="I3800">
        <v>-111</v>
      </c>
      <c r="J3800">
        <v>0</v>
      </c>
      <c r="K3800">
        <v>0</v>
      </c>
      <c r="L3800">
        <v>-5.8635432300000003</v>
      </c>
      <c r="M3800">
        <v>-6.7313240280000004</v>
      </c>
      <c r="N3800">
        <v>12.04174918</v>
      </c>
      <c r="O3800">
        <v>-5.6757289149999997</v>
      </c>
      <c r="P3800">
        <v>0</v>
      </c>
      <c r="Q3800">
        <v>0</v>
      </c>
      <c r="R3800">
        <v>-0.29317716100000002</v>
      </c>
      <c r="S3800">
        <v>-0.33656620100000001</v>
      </c>
      <c r="T3800">
        <v>0.60208745900000005</v>
      </c>
      <c r="U3800">
        <v>-0.28378644600000003</v>
      </c>
      <c r="V3800">
        <v>0</v>
      </c>
      <c r="W3800">
        <v>0</v>
      </c>
      <c r="X3800">
        <v>-2.5050673999999998E-2</v>
      </c>
      <c r="Y3800">
        <v>0.61130609400000002</v>
      </c>
      <c r="Z3800">
        <v>4.8519129000000001E-2</v>
      </c>
      <c r="AA3800">
        <v>0.16384418100000001</v>
      </c>
      <c r="AB3800">
        <v>9.4595481999999995E-2</v>
      </c>
      <c r="AC3800">
        <v>0.497870957</v>
      </c>
    </row>
    <row r="3801" spans="1:29" x14ac:dyDescent="0.3">
      <c r="A3801">
        <v>37.99</v>
      </c>
      <c r="B3801">
        <v>28.2</v>
      </c>
      <c r="C3801">
        <v>-120</v>
      </c>
      <c r="D3801">
        <v>-120</v>
      </c>
      <c r="E3801">
        <v>240</v>
      </c>
      <c r="F3801">
        <v>-115.5480769</v>
      </c>
      <c r="G3801">
        <v>-131.67307690000001</v>
      </c>
      <c r="H3801">
        <v>237.8942308</v>
      </c>
      <c r="I3801">
        <v>-111</v>
      </c>
      <c r="J3801">
        <v>-256</v>
      </c>
      <c r="K3801">
        <v>453</v>
      </c>
      <c r="L3801">
        <v>-5.9082843360000004</v>
      </c>
      <c r="M3801">
        <v>-6.7327990089999998</v>
      </c>
      <c r="N3801">
        <v>12.164172649999999</v>
      </c>
      <c r="O3801">
        <v>-5.6757289149999997</v>
      </c>
      <c r="P3801">
        <v>-13.08996939</v>
      </c>
      <c r="Q3801">
        <v>23.163109899999998</v>
      </c>
      <c r="R3801">
        <v>-0.29541421699999998</v>
      </c>
      <c r="S3801">
        <v>-0.33663995000000002</v>
      </c>
      <c r="T3801">
        <v>0.60820863300000005</v>
      </c>
      <c r="U3801">
        <v>-0.28378644600000003</v>
      </c>
      <c r="V3801">
        <v>-0.65449846899999997</v>
      </c>
      <c r="W3801">
        <v>1.1581554949999999</v>
      </c>
      <c r="X3801">
        <v>-2.3801688000000001E-2</v>
      </c>
      <c r="Y3801">
        <v>0.61615714399999999</v>
      </c>
      <c r="Z3801">
        <v>4.1834270999999999E-2</v>
      </c>
      <c r="AA3801">
        <v>-0.214030687</v>
      </c>
      <c r="AB3801">
        <v>1.0848653020000001</v>
      </c>
      <c r="AC3801">
        <v>-0.38573785900000002</v>
      </c>
    </row>
    <row r="3802" spans="1:29" x14ac:dyDescent="0.3">
      <c r="A3802">
        <v>38</v>
      </c>
      <c r="B3802">
        <v>28.2</v>
      </c>
      <c r="C3802">
        <v>-120</v>
      </c>
      <c r="D3802">
        <v>-120</v>
      </c>
      <c r="E3802">
        <v>240</v>
      </c>
      <c r="F3802">
        <v>-116.1923077</v>
      </c>
      <c r="G3802">
        <v>-131.45192309999999</v>
      </c>
      <c r="H3802">
        <v>237.71153849999999</v>
      </c>
      <c r="I3802">
        <v>-109</v>
      </c>
      <c r="J3802">
        <v>-125</v>
      </c>
      <c r="K3802">
        <v>0</v>
      </c>
      <c r="L3802">
        <v>-5.9412255900000002</v>
      </c>
      <c r="M3802">
        <v>-6.7214908180000004</v>
      </c>
      <c r="N3802">
        <v>12.154831100000001</v>
      </c>
      <c r="O3802">
        <v>-5.5734635289999996</v>
      </c>
      <c r="P3802">
        <v>-6.3915866159999997</v>
      </c>
      <c r="Q3802">
        <v>0</v>
      </c>
      <c r="R3802">
        <v>-0.29706127999999998</v>
      </c>
      <c r="S3802">
        <v>-0.336074541</v>
      </c>
      <c r="T3802">
        <v>0.60774155500000004</v>
      </c>
      <c r="U3802">
        <v>-0.27867317600000002</v>
      </c>
      <c r="V3802">
        <v>-0.31957933100000002</v>
      </c>
      <c r="W3802">
        <v>0</v>
      </c>
      <c r="X3802">
        <v>-2.2524316999999999E-2</v>
      </c>
      <c r="Y3802">
        <v>0.61620631000000003</v>
      </c>
      <c r="Z3802">
        <v>4.4551343E-2</v>
      </c>
      <c r="AA3802">
        <v>-2.3617178999999999E-2</v>
      </c>
      <c r="AB3802">
        <v>0.199417502</v>
      </c>
      <c r="AC3802">
        <v>1.049565802</v>
      </c>
    </row>
    <row r="3803" spans="1:29" x14ac:dyDescent="0.3">
      <c r="A3803">
        <v>38.01</v>
      </c>
      <c r="B3803">
        <v>28.2</v>
      </c>
      <c r="C3803">
        <v>-120</v>
      </c>
      <c r="D3803">
        <v>-120</v>
      </c>
      <c r="E3803">
        <v>240</v>
      </c>
      <c r="F3803">
        <v>-116.4326923</v>
      </c>
      <c r="G3803">
        <v>-131.0096154</v>
      </c>
      <c r="H3803">
        <v>237.95192309999999</v>
      </c>
      <c r="I3803">
        <v>-111</v>
      </c>
      <c r="J3803">
        <v>-102</v>
      </c>
      <c r="K3803">
        <v>420</v>
      </c>
      <c r="L3803">
        <v>-5.9535171030000003</v>
      </c>
      <c r="M3803">
        <v>-6.6988744340000004</v>
      </c>
      <c r="N3803">
        <v>12.16712261</v>
      </c>
      <c r="O3803">
        <v>-5.6757289149999997</v>
      </c>
      <c r="P3803">
        <v>-5.2155346790000001</v>
      </c>
      <c r="Q3803">
        <v>21.475731029999999</v>
      </c>
      <c r="R3803">
        <v>-0.29767585499999999</v>
      </c>
      <c r="S3803">
        <v>-0.334943722</v>
      </c>
      <c r="T3803">
        <v>0.60835613099999997</v>
      </c>
      <c r="U3803">
        <v>-0.28378644600000003</v>
      </c>
      <c r="V3803">
        <v>-0.26077673400000001</v>
      </c>
      <c r="W3803">
        <v>1.0737865520000001</v>
      </c>
      <c r="X3803">
        <v>-2.1516613E-2</v>
      </c>
      <c r="Y3803">
        <v>0.61644394599999996</v>
      </c>
      <c r="Z3803">
        <v>4.2567449E-2</v>
      </c>
      <c r="AA3803">
        <v>1.3284663E-2</v>
      </c>
      <c r="AB3803">
        <v>0.89737876100000002</v>
      </c>
      <c r="AC3803">
        <v>-0.92846205599999998</v>
      </c>
    </row>
    <row r="3804" spans="1:29" x14ac:dyDescent="0.3">
      <c r="A3804">
        <v>38.020000000000003</v>
      </c>
      <c r="B3804">
        <v>28.2</v>
      </c>
      <c r="C3804">
        <v>-120</v>
      </c>
      <c r="D3804">
        <v>-120</v>
      </c>
      <c r="E3804">
        <v>240</v>
      </c>
      <c r="F3804">
        <v>-115.4038462</v>
      </c>
      <c r="G3804">
        <v>-129.875</v>
      </c>
      <c r="H3804">
        <v>235.9711538</v>
      </c>
      <c r="I3804">
        <v>-90</v>
      </c>
      <c r="J3804">
        <v>-127</v>
      </c>
      <c r="K3804">
        <v>0</v>
      </c>
      <c r="L3804">
        <v>-5.9009094280000003</v>
      </c>
      <c r="M3804">
        <v>-6.6408584939999997</v>
      </c>
      <c r="N3804">
        <v>12.065840550000001</v>
      </c>
      <c r="O3804">
        <v>-4.6019423640000001</v>
      </c>
      <c r="P3804">
        <v>-6.4938520019999997</v>
      </c>
      <c r="Q3804">
        <v>0</v>
      </c>
      <c r="R3804">
        <v>-0.295045471</v>
      </c>
      <c r="S3804">
        <v>-0.33204292499999999</v>
      </c>
      <c r="T3804">
        <v>0.60329202699999995</v>
      </c>
      <c r="U3804">
        <v>-0.23009711799999999</v>
      </c>
      <c r="V3804">
        <v>-0.3246926</v>
      </c>
      <c r="W3804">
        <v>0</v>
      </c>
      <c r="X3804">
        <v>-2.1360489999999999E-2</v>
      </c>
      <c r="Y3804">
        <v>0.61122414999999997</v>
      </c>
      <c r="Z3804">
        <v>4.1748014999999999E-2</v>
      </c>
      <c r="AA3804">
        <v>-5.4614727000000002E-2</v>
      </c>
      <c r="AB3804">
        <v>0.18492990600000001</v>
      </c>
      <c r="AC3804">
        <v>0.97331529500000002</v>
      </c>
    </row>
    <row r="3805" spans="1:29" x14ac:dyDescent="0.3">
      <c r="A3805">
        <v>38.03</v>
      </c>
      <c r="B3805">
        <v>28.2</v>
      </c>
      <c r="C3805">
        <v>-120</v>
      </c>
      <c r="D3805">
        <v>-120</v>
      </c>
      <c r="E3805">
        <v>240</v>
      </c>
      <c r="F3805">
        <v>-113.2596154</v>
      </c>
      <c r="G3805">
        <v>-129.1538462</v>
      </c>
      <c r="H3805">
        <v>233.8846154</v>
      </c>
      <c r="I3805">
        <v>-111</v>
      </c>
      <c r="J3805">
        <v>-125</v>
      </c>
      <c r="K3805">
        <v>452</v>
      </c>
      <c r="L3805">
        <v>-5.7912691350000003</v>
      </c>
      <c r="M3805">
        <v>-6.6039839560000004</v>
      </c>
      <c r="N3805">
        <v>11.95915022</v>
      </c>
      <c r="O3805">
        <v>-5.6757289149999997</v>
      </c>
      <c r="P3805">
        <v>-6.3915866159999997</v>
      </c>
      <c r="Q3805">
        <v>23.111977199999998</v>
      </c>
      <c r="R3805">
        <v>-0.28956345700000002</v>
      </c>
      <c r="S3805">
        <v>-0.33019919800000003</v>
      </c>
      <c r="T3805">
        <v>0.59795751100000005</v>
      </c>
      <c r="U3805">
        <v>-0.28378644600000003</v>
      </c>
      <c r="V3805">
        <v>-0.31957933100000002</v>
      </c>
      <c r="W3805">
        <v>1.15559886</v>
      </c>
      <c r="X3805">
        <v>-2.3461056000000001E-2</v>
      </c>
      <c r="Y3805">
        <v>0.60522589199999999</v>
      </c>
      <c r="Z3805">
        <v>3.8254638000000001E-2</v>
      </c>
      <c r="AA3805">
        <v>-2.0665032E-2</v>
      </c>
      <c r="AB3805">
        <v>0.97152116600000005</v>
      </c>
      <c r="AC3805">
        <v>-0.96882997100000001</v>
      </c>
    </row>
    <row r="3806" spans="1:29" x14ac:dyDescent="0.3">
      <c r="A3806">
        <v>38.04</v>
      </c>
      <c r="B3806">
        <v>28.2</v>
      </c>
      <c r="C3806">
        <v>-120</v>
      </c>
      <c r="D3806">
        <v>-120</v>
      </c>
      <c r="E3806">
        <v>240</v>
      </c>
      <c r="F3806">
        <v>-111.3846154</v>
      </c>
      <c r="G3806">
        <v>-128.03846150000001</v>
      </c>
      <c r="H3806">
        <v>231.82692309999999</v>
      </c>
      <c r="I3806">
        <v>-111</v>
      </c>
      <c r="J3806">
        <v>-125</v>
      </c>
      <c r="K3806">
        <v>236</v>
      </c>
      <c r="L3806">
        <v>-5.6953953359999998</v>
      </c>
      <c r="M3806">
        <v>-6.5469513370000003</v>
      </c>
      <c r="N3806">
        <v>11.85393487</v>
      </c>
      <c r="O3806">
        <v>-5.6757289149999997</v>
      </c>
      <c r="P3806">
        <v>-6.3915866159999997</v>
      </c>
      <c r="Q3806">
        <v>12.06731553</v>
      </c>
      <c r="R3806">
        <v>-0.28476976700000001</v>
      </c>
      <c r="S3806">
        <v>-0.32734756700000001</v>
      </c>
      <c r="T3806">
        <v>0.59269674400000005</v>
      </c>
      <c r="U3806">
        <v>-0.28378644600000003</v>
      </c>
      <c r="V3806">
        <v>-0.31957933100000002</v>
      </c>
      <c r="W3806">
        <v>0.60336577700000005</v>
      </c>
      <c r="X3806">
        <v>-2.4582303999999999E-2</v>
      </c>
      <c r="Y3806">
        <v>0.599170274</v>
      </c>
      <c r="Z3806">
        <v>3.4071210999999997E-2</v>
      </c>
      <c r="AA3806">
        <v>-2.0665032E-2</v>
      </c>
      <c r="AB3806">
        <v>0.60336577700000005</v>
      </c>
      <c r="AC3806" s="1">
        <v>2.2200000000000001E-16</v>
      </c>
    </row>
    <row r="3807" spans="1:29" x14ac:dyDescent="0.3">
      <c r="A3807">
        <v>38.049999999999997</v>
      </c>
      <c r="B3807">
        <v>28.2</v>
      </c>
      <c r="C3807">
        <v>-120</v>
      </c>
      <c r="D3807">
        <v>-120</v>
      </c>
      <c r="E3807">
        <v>240</v>
      </c>
      <c r="F3807">
        <v>-109.7211538</v>
      </c>
      <c r="G3807">
        <v>-125.2307692</v>
      </c>
      <c r="H3807">
        <v>229.4807692</v>
      </c>
      <c r="I3807">
        <v>-114</v>
      </c>
      <c r="J3807">
        <v>-125</v>
      </c>
      <c r="K3807">
        <v>192</v>
      </c>
      <c r="L3807">
        <v>-5.6103380669999998</v>
      </c>
      <c r="M3807">
        <v>-6.4033864679999999</v>
      </c>
      <c r="N3807">
        <v>11.73396971</v>
      </c>
      <c r="O3807">
        <v>-5.8291269940000001</v>
      </c>
      <c r="P3807">
        <v>-6.3915866159999997</v>
      </c>
      <c r="Q3807">
        <v>9.8174770420000002</v>
      </c>
      <c r="R3807">
        <v>-0.28051690299999998</v>
      </c>
      <c r="S3807">
        <v>-0.32016932300000001</v>
      </c>
      <c r="T3807">
        <v>0.58669848499999999</v>
      </c>
      <c r="U3807">
        <v>-0.29145634999999998</v>
      </c>
      <c r="V3807">
        <v>-0.31957933100000002</v>
      </c>
      <c r="W3807">
        <v>0.490873852</v>
      </c>
      <c r="X3807">
        <v>-2.2893335000000001E-2</v>
      </c>
      <c r="Y3807">
        <v>0.59136106600000005</v>
      </c>
      <c r="Z3807">
        <v>2.4539897000000001E-2</v>
      </c>
      <c r="AA3807">
        <v>-1.6236811E-2</v>
      </c>
      <c r="AB3807">
        <v>0.53092779499999998</v>
      </c>
      <c r="AC3807">
        <v>0.21081022499999999</v>
      </c>
    </row>
    <row r="3808" spans="1:29" x14ac:dyDescent="0.3">
      <c r="A3808">
        <v>38.06</v>
      </c>
      <c r="B3808">
        <v>28.2</v>
      </c>
      <c r="C3808">
        <v>-120</v>
      </c>
      <c r="D3808">
        <v>-120</v>
      </c>
      <c r="E3808">
        <v>240</v>
      </c>
      <c r="F3808">
        <v>-108.8942308</v>
      </c>
      <c r="G3808">
        <v>-123.4230769</v>
      </c>
      <c r="H3808">
        <v>229.81730769999999</v>
      </c>
      <c r="I3808">
        <v>-115</v>
      </c>
      <c r="J3808">
        <v>-99</v>
      </c>
      <c r="K3808">
        <v>227</v>
      </c>
      <c r="L3808">
        <v>-5.5680552639999998</v>
      </c>
      <c r="M3808">
        <v>-6.310954293</v>
      </c>
      <c r="N3808">
        <v>11.751177820000001</v>
      </c>
      <c r="O3808">
        <v>-5.8802596869999997</v>
      </c>
      <c r="P3808">
        <v>-5.0621365999999997</v>
      </c>
      <c r="Q3808">
        <v>11.607121299999999</v>
      </c>
      <c r="R3808">
        <v>-0.278402763</v>
      </c>
      <c r="S3808">
        <v>-0.31554771500000001</v>
      </c>
      <c r="T3808">
        <v>0.58755889100000003</v>
      </c>
      <c r="U3808">
        <v>-0.29401298399999998</v>
      </c>
      <c r="V3808">
        <v>-0.25310683</v>
      </c>
      <c r="W3808">
        <v>0.58035606500000003</v>
      </c>
      <c r="X3808">
        <v>-2.1445648000000001E-2</v>
      </c>
      <c r="Y3808">
        <v>0.58968942000000002</v>
      </c>
      <c r="Z3808">
        <v>1.1213310000000001E-2</v>
      </c>
      <c r="AA3808">
        <v>2.3617178999999999E-2</v>
      </c>
      <c r="AB3808">
        <v>0.56927731500000001</v>
      </c>
      <c r="AC3808">
        <v>-5.8309211E-2</v>
      </c>
    </row>
    <row r="3809" spans="1:29" x14ac:dyDescent="0.3">
      <c r="A3809">
        <v>38.07</v>
      </c>
      <c r="B3809">
        <v>28.2</v>
      </c>
      <c r="C3809">
        <v>-120</v>
      </c>
      <c r="D3809">
        <v>-120</v>
      </c>
      <c r="E3809">
        <v>240</v>
      </c>
      <c r="F3809">
        <v>-109.0865385</v>
      </c>
      <c r="G3809">
        <v>-121.5865385</v>
      </c>
      <c r="H3809">
        <v>230.57692309999999</v>
      </c>
      <c r="I3809">
        <v>-115</v>
      </c>
      <c r="J3809">
        <v>-130</v>
      </c>
      <c r="K3809">
        <v>232</v>
      </c>
      <c r="L3809">
        <v>-5.5778884739999999</v>
      </c>
      <c r="M3809">
        <v>-6.2170471359999997</v>
      </c>
      <c r="N3809">
        <v>11.790018999999999</v>
      </c>
      <c r="O3809">
        <v>-5.8802596869999997</v>
      </c>
      <c r="P3809">
        <v>-6.6472500810000001</v>
      </c>
      <c r="Q3809">
        <v>11.86278476</v>
      </c>
      <c r="R3809">
        <v>-0.27889442399999997</v>
      </c>
      <c r="S3809">
        <v>-0.31085235700000002</v>
      </c>
      <c r="T3809">
        <v>0.58950095000000002</v>
      </c>
      <c r="U3809">
        <v>-0.29401298399999998</v>
      </c>
      <c r="V3809">
        <v>-0.332362504</v>
      </c>
      <c r="W3809">
        <v>0.59313923800000001</v>
      </c>
      <c r="X3809">
        <v>-1.8450920999999999E-2</v>
      </c>
      <c r="Y3809">
        <v>0.58958289399999997</v>
      </c>
      <c r="Z3809">
        <v>4.3128099999999999E-4</v>
      </c>
      <c r="AA3809">
        <v>-2.2141106000000001E-2</v>
      </c>
      <c r="AB3809">
        <v>0.60421798800000004</v>
      </c>
      <c r="AC3809">
        <v>5.8309211E-2</v>
      </c>
    </row>
    <row r="3810" spans="1:29" x14ac:dyDescent="0.3">
      <c r="A3810">
        <v>38.08</v>
      </c>
      <c r="B3810">
        <v>28.2</v>
      </c>
      <c r="C3810">
        <v>-120</v>
      </c>
      <c r="D3810">
        <v>-120</v>
      </c>
      <c r="E3810">
        <v>240</v>
      </c>
      <c r="F3810">
        <v>-110.2980769</v>
      </c>
      <c r="G3810">
        <v>-121.0865385</v>
      </c>
      <c r="H3810">
        <v>232.82692309999999</v>
      </c>
      <c r="I3810">
        <v>-92</v>
      </c>
      <c r="J3810">
        <v>-131</v>
      </c>
      <c r="K3810">
        <v>228</v>
      </c>
      <c r="L3810">
        <v>-5.639837698</v>
      </c>
      <c r="M3810">
        <v>-6.1914807889999999</v>
      </c>
      <c r="N3810">
        <v>11.905067560000001</v>
      </c>
      <c r="O3810">
        <v>-4.7042077500000001</v>
      </c>
      <c r="P3810">
        <v>-6.6983827739999997</v>
      </c>
      <c r="Q3810">
        <v>11.65825399</v>
      </c>
      <c r="R3810">
        <v>-0.281991885</v>
      </c>
      <c r="S3810">
        <v>-0.30957403900000002</v>
      </c>
      <c r="T3810">
        <v>0.595253378</v>
      </c>
      <c r="U3810">
        <v>-0.23521038699999999</v>
      </c>
      <c r="V3810">
        <v>-0.33491913899999998</v>
      </c>
      <c r="W3810">
        <v>0.58291269899999998</v>
      </c>
      <c r="X3810">
        <v>-1.5924563999999999E-2</v>
      </c>
      <c r="Y3810">
        <v>0.59402422700000002</v>
      </c>
      <c r="Z3810">
        <v>-6.4692170000000002E-3</v>
      </c>
      <c r="AA3810">
        <v>-5.7566873999999997E-2</v>
      </c>
      <c r="AB3810">
        <v>0.57865164199999997</v>
      </c>
      <c r="AC3810">
        <v>-2.2426620000000001E-2</v>
      </c>
    </row>
    <row r="3811" spans="1:29" x14ac:dyDescent="0.3">
      <c r="A3811">
        <v>38.090000000000003</v>
      </c>
      <c r="B3811">
        <v>28.2</v>
      </c>
      <c r="C3811">
        <v>-120</v>
      </c>
      <c r="D3811">
        <v>-120</v>
      </c>
      <c r="E3811">
        <v>240</v>
      </c>
      <c r="F3811">
        <v>-112.3173077</v>
      </c>
      <c r="G3811">
        <v>-123.1346154</v>
      </c>
      <c r="H3811">
        <v>232.3942308</v>
      </c>
      <c r="I3811">
        <v>-110</v>
      </c>
      <c r="J3811">
        <v>-130</v>
      </c>
      <c r="K3811">
        <v>226</v>
      </c>
      <c r="L3811">
        <v>-5.7430864049999997</v>
      </c>
      <c r="M3811">
        <v>-6.2962044769999999</v>
      </c>
      <c r="N3811">
        <v>11.88294284</v>
      </c>
      <c r="O3811">
        <v>-5.6245962220000001</v>
      </c>
      <c r="P3811">
        <v>-6.6472500810000001</v>
      </c>
      <c r="Q3811">
        <v>11.555988599999999</v>
      </c>
      <c r="R3811">
        <v>-0.28715432000000002</v>
      </c>
      <c r="S3811">
        <v>-0.31481022400000003</v>
      </c>
      <c r="T3811">
        <v>0.59414714199999996</v>
      </c>
      <c r="U3811">
        <v>-0.281229811</v>
      </c>
      <c r="V3811">
        <v>-0.332362504</v>
      </c>
      <c r="W3811">
        <v>0.57779943</v>
      </c>
      <c r="X3811">
        <v>-1.5967143E-2</v>
      </c>
      <c r="Y3811">
        <v>0.59675294300000004</v>
      </c>
      <c r="Z3811">
        <v>1.3714741000000001E-2</v>
      </c>
      <c r="AA3811">
        <v>-2.9521473999999999E-2</v>
      </c>
      <c r="AB3811">
        <v>0.58973039199999999</v>
      </c>
      <c r="AC3811">
        <v>6.2794534999999999E-2</v>
      </c>
    </row>
    <row r="3812" spans="1:29" x14ac:dyDescent="0.3">
      <c r="A3812">
        <v>38.1</v>
      </c>
      <c r="B3812">
        <v>28.2</v>
      </c>
      <c r="C3812">
        <v>-120</v>
      </c>
      <c r="D3812">
        <v>-120</v>
      </c>
      <c r="E3812">
        <v>240</v>
      </c>
      <c r="F3812">
        <v>-114.2115385</v>
      </c>
      <c r="G3812">
        <v>-124.9519231</v>
      </c>
      <c r="H3812">
        <v>232.25</v>
      </c>
      <c r="I3812">
        <v>-111</v>
      </c>
      <c r="J3812">
        <v>-127</v>
      </c>
      <c r="K3812">
        <v>185</v>
      </c>
      <c r="L3812">
        <v>-5.8399435249999998</v>
      </c>
      <c r="M3812">
        <v>-6.3891283139999997</v>
      </c>
      <c r="N3812">
        <v>11.875567930000001</v>
      </c>
      <c r="O3812">
        <v>-5.6757289149999997</v>
      </c>
      <c r="P3812">
        <v>-6.4938520019999997</v>
      </c>
      <c r="Q3812">
        <v>9.4595481919999997</v>
      </c>
      <c r="R3812">
        <v>-0.29199717600000002</v>
      </c>
      <c r="S3812">
        <v>-0.31945641600000002</v>
      </c>
      <c r="T3812">
        <v>0.59377839700000001</v>
      </c>
      <c r="U3812">
        <v>-0.28378644600000003</v>
      </c>
      <c r="V3812">
        <v>-0.3246926</v>
      </c>
      <c r="W3812">
        <v>0.47297740999999999</v>
      </c>
      <c r="X3812">
        <v>-1.5853598999999999E-2</v>
      </c>
      <c r="Y3812">
        <v>0.59967012799999997</v>
      </c>
      <c r="Z3812">
        <v>3.1009115E-2</v>
      </c>
      <c r="AA3812">
        <v>-2.3617178999999999E-2</v>
      </c>
      <c r="AB3812">
        <v>0.518144622</v>
      </c>
      <c r="AC3812">
        <v>0.23772216900000001</v>
      </c>
    </row>
    <row r="3813" spans="1:29" x14ac:dyDescent="0.3">
      <c r="A3813">
        <v>38.11</v>
      </c>
      <c r="B3813">
        <v>28.2</v>
      </c>
      <c r="C3813">
        <v>-120</v>
      </c>
      <c r="D3813">
        <v>-120</v>
      </c>
      <c r="E3813">
        <v>240</v>
      </c>
      <c r="F3813">
        <v>-115.875</v>
      </c>
      <c r="G3813">
        <v>-126.7115385</v>
      </c>
      <c r="H3813">
        <v>232.41346150000001</v>
      </c>
      <c r="I3813">
        <v>-115</v>
      </c>
      <c r="J3813">
        <v>-120</v>
      </c>
      <c r="K3813">
        <v>243</v>
      </c>
      <c r="L3813">
        <v>-5.9250007929999997</v>
      </c>
      <c r="M3813">
        <v>-6.4791021869999996</v>
      </c>
      <c r="N3813">
        <v>11.88392616</v>
      </c>
      <c r="O3813">
        <v>-5.8802596869999997</v>
      </c>
      <c r="P3813">
        <v>-6.1359231520000002</v>
      </c>
      <c r="Q3813">
        <v>12.425244380000001</v>
      </c>
      <c r="R3813">
        <v>-0.29625003999999999</v>
      </c>
      <c r="S3813">
        <v>-0.32395510900000002</v>
      </c>
      <c r="T3813">
        <v>0.59419630800000001</v>
      </c>
      <c r="U3813">
        <v>-0.29401298399999998</v>
      </c>
      <c r="V3813">
        <v>-0.30679615799999999</v>
      </c>
      <c r="W3813">
        <v>0.621262219</v>
      </c>
      <c r="X3813">
        <v>-1.5995529000000001E-2</v>
      </c>
      <c r="Y3813">
        <v>0.602865922</v>
      </c>
      <c r="Z3813">
        <v>4.5629545000000001E-2</v>
      </c>
      <c r="AA3813">
        <v>-7.3803690000000003E-3</v>
      </c>
      <c r="AB3813">
        <v>0.61444452699999996</v>
      </c>
      <c r="AC3813">
        <v>-3.5882591999999998E-2</v>
      </c>
    </row>
    <row r="3814" spans="1:29" x14ac:dyDescent="0.3">
      <c r="A3814">
        <v>38.119999999999997</v>
      </c>
      <c r="B3814">
        <v>28.2</v>
      </c>
      <c r="C3814">
        <v>-120</v>
      </c>
      <c r="D3814">
        <v>-120</v>
      </c>
      <c r="E3814">
        <v>240</v>
      </c>
      <c r="F3814">
        <v>-116.3269231</v>
      </c>
      <c r="G3814">
        <v>-127.6153846</v>
      </c>
      <c r="H3814">
        <v>230.20192309999999</v>
      </c>
      <c r="I3814">
        <v>-120</v>
      </c>
      <c r="J3814">
        <v>-95</v>
      </c>
      <c r="K3814">
        <v>241</v>
      </c>
      <c r="L3814">
        <v>-5.9481088370000004</v>
      </c>
      <c r="M3814">
        <v>-6.5253182750000001</v>
      </c>
      <c r="N3814">
        <v>11.770844240000001</v>
      </c>
      <c r="O3814">
        <v>-6.1359231520000002</v>
      </c>
      <c r="P3814">
        <v>-4.8576058279999996</v>
      </c>
      <c r="Q3814">
        <v>12.322979</v>
      </c>
      <c r="R3814">
        <v>-0.29740544200000002</v>
      </c>
      <c r="S3814">
        <v>-0.32626591399999999</v>
      </c>
      <c r="T3814">
        <v>0.58854221200000001</v>
      </c>
      <c r="U3814">
        <v>-0.30679615799999999</v>
      </c>
      <c r="V3814">
        <v>-0.242880291</v>
      </c>
      <c r="W3814">
        <v>0.61614895000000003</v>
      </c>
      <c r="X3814">
        <v>-1.6662600999999999E-2</v>
      </c>
      <c r="Y3814">
        <v>0.60025192699999996</v>
      </c>
      <c r="Z3814">
        <v>6.1630075999999999E-2</v>
      </c>
      <c r="AA3814">
        <v>3.6901842999999997E-2</v>
      </c>
      <c r="AB3814">
        <v>0.59399144999999998</v>
      </c>
      <c r="AC3814">
        <v>-0.116618422</v>
      </c>
    </row>
    <row r="3815" spans="1:29" x14ac:dyDescent="0.3">
      <c r="A3815">
        <v>38.130000000000003</v>
      </c>
      <c r="B3815">
        <v>28.2</v>
      </c>
      <c r="C3815">
        <v>-120</v>
      </c>
      <c r="D3815">
        <v>-120</v>
      </c>
      <c r="E3815">
        <v>240</v>
      </c>
      <c r="F3815">
        <v>-116.0961538</v>
      </c>
      <c r="G3815">
        <v>-127.2115385</v>
      </c>
      <c r="H3815">
        <v>232.20192309999999</v>
      </c>
      <c r="I3815">
        <v>-96</v>
      </c>
      <c r="J3815">
        <v>-114</v>
      </c>
      <c r="K3815">
        <v>217</v>
      </c>
      <c r="L3815">
        <v>-5.9363089850000001</v>
      </c>
      <c r="M3815">
        <v>-6.5046685330000003</v>
      </c>
      <c r="N3815">
        <v>11.87310963</v>
      </c>
      <c r="O3815">
        <v>-4.9087385210000001</v>
      </c>
      <c r="P3815">
        <v>-5.8291269940000001</v>
      </c>
      <c r="Q3815">
        <v>11.09579437</v>
      </c>
      <c r="R3815">
        <v>-0.29681544900000001</v>
      </c>
      <c r="S3815">
        <v>-0.32523342700000002</v>
      </c>
      <c r="T3815">
        <v>0.59365548199999996</v>
      </c>
      <c r="U3815">
        <v>-0.245436926</v>
      </c>
      <c r="V3815">
        <v>-0.29145634999999998</v>
      </c>
      <c r="W3815">
        <v>0.55478971799999999</v>
      </c>
      <c r="X3815">
        <v>-1.6407127000000001E-2</v>
      </c>
      <c r="Y3815">
        <v>0.60311994599999996</v>
      </c>
      <c r="Z3815">
        <v>4.9812973000000003E-2</v>
      </c>
      <c r="AA3815">
        <v>-2.6569327E-2</v>
      </c>
      <c r="AB3815">
        <v>0.54882423700000005</v>
      </c>
      <c r="AC3815">
        <v>-3.1397267999999999E-2</v>
      </c>
    </row>
    <row r="3816" spans="1:29" x14ac:dyDescent="0.3">
      <c r="A3816">
        <v>38.14</v>
      </c>
      <c r="B3816">
        <v>28.2</v>
      </c>
      <c r="C3816">
        <v>-120</v>
      </c>
      <c r="D3816">
        <v>-120</v>
      </c>
      <c r="E3816">
        <v>240</v>
      </c>
      <c r="F3816">
        <v>-116.2307692</v>
      </c>
      <c r="G3816">
        <v>-126.5576923</v>
      </c>
      <c r="H3816">
        <v>233.75</v>
      </c>
      <c r="I3816">
        <v>-114</v>
      </c>
      <c r="J3816">
        <v>-120</v>
      </c>
      <c r="K3816">
        <v>221</v>
      </c>
      <c r="L3816">
        <v>-5.9431922320000004</v>
      </c>
      <c r="M3816">
        <v>-6.4712356189999998</v>
      </c>
      <c r="N3816">
        <v>11.95226697</v>
      </c>
      <c r="O3816">
        <v>-5.8291269940000001</v>
      </c>
      <c r="P3816">
        <v>-6.1359231520000002</v>
      </c>
      <c r="Q3816">
        <v>11.30032514</v>
      </c>
      <c r="R3816">
        <v>-0.29715961200000002</v>
      </c>
      <c r="S3816">
        <v>-0.32356178099999999</v>
      </c>
      <c r="T3816">
        <v>0.59761334899999996</v>
      </c>
      <c r="U3816">
        <v>-0.29145634999999998</v>
      </c>
      <c r="V3816">
        <v>-0.30679615799999999</v>
      </c>
      <c r="W3816">
        <v>0.56501625700000002</v>
      </c>
      <c r="X3816">
        <v>-1.52433E-2</v>
      </c>
      <c r="Y3816">
        <v>0.60531603</v>
      </c>
      <c r="Z3816">
        <v>4.0540428000000003E-2</v>
      </c>
      <c r="AA3816">
        <v>-8.8564420000000008E-3</v>
      </c>
      <c r="AB3816">
        <v>0.57609500700000005</v>
      </c>
      <c r="AC3816">
        <v>5.8309211E-2</v>
      </c>
    </row>
    <row r="3817" spans="1:29" x14ac:dyDescent="0.3">
      <c r="A3817">
        <v>38.15</v>
      </c>
      <c r="B3817">
        <v>28.2</v>
      </c>
      <c r="C3817">
        <v>-120</v>
      </c>
      <c r="D3817">
        <v>-120</v>
      </c>
      <c r="E3817">
        <v>240</v>
      </c>
      <c r="F3817">
        <v>-116.1923077</v>
      </c>
      <c r="G3817">
        <v>-125.6730769</v>
      </c>
      <c r="H3817">
        <v>235.2788462</v>
      </c>
      <c r="I3817">
        <v>-108</v>
      </c>
      <c r="J3817">
        <v>-124</v>
      </c>
      <c r="K3817">
        <v>224</v>
      </c>
      <c r="L3817">
        <v>-5.9412255900000002</v>
      </c>
      <c r="M3817">
        <v>-6.4260028519999999</v>
      </c>
      <c r="N3817">
        <v>12.030440990000001</v>
      </c>
      <c r="O3817">
        <v>-5.5223308360000001</v>
      </c>
      <c r="P3817">
        <v>-6.3404539230000001</v>
      </c>
      <c r="Q3817">
        <v>11.453723220000001</v>
      </c>
      <c r="R3817">
        <v>-0.29706127999999998</v>
      </c>
      <c r="S3817">
        <v>-0.32130014299999998</v>
      </c>
      <c r="T3817">
        <v>0.60152205000000003</v>
      </c>
      <c r="U3817">
        <v>-0.27611654200000002</v>
      </c>
      <c r="V3817">
        <v>-0.31702269599999999</v>
      </c>
      <c r="W3817">
        <v>0.57268616100000003</v>
      </c>
      <c r="X3817">
        <v>-1.3994314000000001E-2</v>
      </c>
      <c r="Y3817">
        <v>0.60713517400000006</v>
      </c>
      <c r="Z3817">
        <v>2.9542758999999998E-2</v>
      </c>
      <c r="AA3817">
        <v>-2.3617178999999999E-2</v>
      </c>
      <c r="AB3817">
        <v>0.57950385299999996</v>
      </c>
      <c r="AC3817">
        <v>3.5882591999999998E-2</v>
      </c>
    </row>
    <row r="3818" spans="1:29" x14ac:dyDescent="0.3">
      <c r="A3818">
        <v>38.159999999999997</v>
      </c>
      <c r="B3818">
        <v>28.2</v>
      </c>
      <c r="C3818">
        <v>-120</v>
      </c>
      <c r="D3818">
        <v>-120</v>
      </c>
      <c r="E3818">
        <v>240</v>
      </c>
      <c r="F3818">
        <v>-116.0192308</v>
      </c>
      <c r="G3818">
        <v>-124.6826923</v>
      </c>
      <c r="H3818">
        <v>237.93269230000001</v>
      </c>
      <c r="I3818">
        <v>-212</v>
      </c>
      <c r="J3818">
        <v>-226</v>
      </c>
      <c r="K3818">
        <v>414</v>
      </c>
      <c r="L3818">
        <v>-5.9323757009999998</v>
      </c>
      <c r="M3818">
        <v>-6.3753618190000001</v>
      </c>
      <c r="N3818">
        <v>12.16613929</v>
      </c>
      <c r="O3818">
        <v>-10.8401309</v>
      </c>
      <c r="P3818">
        <v>-11.555988599999999</v>
      </c>
      <c r="Q3818">
        <v>21.168934870000001</v>
      </c>
      <c r="R3818">
        <v>-0.296618785</v>
      </c>
      <c r="S3818">
        <v>-0.31876809099999998</v>
      </c>
      <c r="T3818">
        <v>0.60830696500000003</v>
      </c>
      <c r="U3818">
        <v>-0.54200654500000001</v>
      </c>
      <c r="V3818">
        <v>-0.57779943</v>
      </c>
      <c r="W3818">
        <v>1.0584467440000001</v>
      </c>
      <c r="X3818">
        <v>-1.2787908000000001E-2</v>
      </c>
      <c r="Y3818">
        <v>0.61066693500000002</v>
      </c>
      <c r="Z3818">
        <v>1.2420897E-2</v>
      </c>
      <c r="AA3818">
        <v>-2.0665032E-2</v>
      </c>
      <c r="AB3818">
        <v>1.078899821</v>
      </c>
      <c r="AC3818">
        <v>0.107647775</v>
      </c>
    </row>
    <row r="3819" spans="1:29" x14ac:dyDescent="0.3">
      <c r="A3819">
        <v>38.17</v>
      </c>
      <c r="B3819">
        <v>28.2</v>
      </c>
      <c r="C3819">
        <v>-120</v>
      </c>
      <c r="D3819">
        <v>-120</v>
      </c>
      <c r="E3819">
        <v>240</v>
      </c>
      <c r="F3819">
        <v>-115.6923077</v>
      </c>
      <c r="G3819">
        <v>-124.4038462</v>
      </c>
      <c r="H3819">
        <v>238.4903846</v>
      </c>
      <c r="I3819">
        <v>-90</v>
      </c>
      <c r="J3819">
        <v>-117</v>
      </c>
      <c r="K3819">
        <v>0</v>
      </c>
      <c r="L3819">
        <v>-5.9156592440000004</v>
      </c>
      <c r="M3819">
        <v>-6.3611036649999999</v>
      </c>
      <c r="N3819">
        <v>12.194655600000001</v>
      </c>
      <c r="O3819">
        <v>-4.6019423640000001</v>
      </c>
      <c r="P3819">
        <v>-5.9825250729999997</v>
      </c>
      <c r="Q3819">
        <v>0</v>
      </c>
      <c r="R3819">
        <v>-0.29578296199999998</v>
      </c>
      <c r="S3819">
        <v>-0.31805518300000002</v>
      </c>
      <c r="T3819">
        <v>0.60973277999999997</v>
      </c>
      <c r="U3819">
        <v>-0.23009711799999999</v>
      </c>
      <c r="V3819">
        <v>-0.29912625399999998</v>
      </c>
      <c r="W3819">
        <v>0</v>
      </c>
      <c r="X3819">
        <v>-1.2858873E-2</v>
      </c>
      <c r="Y3819">
        <v>0.61110123500000002</v>
      </c>
      <c r="Z3819">
        <v>7.2023950000000003E-3</v>
      </c>
      <c r="AA3819">
        <v>-3.9853989999999999E-2</v>
      </c>
      <c r="AB3819">
        <v>0.17640779100000001</v>
      </c>
      <c r="AC3819">
        <v>0.92846205599999998</v>
      </c>
    </row>
    <row r="3820" spans="1:29" x14ac:dyDescent="0.3">
      <c r="A3820">
        <v>38.18</v>
      </c>
      <c r="B3820">
        <v>28.2</v>
      </c>
      <c r="C3820">
        <v>-120</v>
      </c>
      <c r="D3820">
        <v>-120</v>
      </c>
      <c r="E3820">
        <v>240</v>
      </c>
      <c r="F3820">
        <v>-115.2692308</v>
      </c>
      <c r="G3820">
        <v>-124.8269231</v>
      </c>
      <c r="H3820">
        <v>238.4711538</v>
      </c>
      <c r="I3820">
        <v>-112</v>
      </c>
      <c r="J3820">
        <v>-116</v>
      </c>
      <c r="K3820">
        <v>476</v>
      </c>
      <c r="L3820">
        <v>-5.8940261810000001</v>
      </c>
      <c r="M3820">
        <v>-6.3827367270000002</v>
      </c>
      <c r="N3820">
        <v>12.193672279999999</v>
      </c>
      <c r="O3820">
        <v>-5.7268616080000001</v>
      </c>
      <c r="P3820">
        <v>-5.9313923800000001</v>
      </c>
      <c r="Q3820">
        <v>24.339161829999998</v>
      </c>
      <c r="R3820">
        <v>-0.29470130900000002</v>
      </c>
      <c r="S3820">
        <v>-0.31913683599999998</v>
      </c>
      <c r="T3820">
        <v>0.60968361400000004</v>
      </c>
      <c r="U3820">
        <v>-0.28634308000000003</v>
      </c>
      <c r="V3820">
        <v>-0.29656961900000001</v>
      </c>
      <c r="W3820">
        <v>1.216958092</v>
      </c>
      <c r="X3820">
        <v>-1.4107857999999999E-2</v>
      </c>
      <c r="Y3820">
        <v>0.61106845799999998</v>
      </c>
      <c r="Z3820">
        <v>7.2886510000000002E-3</v>
      </c>
      <c r="AA3820">
        <v>-5.9042950000000004E-3</v>
      </c>
      <c r="AB3820">
        <v>1.005609628</v>
      </c>
      <c r="AC3820">
        <v>-1.1123603369999999</v>
      </c>
    </row>
    <row r="3821" spans="1:29" x14ac:dyDescent="0.3">
      <c r="A3821">
        <v>38.19</v>
      </c>
      <c r="B3821">
        <v>28.2</v>
      </c>
      <c r="C3821">
        <v>-120</v>
      </c>
      <c r="D3821">
        <v>-120</v>
      </c>
      <c r="E3821">
        <v>240</v>
      </c>
      <c r="F3821">
        <v>-115.1346154</v>
      </c>
      <c r="G3821">
        <v>-125.2211538</v>
      </c>
      <c r="H3821">
        <v>237.91346150000001</v>
      </c>
      <c r="I3821">
        <v>-114</v>
      </c>
      <c r="J3821">
        <v>-117</v>
      </c>
      <c r="K3821">
        <v>0</v>
      </c>
      <c r="L3821">
        <v>-5.8871429339999999</v>
      </c>
      <c r="M3821">
        <v>-6.4028948080000001</v>
      </c>
      <c r="N3821">
        <v>12.165155970000001</v>
      </c>
      <c r="O3821">
        <v>-5.8291269940000001</v>
      </c>
      <c r="P3821">
        <v>-5.9825250729999997</v>
      </c>
      <c r="Q3821">
        <v>0</v>
      </c>
      <c r="R3821">
        <v>-0.29435714699999999</v>
      </c>
      <c r="S3821">
        <v>-0.32014473999999998</v>
      </c>
      <c r="T3821">
        <v>0.60825779899999999</v>
      </c>
      <c r="U3821">
        <v>-0.29145634999999998</v>
      </c>
      <c r="V3821">
        <v>-0.29912625399999998</v>
      </c>
      <c r="W3821">
        <v>0</v>
      </c>
      <c r="X3821">
        <v>-1.4888474E-2</v>
      </c>
      <c r="Y3821">
        <v>0.61033916099999996</v>
      </c>
      <c r="Z3821">
        <v>1.0954541E-2</v>
      </c>
      <c r="AA3821">
        <v>-4.4282210000000004E-3</v>
      </c>
      <c r="AB3821">
        <v>0.19686086799999999</v>
      </c>
      <c r="AC3821">
        <v>1.03610983</v>
      </c>
    </row>
    <row r="3822" spans="1:29" x14ac:dyDescent="0.3">
      <c r="A3822">
        <v>38.200000000000003</v>
      </c>
      <c r="B3822">
        <v>28.2</v>
      </c>
      <c r="C3822">
        <v>-120</v>
      </c>
      <c r="D3822">
        <v>-120</v>
      </c>
      <c r="E3822">
        <v>240</v>
      </c>
      <c r="F3822">
        <v>-114.9230769</v>
      </c>
      <c r="G3822">
        <v>-125.4423077</v>
      </c>
      <c r="H3822">
        <v>236.82692309999999</v>
      </c>
      <c r="I3822">
        <v>-109</v>
      </c>
      <c r="J3822">
        <v>-121</v>
      </c>
      <c r="K3822">
        <v>398</v>
      </c>
      <c r="L3822">
        <v>-5.8763264030000002</v>
      </c>
      <c r="M3822">
        <v>-6.4142029999999997</v>
      </c>
      <c r="N3822">
        <v>12.10959834</v>
      </c>
      <c r="O3822">
        <v>-5.5734635289999996</v>
      </c>
      <c r="P3822">
        <v>-6.1870558439999996</v>
      </c>
      <c r="Q3822">
        <v>20.350811790000002</v>
      </c>
      <c r="R3822">
        <v>-0.29381632000000002</v>
      </c>
      <c r="S3822">
        <v>-0.32071015000000003</v>
      </c>
      <c r="T3822">
        <v>0.60547991700000003</v>
      </c>
      <c r="U3822">
        <v>-0.27867317600000002</v>
      </c>
      <c r="V3822">
        <v>-0.30935279199999999</v>
      </c>
      <c r="W3822">
        <v>1.017540589</v>
      </c>
      <c r="X3822">
        <v>-1.552716E-2</v>
      </c>
      <c r="Y3822">
        <v>0.60849543500000003</v>
      </c>
      <c r="Z3822">
        <v>1.5871145999999999E-2</v>
      </c>
      <c r="AA3822">
        <v>-1.7712884000000002E-2</v>
      </c>
      <c r="AB3822">
        <v>0.87436904900000001</v>
      </c>
      <c r="AC3822">
        <v>-0.75353442199999998</v>
      </c>
    </row>
    <row r="3823" spans="1:29" x14ac:dyDescent="0.3">
      <c r="A3823">
        <v>38.21</v>
      </c>
      <c r="B3823">
        <v>28.2</v>
      </c>
      <c r="C3823">
        <v>-120</v>
      </c>
      <c r="D3823">
        <v>-120</v>
      </c>
      <c r="E3823">
        <v>240</v>
      </c>
      <c r="F3823">
        <v>-113.4903846</v>
      </c>
      <c r="G3823">
        <v>-124.3942308</v>
      </c>
      <c r="H3823">
        <v>234.46153849999999</v>
      </c>
      <c r="I3823">
        <v>-107</v>
      </c>
      <c r="J3823">
        <v>-97</v>
      </c>
      <c r="K3823">
        <v>226</v>
      </c>
      <c r="L3823">
        <v>-5.8030689869999996</v>
      </c>
      <c r="M3823">
        <v>-6.360612004</v>
      </c>
      <c r="N3823">
        <v>11.98864985</v>
      </c>
      <c r="O3823">
        <v>-5.4711981429999996</v>
      </c>
      <c r="P3823">
        <v>-4.9598712139999996</v>
      </c>
      <c r="Q3823">
        <v>11.555988599999999</v>
      </c>
      <c r="R3823">
        <v>-0.29015344900000001</v>
      </c>
      <c r="S3823">
        <v>-0.3180306</v>
      </c>
      <c r="T3823">
        <v>0.59943249200000004</v>
      </c>
      <c r="U3823">
        <v>-0.27355990699999999</v>
      </c>
      <c r="V3823">
        <v>-0.247993561</v>
      </c>
      <c r="W3823">
        <v>0.57779943</v>
      </c>
      <c r="X3823">
        <v>-1.6094880999999998E-2</v>
      </c>
      <c r="Y3823">
        <v>0.60234967800000006</v>
      </c>
      <c r="Z3823">
        <v>1.5353609000000001E-2</v>
      </c>
      <c r="AA3823">
        <v>1.4760736999999999E-2</v>
      </c>
      <c r="AB3823">
        <v>0.55905077599999997</v>
      </c>
      <c r="AC3823">
        <v>-9.8677127000000003E-2</v>
      </c>
    </row>
    <row r="3824" spans="1:29" x14ac:dyDescent="0.3">
      <c r="A3824">
        <v>38.22</v>
      </c>
      <c r="B3824">
        <v>28.2</v>
      </c>
      <c r="C3824">
        <v>-120</v>
      </c>
      <c r="D3824">
        <v>-120</v>
      </c>
      <c r="E3824">
        <v>240</v>
      </c>
      <c r="F3824">
        <v>-111.1923077</v>
      </c>
      <c r="G3824">
        <v>-122.125</v>
      </c>
      <c r="H3824">
        <v>233.07692309999999</v>
      </c>
      <c r="I3824">
        <v>-110</v>
      </c>
      <c r="J3824">
        <v>-121</v>
      </c>
      <c r="K3824">
        <v>229</v>
      </c>
      <c r="L3824">
        <v>-5.6855621249999997</v>
      </c>
      <c r="M3824">
        <v>-6.2445801239999996</v>
      </c>
      <c r="N3824">
        <v>11.91785074</v>
      </c>
      <c r="O3824">
        <v>-5.6245962220000001</v>
      </c>
      <c r="P3824">
        <v>-6.1870558439999996</v>
      </c>
      <c r="Q3824">
        <v>11.70938668</v>
      </c>
      <c r="R3824">
        <v>-0.28427810599999997</v>
      </c>
      <c r="S3824">
        <v>-0.31222900599999998</v>
      </c>
      <c r="T3824">
        <v>0.595892537</v>
      </c>
      <c r="U3824">
        <v>-0.281229811</v>
      </c>
      <c r="V3824">
        <v>-0.30935279199999999</v>
      </c>
      <c r="W3824">
        <v>0.58546933400000001</v>
      </c>
      <c r="X3824">
        <v>-1.6137459999999999E-2</v>
      </c>
      <c r="Y3824">
        <v>0.59609739500000003</v>
      </c>
      <c r="Z3824">
        <v>1.078203E-3</v>
      </c>
      <c r="AA3824">
        <v>-1.6236811E-2</v>
      </c>
      <c r="AB3824">
        <v>0.58717375699999996</v>
      </c>
      <c r="AC3824">
        <v>8.9706479999999995E-3</v>
      </c>
    </row>
    <row r="3825" spans="1:29" x14ac:dyDescent="0.3">
      <c r="A3825">
        <v>38.229999999999997</v>
      </c>
      <c r="B3825">
        <v>28.2</v>
      </c>
      <c r="C3825">
        <v>-120</v>
      </c>
      <c r="D3825">
        <v>-120</v>
      </c>
      <c r="E3825">
        <v>240</v>
      </c>
      <c r="F3825">
        <v>-109.0384615</v>
      </c>
      <c r="G3825">
        <v>-120.0961538</v>
      </c>
      <c r="H3825">
        <v>231.0961538</v>
      </c>
      <c r="I3825">
        <v>-90</v>
      </c>
      <c r="J3825">
        <v>-121</v>
      </c>
      <c r="K3825">
        <v>237</v>
      </c>
      <c r="L3825">
        <v>-5.5754301709999998</v>
      </c>
      <c r="M3825">
        <v>-6.1408397570000002</v>
      </c>
      <c r="N3825">
        <v>11.816568670000001</v>
      </c>
      <c r="O3825">
        <v>-4.6019423640000001</v>
      </c>
      <c r="P3825">
        <v>-6.1870558439999996</v>
      </c>
      <c r="Q3825">
        <v>12.118448219999999</v>
      </c>
      <c r="R3825">
        <v>-0.27877150899999997</v>
      </c>
      <c r="S3825">
        <v>-0.30704198799999999</v>
      </c>
      <c r="T3825">
        <v>0.59082843399999996</v>
      </c>
      <c r="U3825">
        <v>-0.23009711799999999</v>
      </c>
      <c r="V3825">
        <v>-0.30935279199999999</v>
      </c>
      <c r="W3825">
        <v>0.60592241099999999</v>
      </c>
      <c r="X3825">
        <v>-1.6321968999999999E-2</v>
      </c>
      <c r="Y3825">
        <v>0.58915678800000004</v>
      </c>
      <c r="Z3825">
        <v>-8.7981350000000003E-3</v>
      </c>
      <c r="AA3825">
        <v>-4.5758285000000003E-2</v>
      </c>
      <c r="AB3825">
        <v>0.58376491100000005</v>
      </c>
      <c r="AC3825">
        <v>-0.116618422</v>
      </c>
    </row>
    <row r="3826" spans="1:29" x14ac:dyDescent="0.3">
      <c r="A3826">
        <v>38.24</v>
      </c>
      <c r="B3826">
        <v>28.2</v>
      </c>
      <c r="C3826">
        <v>-120</v>
      </c>
      <c r="D3826">
        <v>-120</v>
      </c>
      <c r="E3826">
        <v>240</v>
      </c>
      <c r="F3826">
        <v>-107.9615385</v>
      </c>
      <c r="G3826">
        <v>-118.0769231</v>
      </c>
      <c r="H3826">
        <v>228.41346150000001</v>
      </c>
      <c r="I3826">
        <v>-115</v>
      </c>
      <c r="J3826">
        <v>-124</v>
      </c>
      <c r="K3826">
        <v>247</v>
      </c>
      <c r="L3826">
        <v>-5.5203641939999999</v>
      </c>
      <c r="M3826">
        <v>-6.0375910499999996</v>
      </c>
      <c r="N3826">
        <v>11.67939539</v>
      </c>
      <c r="O3826">
        <v>-5.8802596869999997</v>
      </c>
      <c r="P3826">
        <v>-6.3404539230000001</v>
      </c>
      <c r="Q3826">
        <v>12.62977515</v>
      </c>
      <c r="R3826">
        <v>-0.27601820999999999</v>
      </c>
      <c r="S3826">
        <v>-0.301879552</v>
      </c>
      <c r="T3826">
        <v>0.58396976899999997</v>
      </c>
      <c r="U3826">
        <v>-0.29401298399999998</v>
      </c>
      <c r="V3826">
        <v>-0.31702269599999999</v>
      </c>
      <c r="W3826">
        <v>0.63148875800000004</v>
      </c>
      <c r="X3826">
        <v>-1.4931053E-2</v>
      </c>
      <c r="Y3826">
        <v>0.581945767</v>
      </c>
      <c r="Z3826">
        <v>-1.0652643999999999E-2</v>
      </c>
      <c r="AA3826">
        <v>-1.3284663E-2</v>
      </c>
      <c r="AB3826">
        <v>0.62467106500000003</v>
      </c>
      <c r="AC3826">
        <v>-3.5882591999999998E-2</v>
      </c>
    </row>
    <row r="3827" spans="1:29" x14ac:dyDescent="0.3">
      <c r="A3827">
        <v>38.25</v>
      </c>
      <c r="B3827">
        <v>28.2</v>
      </c>
      <c r="C3827">
        <v>-120</v>
      </c>
      <c r="D3827">
        <v>-120</v>
      </c>
      <c r="E3827">
        <v>240</v>
      </c>
      <c r="F3827">
        <v>-107.9134615</v>
      </c>
      <c r="G3827">
        <v>-116.8365385</v>
      </c>
      <c r="H3827">
        <v>227.8942308</v>
      </c>
      <c r="I3827">
        <v>-113</v>
      </c>
      <c r="J3827">
        <v>-122</v>
      </c>
      <c r="K3827">
        <v>183</v>
      </c>
      <c r="L3827">
        <v>-5.5179058919999999</v>
      </c>
      <c r="M3827">
        <v>-5.974166844</v>
      </c>
      <c r="N3827">
        <v>11.65284572</v>
      </c>
      <c r="O3827">
        <v>-5.7779943009999997</v>
      </c>
      <c r="P3827">
        <v>-6.2381885370000001</v>
      </c>
      <c r="Q3827">
        <v>9.3572828060000006</v>
      </c>
      <c r="R3827">
        <v>-0.27589529499999998</v>
      </c>
      <c r="S3827">
        <v>-0.29870834200000002</v>
      </c>
      <c r="T3827">
        <v>0.58264228600000001</v>
      </c>
      <c r="U3827">
        <v>-0.288899715</v>
      </c>
      <c r="V3827">
        <v>-0.31190942700000002</v>
      </c>
      <c r="W3827">
        <v>0.46786413999999998</v>
      </c>
      <c r="X3827">
        <v>-1.3171119E-2</v>
      </c>
      <c r="Y3827">
        <v>0.57996273600000003</v>
      </c>
      <c r="Z3827">
        <v>-1.4102893999999999E-2</v>
      </c>
      <c r="AA3827">
        <v>-1.3284663E-2</v>
      </c>
      <c r="AB3827">
        <v>0.51217914099999995</v>
      </c>
      <c r="AC3827">
        <v>0.233236845</v>
      </c>
    </row>
    <row r="3828" spans="1:29" x14ac:dyDescent="0.3">
      <c r="A3828">
        <v>38.26</v>
      </c>
      <c r="B3828">
        <v>28.2</v>
      </c>
      <c r="C3828">
        <v>-120</v>
      </c>
      <c r="D3828">
        <v>-120</v>
      </c>
      <c r="E3828">
        <v>240</v>
      </c>
      <c r="F3828">
        <v>-108.5673077</v>
      </c>
      <c r="G3828">
        <v>-118.0096154</v>
      </c>
      <c r="H3828">
        <v>225.1442308</v>
      </c>
      <c r="I3828">
        <v>-108</v>
      </c>
      <c r="J3828">
        <v>-117</v>
      </c>
      <c r="K3828">
        <v>216</v>
      </c>
      <c r="L3828">
        <v>-5.5513388060000004</v>
      </c>
      <c r="M3828">
        <v>-6.0341494259999999</v>
      </c>
      <c r="N3828">
        <v>11.512230819999999</v>
      </c>
      <c r="O3828">
        <v>-5.5223308360000001</v>
      </c>
      <c r="P3828">
        <v>-5.9825250729999997</v>
      </c>
      <c r="Q3828">
        <v>11.04466167</v>
      </c>
      <c r="R3828">
        <v>-0.27756693999999998</v>
      </c>
      <c r="S3828">
        <v>-0.301707471</v>
      </c>
      <c r="T3828">
        <v>0.575611541</v>
      </c>
      <c r="U3828">
        <v>-0.27611654200000002</v>
      </c>
      <c r="V3828">
        <v>-0.29912625399999998</v>
      </c>
      <c r="W3828">
        <v>0.55223308400000004</v>
      </c>
      <c r="X3828">
        <v>-1.3937542000000001E-2</v>
      </c>
      <c r="Y3828">
        <v>0.57683249800000003</v>
      </c>
      <c r="Z3828">
        <v>6.4260890000000003E-3</v>
      </c>
      <c r="AA3828">
        <v>-1.3284663E-2</v>
      </c>
      <c r="AB3828">
        <v>0.55990298800000005</v>
      </c>
      <c r="AC3828">
        <v>4.0367914999999997E-2</v>
      </c>
    </row>
    <row r="3829" spans="1:29" x14ac:dyDescent="0.3">
      <c r="A3829">
        <v>38.270000000000003</v>
      </c>
      <c r="B3829">
        <v>28.2</v>
      </c>
      <c r="C3829">
        <v>-120</v>
      </c>
      <c r="D3829">
        <v>-120</v>
      </c>
      <c r="E3829">
        <v>240</v>
      </c>
      <c r="F3829">
        <v>-109.9230769</v>
      </c>
      <c r="G3829">
        <v>-120.5865385</v>
      </c>
      <c r="H3829">
        <v>224.71153849999999</v>
      </c>
      <c r="I3829">
        <v>-111</v>
      </c>
      <c r="J3829">
        <v>-99</v>
      </c>
      <c r="K3829">
        <v>221</v>
      </c>
      <c r="L3829">
        <v>-5.6206629379999997</v>
      </c>
      <c r="M3829">
        <v>-6.1659144430000001</v>
      </c>
      <c r="N3829">
        <v>11.490106089999999</v>
      </c>
      <c r="O3829">
        <v>-5.6757289149999997</v>
      </c>
      <c r="P3829">
        <v>-5.0621365999999997</v>
      </c>
      <c r="Q3829">
        <v>11.30032514</v>
      </c>
      <c r="R3829">
        <v>-0.28103314699999998</v>
      </c>
      <c r="S3829">
        <v>-0.30829572199999999</v>
      </c>
      <c r="T3829">
        <v>0.57450530499999997</v>
      </c>
      <c r="U3829">
        <v>-0.28378644600000003</v>
      </c>
      <c r="V3829">
        <v>-0.25310683</v>
      </c>
      <c r="W3829">
        <v>0.56501625700000002</v>
      </c>
      <c r="X3829">
        <v>-1.5740054999999999E-2</v>
      </c>
      <c r="Y3829">
        <v>0.57944649299999995</v>
      </c>
      <c r="Z3829">
        <v>2.6006253E-2</v>
      </c>
      <c r="AA3829">
        <v>1.7712884000000002E-2</v>
      </c>
      <c r="AB3829">
        <v>0.55564192999999995</v>
      </c>
      <c r="AC3829">
        <v>-4.9338563000000002E-2</v>
      </c>
    </row>
    <row r="3830" spans="1:29" x14ac:dyDescent="0.3">
      <c r="A3830">
        <v>38.28</v>
      </c>
      <c r="B3830">
        <v>28.2</v>
      </c>
      <c r="C3830">
        <v>-120</v>
      </c>
      <c r="D3830">
        <v>-120</v>
      </c>
      <c r="E3830">
        <v>240</v>
      </c>
      <c r="F3830">
        <v>-110.6923077</v>
      </c>
      <c r="G3830">
        <v>-123.1153846</v>
      </c>
      <c r="H3830">
        <v>224.45192309999999</v>
      </c>
      <c r="I3830">
        <v>-82</v>
      </c>
      <c r="J3830">
        <v>-125</v>
      </c>
      <c r="K3830">
        <v>225</v>
      </c>
      <c r="L3830">
        <v>-5.6599957789999999</v>
      </c>
      <c r="M3830">
        <v>-6.2952211560000002</v>
      </c>
      <c r="N3830">
        <v>11.476831260000001</v>
      </c>
      <c r="O3830">
        <v>-4.1928808200000001</v>
      </c>
      <c r="P3830">
        <v>-6.3915866159999997</v>
      </c>
      <c r="Q3830">
        <v>11.50485591</v>
      </c>
      <c r="R3830">
        <v>-0.282999789</v>
      </c>
      <c r="S3830">
        <v>-0.31476105799999998</v>
      </c>
      <c r="T3830">
        <v>0.573841563</v>
      </c>
      <c r="U3830">
        <v>-0.209644041</v>
      </c>
      <c r="V3830">
        <v>-0.31957933100000002</v>
      </c>
      <c r="W3830">
        <v>0.57524279499999997</v>
      </c>
      <c r="X3830">
        <v>-1.8337376999999998E-2</v>
      </c>
      <c r="Y3830">
        <v>0.58181465799999998</v>
      </c>
      <c r="Z3830">
        <v>4.1963656000000002E-2</v>
      </c>
      <c r="AA3830">
        <v>-6.3471168999999994E-2</v>
      </c>
      <c r="AB3830">
        <v>0.55990298800000005</v>
      </c>
      <c r="AC3830">
        <v>-8.0735830999999994E-2</v>
      </c>
    </row>
    <row r="3831" spans="1:29" x14ac:dyDescent="0.3">
      <c r="A3831">
        <v>38.29</v>
      </c>
      <c r="B3831">
        <v>28.2</v>
      </c>
      <c r="C3831">
        <v>-120</v>
      </c>
      <c r="D3831">
        <v>-120</v>
      </c>
      <c r="E3831">
        <v>240</v>
      </c>
      <c r="F3831">
        <v>-111.8846154</v>
      </c>
      <c r="G3831">
        <v>-125.625</v>
      </c>
      <c r="H3831">
        <v>223.5096154</v>
      </c>
      <c r="I3831">
        <v>-104</v>
      </c>
      <c r="J3831">
        <v>-124</v>
      </c>
      <c r="K3831">
        <v>226</v>
      </c>
      <c r="L3831">
        <v>-5.7209616820000004</v>
      </c>
      <c r="M3831">
        <v>-6.4235445489999998</v>
      </c>
      <c r="N3831">
        <v>11.42864853</v>
      </c>
      <c r="O3831">
        <v>-5.3178000650000001</v>
      </c>
      <c r="P3831">
        <v>-6.3404539230000001</v>
      </c>
      <c r="Q3831">
        <v>11.555988599999999</v>
      </c>
      <c r="R3831">
        <v>-0.28604808399999998</v>
      </c>
      <c r="S3831">
        <v>-0.32117722700000001</v>
      </c>
      <c r="T3831">
        <v>0.57143242699999997</v>
      </c>
      <c r="U3831">
        <v>-0.26589000299999999</v>
      </c>
      <c r="V3831">
        <v>-0.31702269599999999</v>
      </c>
      <c r="W3831">
        <v>0.57779943</v>
      </c>
      <c r="X3831">
        <v>-2.0281819999999999E-2</v>
      </c>
      <c r="Y3831">
        <v>0.58336338799999998</v>
      </c>
      <c r="Z3831">
        <v>6.2794534999999999E-2</v>
      </c>
      <c r="AA3831">
        <v>-2.9521473999999999E-2</v>
      </c>
      <c r="AB3831">
        <v>0.57950385299999996</v>
      </c>
      <c r="AC3831">
        <v>8.9706479999999995E-3</v>
      </c>
    </row>
    <row r="3832" spans="1:29" x14ac:dyDescent="0.3">
      <c r="A3832">
        <v>38.299999999999997</v>
      </c>
      <c r="B3832">
        <v>28.2</v>
      </c>
      <c r="C3832">
        <v>-120</v>
      </c>
      <c r="D3832">
        <v>-120</v>
      </c>
      <c r="E3832">
        <v>240</v>
      </c>
      <c r="F3832">
        <v>-112.8653846</v>
      </c>
      <c r="G3832">
        <v>-126.7307692</v>
      </c>
      <c r="H3832">
        <v>226.70192309999999</v>
      </c>
      <c r="I3832">
        <v>-113</v>
      </c>
      <c r="J3832">
        <v>-122</v>
      </c>
      <c r="K3832">
        <v>231</v>
      </c>
      <c r="L3832">
        <v>-5.7711110540000004</v>
      </c>
      <c r="M3832">
        <v>-6.4800855080000002</v>
      </c>
      <c r="N3832">
        <v>11.591879820000001</v>
      </c>
      <c r="O3832">
        <v>-5.7779943009999997</v>
      </c>
      <c r="P3832">
        <v>-6.2381885370000001</v>
      </c>
      <c r="Q3832">
        <v>11.811652069999999</v>
      </c>
      <c r="R3832">
        <v>-0.28855555300000002</v>
      </c>
      <c r="S3832">
        <v>-0.32400427500000001</v>
      </c>
      <c r="T3832">
        <v>0.57959399099999998</v>
      </c>
      <c r="U3832">
        <v>-0.288899715</v>
      </c>
      <c r="V3832">
        <v>-0.31190942700000002</v>
      </c>
      <c r="W3832">
        <v>0.59058260299999998</v>
      </c>
      <c r="X3832">
        <v>-2.0466330000000001E-2</v>
      </c>
      <c r="Y3832">
        <v>0.59058260299999998</v>
      </c>
      <c r="Z3832">
        <v>5.7834801999999998E-2</v>
      </c>
      <c r="AA3832">
        <v>-1.3284663E-2</v>
      </c>
      <c r="AB3832">
        <v>0.59399144999999998</v>
      </c>
      <c r="AC3832">
        <v>1.7941295999999999E-2</v>
      </c>
    </row>
    <row r="3833" spans="1:29" x14ac:dyDescent="0.3">
      <c r="A3833">
        <v>38.31</v>
      </c>
      <c r="B3833">
        <v>28.2</v>
      </c>
      <c r="C3833">
        <v>-120</v>
      </c>
      <c r="D3833">
        <v>-120</v>
      </c>
      <c r="E3833">
        <v>240</v>
      </c>
      <c r="F3833">
        <v>-112.5865385</v>
      </c>
      <c r="G3833">
        <v>-126.4326923</v>
      </c>
      <c r="H3833">
        <v>228.5192308</v>
      </c>
      <c r="I3833">
        <v>-113</v>
      </c>
      <c r="J3833">
        <v>-118</v>
      </c>
      <c r="K3833">
        <v>182</v>
      </c>
      <c r="L3833">
        <v>-5.7568528990000001</v>
      </c>
      <c r="M3833">
        <v>-6.4648440320000002</v>
      </c>
      <c r="N3833">
        <v>11.68480366</v>
      </c>
      <c r="O3833">
        <v>-5.7779943009999997</v>
      </c>
      <c r="P3833">
        <v>-6.0336577660000001</v>
      </c>
      <c r="Q3833">
        <v>9.3061501129999993</v>
      </c>
      <c r="R3833">
        <v>-0.28784264500000001</v>
      </c>
      <c r="S3833">
        <v>-0.32324220199999998</v>
      </c>
      <c r="T3833">
        <v>0.58424018300000002</v>
      </c>
      <c r="U3833">
        <v>-0.288899715</v>
      </c>
      <c r="V3833">
        <v>-0.30168288799999998</v>
      </c>
      <c r="W3833">
        <v>0.46530750599999998</v>
      </c>
      <c r="X3833">
        <v>-2.0437944E-2</v>
      </c>
      <c r="Y3833">
        <v>0.59318840399999995</v>
      </c>
      <c r="Z3833">
        <v>4.7095901000000003E-2</v>
      </c>
      <c r="AA3833">
        <v>-7.3803690000000003E-3</v>
      </c>
      <c r="AB3833">
        <v>0.50706587199999997</v>
      </c>
      <c r="AC3833">
        <v>0.21978087299999999</v>
      </c>
    </row>
    <row r="3834" spans="1:29" x14ac:dyDescent="0.3">
      <c r="A3834">
        <v>38.32</v>
      </c>
      <c r="B3834">
        <v>28.2</v>
      </c>
      <c r="C3834">
        <v>-120</v>
      </c>
      <c r="D3834">
        <v>-120</v>
      </c>
      <c r="E3834">
        <v>240</v>
      </c>
      <c r="F3834">
        <v>-111.9903846</v>
      </c>
      <c r="G3834">
        <v>-126.5865385</v>
      </c>
      <c r="H3834">
        <v>230.3653846</v>
      </c>
      <c r="I3834">
        <v>-196</v>
      </c>
      <c r="J3834">
        <v>-96</v>
      </c>
      <c r="K3834">
        <v>222</v>
      </c>
      <c r="L3834">
        <v>-5.7263699480000003</v>
      </c>
      <c r="M3834">
        <v>-6.4727106000000001</v>
      </c>
      <c r="N3834">
        <v>11.77920247</v>
      </c>
      <c r="O3834">
        <v>-10.02200781</v>
      </c>
      <c r="P3834">
        <v>-4.9087385210000001</v>
      </c>
      <c r="Q3834">
        <v>11.351457829999999</v>
      </c>
      <c r="R3834">
        <v>-0.28631849700000001</v>
      </c>
      <c r="S3834">
        <v>-0.32363553</v>
      </c>
      <c r="T3834">
        <v>0.58896012399999997</v>
      </c>
      <c r="U3834">
        <v>-0.50110039100000003</v>
      </c>
      <c r="V3834">
        <v>-0.245436926</v>
      </c>
      <c r="W3834">
        <v>0.56757289200000005</v>
      </c>
      <c r="X3834">
        <v>-2.1544998999999999E-2</v>
      </c>
      <c r="Y3834">
        <v>0.59595809200000005</v>
      </c>
      <c r="Z3834">
        <v>3.6831410000000002E-2</v>
      </c>
      <c r="AA3834">
        <v>0.14760736999999999</v>
      </c>
      <c r="AB3834">
        <v>0.62722770000000005</v>
      </c>
      <c r="AC3834">
        <v>0.31397267600000001</v>
      </c>
    </row>
    <row r="3835" spans="1:29" x14ac:dyDescent="0.3">
      <c r="A3835">
        <v>38.33</v>
      </c>
      <c r="B3835">
        <v>28.2</v>
      </c>
      <c r="C3835">
        <v>-120</v>
      </c>
      <c r="D3835">
        <v>-120</v>
      </c>
      <c r="E3835">
        <v>240</v>
      </c>
      <c r="F3835">
        <v>-111.4326923</v>
      </c>
      <c r="G3835">
        <v>-127.1442308</v>
      </c>
      <c r="H3835">
        <v>232.1057692</v>
      </c>
      <c r="I3835">
        <v>0</v>
      </c>
      <c r="J3835">
        <v>-122</v>
      </c>
      <c r="K3835">
        <v>214</v>
      </c>
      <c r="L3835">
        <v>-5.6978536379999998</v>
      </c>
      <c r="M3835">
        <v>-6.5012269099999997</v>
      </c>
      <c r="N3835">
        <v>11.86819303</v>
      </c>
      <c r="O3835">
        <v>0</v>
      </c>
      <c r="P3835">
        <v>-6.2381885370000001</v>
      </c>
      <c r="Q3835">
        <v>10.94239629</v>
      </c>
      <c r="R3835">
        <v>-0.28489268200000001</v>
      </c>
      <c r="S3835">
        <v>-0.325061345</v>
      </c>
      <c r="T3835">
        <v>0.59340965099999998</v>
      </c>
      <c r="U3835">
        <v>0</v>
      </c>
      <c r="V3835">
        <v>-0.31190942700000002</v>
      </c>
      <c r="W3835">
        <v>0.54711981399999998</v>
      </c>
      <c r="X3835">
        <v>-2.3191389E-2</v>
      </c>
      <c r="Y3835">
        <v>0.59892444300000003</v>
      </c>
      <c r="Z3835">
        <v>2.9025221E-2</v>
      </c>
      <c r="AA3835">
        <v>-0.180080992</v>
      </c>
      <c r="AB3835">
        <v>0.468716352</v>
      </c>
      <c r="AC3835">
        <v>-0.41264980299999998</v>
      </c>
    </row>
    <row r="3836" spans="1:29" x14ac:dyDescent="0.3">
      <c r="A3836">
        <v>38.340000000000003</v>
      </c>
      <c r="B3836">
        <v>28.2</v>
      </c>
      <c r="C3836">
        <v>-120</v>
      </c>
      <c r="D3836">
        <v>-120</v>
      </c>
      <c r="E3836">
        <v>240</v>
      </c>
      <c r="F3836">
        <v>-111.5769231</v>
      </c>
      <c r="G3836">
        <v>-127.3461538</v>
      </c>
      <c r="H3836">
        <v>231.6442308</v>
      </c>
      <c r="I3836">
        <v>-204</v>
      </c>
      <c r="J3836">
        <v>-250</v>
      </c>
      <c r="K3836">
        <v>221</v>
      </c>
      <c r="L3836">
        <v>-5.7052285459999998</v>
      </c>
      <c r="M3836">
        <v>-6.5115517799999996</v>
      </c>
      <c r="N3836">
        <v>11.84459332</v>
      </c>
      <c r="O3836">
        <v>-10.43106936</v>
      </c>
      <c r="P3836">
        <v>-12.783173229999999</v>
      </c>
      <c r="Q3836">
        <v>11.30032514</v>
      </c>
      <c r="R3836">
        <v>-0.28526142700000001</v>
      </c>
      <c r="S3836">
        <v>-0.325577589</v>
      </c>
      <c r="T3836">
        <v>0.59222966600000004</v>
      </c>
      <c r="U3836">
        <v>-0.52155346800000002</v>
      </c>
      <c r="V3836">
        <v>-0.63915866200000004</v>
      </c>
      <c r="W3836">
        <v>0.56501625700000002</v>
      </c>
      <c r="X3836">
        <v>-2.3276547000000002E-2</v>
      </c>
      <c r="Y3836">
        <v>0.59843278300000002</v>
      </c>
      <c r="Z3836">
        <v>3.2647982999999998E-2</v>
      </c>
      <c r="AA3836">
        <v>-6.7899390000000004E-2</v>
      </c>
      <c r="AB3836">
        <v>0.763581548</v>
      </c>
      <c r="AC3836">
        <v>1.045080478</v>
      </c>
    </row>
    <row r="3837" spans="1:29" x14ac:dyDescent="0.3">
      <c r="A3837">
        <v>38.35</v>
      </c>
      <c r="B3837">
        <v>28.2</v>
      </c>
      <c r="C3837">
        <v>-120</v>
      </c>
      <c r="D3837">
        <v>-120</v>
      </c>
      <c r="E3837">
        <v>240</v>
      </c>
      <c r="F3837">
        <v>-111.9134615</v>
      </c>
      <c r="G3837">
        <v>-127.2403846</v>
      </c>
      <c r="H3837">
        <v>230.8846154</v>
      </c>
      <c r="I3837">
        <v>-110</v>
      </c>
      <c r="J3837">
        <v>-121</v>
      </c>
      <c r="K3837">
        <v>412</v>
      </c>
      <c r="L3837">
        <v>-5.722436664</v>
      </c>
      <c r="M3837">
        <v>-6.5061435149999998</v>
      </c>
      <c r="N3837">
        <v>11.805752139999999</v>
      </c>
      <c r="O3837">
        <v>-5.6245962220000001</v>
      </c>
      <c r="P3837">
        <v>-6.1870558439999996</v>
      </c>
      <c r="Q3837">
        <v>21.066669489999999</v>
      </c>
      <c r="R3837">
        <v>-0.28612183299999999</v>
      </c>
      <c r="S3837">
        <v>-0.32530717599999998</v>
      </c>
      <c r="T3837">
        <v>0.59028760700000005</v>
      </c>
      <c r="U3837">
        <v>-0.281229811</v>
      </c>
      <c r="V3837">
        <v>-0.30935279199999999</v>
      </c>
      <c r="W3837">
        <v>1.053333474</v>
      </c>
      <c r="X3837">
        <v>-2.2623668E-2</v>
      </c>
      <c r="Y3837">
        <v>0.59733474099999995</v>
      </c>
      <c r="Z3837">
        <v>3.7090179000000001E-2</v>
      </c>
      <c r="AA3837">
        <v>-1.6236811E-2</v>
      </c>
      <c r="AB3837">
        <v>0.89908318399999998</v>
      </c>
      <c r="AC3837">
        <v>-0.81184363299999995</v>
      </c>
    </row>
    <row r="3838" spans="1:29" x14ac:dyDescent="0.3">
      <c r="A3838">
        <v>38.36</v>
      </c>
      <c r="B3838">
        <v>28.2</v>
      </c>
      <c r="C3838">
        <v>-120</v>
      </c>
      <c r="D3838">
        <v>-120</v>
      </c>
      <c r="E3838">
        <v>240</v>
      </c>
      <c r="F3838">
        <v>-112.0865385</v>
      </c>
      <c r="G3838">
        <v>-127.0288462</v>
      </c>
      <c r="H3838">
        <v>231.05769230000001</v>
      </c>
      <c r="I3838">
        <v>-112</v>
      </c>
      <c r="J3838">
        <v>-97</v>
      </c>
      <c r="K3838">
        <v>0</v>
      </c>
      <c r="L3838">
        <v>-5.7312865530000003</v>
      </c>
      <c r="M3838">
        <v>-6.4953269840000001</v>
      </c>
      <c r="N3838">
        <v>11.81460203</v>
      </c>
      <c r="O3838">
        <v>-5.7268616080000001</v>
      </c>
      <c r="P3838">
        <v>-4.9598712139999996</v>
      </c>
      <c r="Q3838">
        <v>0</v>
      </c>
      <c r="R3838">
        <v>-0.28656432799999998</v>
      </c>
      <c r="S3838">
        <v>-0.32476634900000001</v>
      </c>
      <c r="T3838">
        <v>0.59073010100000001</v>
      </c>
      <c r="U3838">
        <v>-0.28634308000000003</v>
      </c>
      <c r="V3838">
        <v>-0.247993561</v>
      </c>
      <c r="W3838">
        <v>0</v>
      </c>
      <c r="X3838">
        <v>-2.2055946999999999E-2</v>
      </c>
      <c r="Y3838">
        <v>0.59759695999999995</v>
      </c>
      <c r="Z3838">
        <v>3.6141359999999997E-2</v>
      </c>
      <c r="AA3838">
        <v>2.2141106000000001E-2</v>
      </c>
      <c r="AB3838">
        <v>0.17811221399999999</v>
      </c>
      <c r="AC3838">
        <v>0.93743270400000001</v>
      </c>
    </row>
    <row r="3839" spans="1:29" x14ac:dyDescent="0.3">
      <c r="A3839">
        <v>38.369999999999997</v>
      </c>
      <c r="B3839">
        <v>28.2</v>
      </c>
      <c r="C3839">
        <v>-120</v>
      </c>
      <c r="D3839">
        <v>-120</v>
      </c>
      <c r="E3839">
        <v>240</v>
      </c>
      <c r="F3839">
        <v>-111.1730769</v>
      </c>
      <c r="G3839">
        <v>-127.0384615</v>
      </c>
      <c r="H3839">
        <v>232.05769230000001</v>
      </c>
      <c r="I3839">
        <v>-110</v>
      </c>
      <c r="J3839">
        <v>-126</v>
      </c>
      <c r="K3839">
        <v>451</v>
      </c>
      <c r="L3839">
        <v>-5.684578804</v>
      </c>
      <c r="M3839">
        <v>-6.4958186439999999</v>
      </c>
      <c r="N3839">
        <v>11.865734720000001</v>
      </c>
      <c r="O3839">
        <v>-5.6245962220000001</v>
      </c>
      <c r="P3839">
        <v>-6.4427193090000001</v>
      </c>
      <c r="Q3839">
        <v>23.060844509999999</v>
      </c>
      <c r="R3839">
        <v>-0.28422893999999999</v>
      </c>
      <c r="S3839">
        <v>-0.32479093199999998</v>
      </c>
      <c r="T3839">
        <v>0.59328673600000004</v>
      </c>
      <c r="U3839">
        <v>-0.281229811</v>
      </c>
      <c r="V3839">
        <v>-0.32213596500000002</v>
      </c>
      <c r="W3839">
        <v>1.1530422259999999</v>
      </c>
      <c r="X3839">
        <v>-2.3418477E-2</v>
      </c>
      <c r="Y3839">
        <v>0.598531115</v>
      </c>
      <c r="Z3839">
        <v>2.7601992999999998E-2</v>
      </c>
      <c r="AA3839">
        <v>-2.3617178999999999E-2</v>
      </c>
      <c r="AB3839">
        <v>0.96981674299999998</v>
      </c>
      <c r="AC3839">
        <v>-0.964344647</v>
      </c>
    </row>
    <row r="3840" spans="1:29" x14ac:dyDescent="0.3">
      <c r="A3840">
        <v>38.380000000000003</v>
      </c>
      <c r="B3840">
        <v>28.2</v>
      </c>
      <c r="C3840">
        <v>-120</v>
      </c>
      <c r="D3840">
        <v>-120</v>
      </c>
      <c r="E3840">
        <v>240</v>
      </c>
      <c r="F3840">
        <v>-110.0192308</v>
      </c>
      <c r="G3840">
        <v>-127.6346154</v>
      </c>
      <c r="H3840">
        <v>232.45192309999999</v>
      </c>
      <c r="I3840">
        <v>-84</v>
      </c>
      <c r="J3840">
        <v>-128</v>
      </c>
      <c r="K3840">
        <v>220</v>
      </c>
      <c r="L3840">
        <v>-5.6255795429999997</v>
      </c>
      <c r="M3840">
        <v>-6.5263015959999997</v>
      </c>
      <c r="N3840">
        <v>11.885892800000001</v>
      </c>
      <c r="O3840">
        <v>-4.2951462060000001</v>
      </c>
      <c r="P3840">
        <v>-6.5449846950000001</v>
      </c>
      <c r="Q3840">
        <v>11.24919244</v>
      </c>
      <c r="R3840">
        <v>-0.28127897699999999</v>
      </c>
      <c r="S3840">
        <v>-0.32631507999999998</v>
      </c>
      <c r="T3840">
        <v>0.59429463999999999</v>
      </c>
      <c r="U3840">
        <v>-0.21475731000000001</v>
      </c>
      <c r="V3840">
        <v>-0.32724923500000003</v>
      </c>
      <c r="W3840">
        <v>0.56245962199999999</v>
      </c>
      <c r="X3840">
        <v>-2.6001606E-2</v>
      </c>
      <c r="Y3840">
        <v>0.59872777899999996</v>
      </c>
      <c r="Z3840">
        <v>2.3332309999999998E-2</v>
      </c>
      <c r="AA3840">
        <v>-6.4947243000000002E-2</v>
      </c>
      <c r="AB3840">
        <v>0.55564192999999995</v>
      </c>
      <c r="AC3840">
        <v>-3.5882591999999998E-2</v>
      </c>
    </row>
    <row r="3841" spans="1:29" x14ac:dyDescent="0.3">
      <c r="A3841">
        <v>38.39</v>
      </c>
      <c r="B3841">
        <v>28.2</v>
      </c>
      <c r="C3841">
        <v>-120</v>
      </c>
      <c r="D3841">
        <v>-120</v>
      </c>
      <c r="E3841">
        <v>240</v>
      </c>
      <c r="F3841">
        <v>-109.0480769</v>
      </c>
      <c r="G3841">
        <v>-126.9615385</v>
      </c>
      <c r="H3841">
        <v>232.32692309999999</v>
      </c>
      <c r="I3841">
        <v>-103</v>
      </c>
      <c r="J3841">
        <v>-118</v>
      </c>
      <c r="K3841">
        <v>214</v>
      </c>
      <c r="L3841">
        <v>-5.5759218319999997</v>
      </c>
      <c r="M3841">
        <v>-6.4918853600000004</v>
      </c>
      <c r="N3841">
        <v>11.87950122</v>
      </c>
      <c r="O3841">
        <v>-5.2666673719999997</v>
      </c>
      <c r="P3841">
        <v>-6.0336577660000001</v>
      </c>
      <c r="Q3841">
        <v>10.94239629</v>
      </c>
      <c r="R3841">
        <v>-0.278796092</v>
      </c>
      <c r="S3841">
        <v>-0.32459426800000002</v>
      </c>
      <c r="T3841">
        <v>0.59397506099999997</v>
      </c>
      <c r="U3841">
        <v>-0.26333336899999998</v>
      </c>
      <c r="V3841">
        <v>-0.30168288799999998</v>
      </c>
      <c r="W3841">
        <v>0.54711981399999998</v>
      </c>
      <c r="X3841">
        <v>-2.6441589000000001E-2</v>
      </c>
      <c r="Y3841">
        <v>0.59711349400000002</v>
      </c>
      <c r="Z3841">
        <v>1.6518068E-2</v>
      </c>
      <c r="AA3841">
        <v>-2.2141106000000001E-2</v>
      </c>
      <c r="AB3841">
        <v>0.55308529500000003</v>
      </c>
      <c r="AC3841">
        <v>3.1397267999999999E-2</v>
      </c>
    </row>
    <row r="3842" spans="1:29" x14ac:dyDescent="0.3">
      <c r="A3842">
        <v>38.4</v>
      </c>
      <c r="B3842">
        <v>28.2</v>
      </c>
      <c r="C3842">
        <v>-120</v>
      </c>
      <c r="D3842">
        <v>-120</v>
      </c>
      <c r="E3842">
        <v>240</v>
      </c>
      <c r="F3842">
        <v>-107.1538462</v>
      </c>
      <c r="G3842">
        <v>-124.6153846</v>
      </c>
      <c r="H3842">
        <v>229.9711538</v>
      </c>
      <c r="I3842">
        <v>-105</v>
      </c>
      <c r="J3842">
        <v>-121</v>
      </c>
      <c r="K3842">
        <v>172</v>
      </c>
      <c r="L3842">
        <v>-5.4790647119999996</v>
      </c>
      <c r="M3842">
        <v>-6.3719201959999996</v>
      </c>
      <c r="N3842">
        <v>11.75904439</v>
      </c>
      <c r="O3842">
        <v>-5.3689327579999997</v>
      </c>
      <c r="P3842">
        <v>-6.1870558439999996</v>
      </c>
      <c r="Q3842">
        <v>8.7948231840000002</v>
      </c>
      <c r="R3842">
        <v>-0.27395323599999999</v>
      </c>
      <c r="S3842">
        <v>-0.31859600999999999</v>
      </c>
      <c r="T3842">
        <v>0.58795222000000003</v>
      </c>
      <c r="U3842">
        <v>-0.26844663800000002</v>
      </c>
      <c r="V3842">
        <v>-0.30935279199999999</v>
      </c>
      <c r="W3842">
        <v>0.43974115899999999</v>
      </c>
      <c r="X3842">
        <v>-2.5774518E-2</v>
      </c>
      <c r="Y3842">
        <v>0.58948456199999999</v>
      </c>
      <c r="Z3842">
        <v>8.0649569999999993E-3</v>
      </c>
      <c r="AA3842">
        <v>-2.3617178999999999E-2</v>
      </c>
      <c r="AB3842">
        <v>0.48576058300000002</v>
      </c>
      <c r="AC3842">
        <v>0.242207493</v>
      </c>
    </row>
    <row r="3843" spans="1:29" x14ac:dyDescent="0.3">
      <c r="A3843">
        <v>38.409999999999997</v>
      </c>
      <c r="B3843">
        <v>28.2</v>
      </c>
      <c r="C3843">
        <v>-120</v>
      </c>
      <c r="D3843">
        <v>-120</v>
      </c>
      <c r="E3843">
        <v>240</v>
      </c>
      <c r="F3843">
        <v>-107</v>
      </c>
      <c r="G3843">
        <v>-122.0192308</v>
      </c>
      <c r="H3843">
        <v>227.7403846</v>
      </c>
      <c r="I3843">
        <v>-109</v>
      </c>
      <c r="J3843">
        <v>-123</v>
      </c>
      <c r="K3843">
        <v>230</v>
      </c>
      <c r="L3843">
        <v>-5.4711981429999996</v>
      </c>
      <c r="M3843">
        <v>-6.2391718579999997</v>
      </c>
      <c r="N3843">
        <v>11.644979149999999</v>
      </c>
      <c r="O3843">
        <v>-5.5734635289999996</v>
      </c>
      <c r="P3843">
        <v>-6.2893212299999997</v>
      </c>
      <c r="Q3843">
        <v>11.760519370000001</v>
      </c>
      <c r="R3843">
        <v>-0.27355990699999999</v>
      </c>
      <c r="S3843">
        <v>-0.31195859300000001</v>
      </c>
      <c r="T3843">
        <v>0.58224895799999998</v>
      </c>
      <c r="U3843">
        <v>-0.27867317600000002</v>
      </c>
      <c r="V3843">
        <v>-0.31446606199999999</v>
      </c>
      <c r="W3843">
        <v>0.58802596900000004</v>
      </c>
      <c r="X3843">
        <v>-2.2169491999999999E-2</v>
      </c>
      <c r="Y3843">
        <v>0.58333880500000002</v>
      </c>
      <c r="Z3843">
        <v>5.7360390000000001E-3</v>
      </c>
      <c r="AA3843">
        <v>-2.0665032E-2</v>
      </c>
      <c r="AB3843">
        <v>0.58973039199999999</v>
      </c>
      <c r="AC3843">
        <v>8.9706479999999995E-3</v>
      </c>
    </row>
    <row r="3844" spans="1:29" x14ac:dyDescent="0.3">
      <c r="A3844">
        <v>38.42</v>
      </c>
      <c r="B3844">
        <v>28.2</v>
      </c>
      <c r="C3844">
        <v>-120</v>
      </c>
      <c r="D3844">
        <v>-120</v>
      </c>
      <c r="E3844">
        <v>240</v>
      </c>
      <c r="F3844">
        <v>-106.75</v>
      </c>
      <c r="G3844">
        <v>-119.3461538</v>
      </c>
      <c r="H3844">
        <v>226.125</v>
      </c>
      <c r="I3844">
        <v>-116</v>
      </c>
      <c r="J3844">
        <v>-97</v>
      </c>
      <c r="K3844">
        <v>233</v>
      </c>
      <c r="L3844">
        <v>-5.4584149699999998</v>
      </c>
      <c r="M3844">
        <v>-6.1024902369999996</v>
      </c>
      <c r="N3844">
        <v>11.562380190000001</v>
      </c>
      <c r="O3844">
        <v>-5.9313923800000001</v>
      </c>
      <c r="P3844">
        <v>-4.9598712139999996</v>
      </c>
      <c r="Q3844">
        <v>11.91391745</v>
      </c>
      <c r="R3844">
        <v>-0.27292074900000002</v>
      </c>
      <c r="S3844">
        <v>-0.30512451200000001</v>
      </c>
      <c r="T3844">
        <v>0.57811900900000002</v>
      </c>
      <c r="U3844">
        <v>-0.29656961900000001</v>
      </c>
      <c r="V3844">
        <v>-0.247993561</v>
      </c>
      <c r="W3844">
        <v>0.59569587300000004</v>
      </c>
      <c r="X3844">
        <v>-1.8592851000000001E-2</v>
      </c>
      <c r="Y3844">
        <v>0.57809442600000005</v>
      </c>
      <c r="Z3844">
        <v>-1.2938399999999999E-4</v>
      </c>
      <c r="AA3844">
        <v>2.8045400000000002E-2</v>
      </c>
      <c r="AB3844">
        <v>0.57865164199999997</v>
      </c>
      <c r="AC3844">
        <v>-8.9706479000000006E-2</v>
      </c>
    </row>
    <row r="3845" spans="1:29" x14ac:dyDescent="0.3">
      <c r="A3845">
        <v>38.43</v>
      </c>
      <c r="B3845">
        <v>28.2</v>
      </c>
      <c r="C3845">
        <v>-120</v>
      </c>
      <c r="D3845">
        <v>-120</v>
      </c>
      <c r="E3845">
        <v>240</v>
      </c>
      <c r="F3845">
        <v>-106.7019231</v>
      </c>
      <c r="G3845">
        <v>-119.1730769</v>
      </c>
      <c r="H3845">
        <v>222.5288462</v>
      </c>
      <c r="I3845">
        <v>-87</v>
      </c>
      <c r="J3845">
        <v>-124</v>
      </c>
      <c r="K3845">
        <v>228</v>
      </c>
      <c r="L3845">
        <v>-5.4559566679999998</v>
      </c>
      <c r="M3845">
        <v>-6.0936403480000001</v>
      </c>
      <c r="N3845">
        <v>11.378499160000001</v>
      </c>
      <c r="O3845">
        <v>-4.4485442849999997</v>
      </c>
      <c r="P3845">
        <v>-6.3404539230000001</v>
      </c>
      <c r="Q3845">
        <v>11.65825399</v>
      </c>
      <c r="R3845">
        <v>-0.27279783299999999</v>
      </c>
      <c r="S3845">
        <v>-0.30468201700000003</v>
      </c>
      <c r="T3845">
        <v>0.56892495799999998</v>
      </c>
      <c r="U3845">
        <v>-0.22242721400000001</v>
      </c>
      <c r="V3845">
        <v>-0.31702269599999999</v>
      </c>
      <c r="W3845">
        <v>0.58291269899999998</v>
      </c>
      <c r="X3845">
        <v>-1.8408342000000001E-2</v>
      </c>
      <c r="Y3845">
        <v>0.57177658899999995</v>
      </c>
      <c r="Z3845">
        <v>1.5008584E-2</v>
      </c>
      <c r="AA3845">
        <v>-5.4614727000000002E-2</v>
      </c>
      <c r="AB3845">
        <v>0.56842510300000004</v>
      </c>
      <c r="AC3845">
        <v>-7.6250506999999995E-2</v>
      </c>
    </row>
    <row r="3846" spans="1:29" x14ac:dyDescent="0.3">
      <c r="A3846">
        <v>38.44</v>
      </c>
      <c r="B3846">
        <v>28.2</v>
      </c>
      <c r="C3846">
        <v>-120</v>
      </c>
      <c r="D3846">
        <v>-120</v>
      </c>
      <c r="E3846">
        <v>240</v>
      </c>
      <c r="F3846">
        <v>-108.1634615</v>
      </c>
      <c r="G3846">
        <v>-120.4038462</v>
      </c>
      <c r="H3846">
        <v>220.54807690000001</v>
      </c>
      <c r="I3846">
        <v>-111</v>
      </c>
      <c r="J3846">
        <v>-128</v>
      </c>
      <c r="K3846">
        <v>231</v>
      </c>
      <c r="L3846">
        <v>-5.5306890649999998</v>
      </c>
      <c r="M3846">
        <v>-6.1565728929999999</v>
      </c>
      <c r="N3846">
        <v>11.277217090000001</v>
      </c>
      <c r="O3846">
        <v>-5.6757289149999997</v>
      </c>
      <c r="P3846">
        <v>-6.5449846950000001</v>
      </c>
      <c r="Q3846">
        <v>11.811652069999999</v>
      </c>
      <c r="R3846">
        <v>-0.27653445300000001</v>
      </c>
      <c r="S3846">
        <v>-0.30782864500000001</v>
      </c>
      <c r="T3846">
        <v>0.56386085500000005</v>
      </c>
      <c r="U3846">
        <v>-0.28378644600000003</v>
      </c>
      <c r="V3846">
        <v>-0.32724923500000003</v>
      </c>
      <c r="W3846">
        <v>0.59058260299999998</v>
      </c>
      <c r="X3846">
        <v>-1.8067710000000001E-2</v>
      </c>
      <c r="Y3846">
        <v>0.57069493599999999</v>
      </c>
      <c r="Z3846">
        <v>3.5968847999999998E-2</v>
      </c>
      <c r="AA3846">
        <v>-2.5093252999999999E-2</v>
      </c>
      <c r="AB3846">
        <v>0.597400296</v>
      </c>
      <c r="AC3846">
        <v>3.5882591999999998E-2</v>
      </c>
    </row>
    <row r="3847" spans="1:29" x14ac:dyDescent="0.3">
      <c r="A3847">
        <v>38.450000000000003</v>
      </c>
      <c r="B3847">
        <v>28.2</v>
      </c>
      <c r="C3847">
        <v>-120</v>
      </c>
      <c r="D3847">
        <v>-120</v>
      </c>
      <c r="E3847">
        <v>240</v>
      </c>
      <c r="F3847">
        <v>-108.6730769</v>
      </c>
      <c r="G3847">
        <v>-121.4326923</v>
      </c>
      <c r="H3847">
        <v>218.6153846</v>
      </c>
      <c r="I3847">
        <v>-106</v>
      </c>
      <c r="J3847">
        <v>-129</v>
      </c>
      <c r="K3847">
        <v>215</v>
      </c>
      <c r="L3847">
        <v>-5.5567470720000003</v>
      </c>
      <c r="M3847">
        <v>-6.2091805669999998</v>
      </c>
      <c r="N3847">
        <v>11.17839333</v>
      </c>
      <c r="O3847">
        <v>-5.4200654510000001</v>
      </c>
      <c r="P3847">
        <v>-6.5961173879999997</v>
      </c>
      <c r="Q3847">
        <v>10.993528980000001</v>
      </c>
      <c r="R3847">
        <v>-0.27783735399999998</v>
      </c>
      <c r="S3847">
        <v>-0.31045902800000003</v>
      </c>
      <c r="T3847">
        <v>0.55891966699999995</v>
      </c>
      <c r="U3847">
        <v>-0.27100327299999999</v>
      </c>
      <c r="V3847">
        <v>-0.32980586899999997</v>
      </c>
      <c r="W3847">
        <v>0.54967644900000001</v>
      </c>
      <c r="X3847">
        <v>-1.8834132999999999E-2</v>
      </c>
      <c r="Y3847">
        <v>0.56871190500000002</v>
      </c>
      <c r="Z3847">
        <v>5.1538096999999998E-2</v>
      </c>
      <c r="AA3847">
        <v>-3.3949695000000002E-2</v>
      </c>
      <c r="AB3847">
        <v>0.56672067999999998</v>
      </c>
      <c r="AC3847">
        <v>8.9706479000000006E-2</v>
      </c>
    </row>
    <row r="3848" spans="1:29" x14ac:dyDescent="0.3">
      <c r="A3848">
        <v>38.46</v>
      </c>
      <c r="B3848">
        <v>28.2</v>
      </c>
      <c r="C3848">
        <v>-120</v>
      </c>
      <c r="D3848">
        <v>-120</v>
      </c>
      <c r="E3848">
        <v>240</v>
      </c>
      <c r="F3848">
        <v>-110.0865385</v>
      </c>
      <c r="G3848">
        <v>-123.2884615</v>
      </c>
      <c r="H3848">
        <v>219.0096154</v>
      </c>
      <c r="I3848">
        <v>-104</v>
      </c>
      <c r="J3848">
        <v>-121</v>
      </c>
      <c r="K3848">
        <v>170</v>
      </c>
      <c r="L3848">
        <v>-5.6290211670000003</v>
      </c>
      <c r="M3848">
        <v>-6.3040710459999998</v>
      </c>
      <c r="N3848">
        <v>11.19855141</v>
      </c>
      <c r="O3848">
        <v>-5.3178000650000001</v>
      </c>
      <c r="P3848">
        <v>-6.1870558439999996</v>
      </c>
      <c r="Q3848">
        <v>8.6925577979999993</v>
      </c>
      <c r="R3848">
        <v>-0.28145105799999998</v>
      </c>
      <c r="S3848">
        <v>-0.315203552</v>
      </c>
      <c r="T3848">
        <v>0.55992757100000001</v>
      </c>
      <c r="U3848">
        <v>-0.26589000299999999</v>
      </c>
      <c r="V3848">
        <v>-0.30935279199999999</v>
      </c>
      <c r="W3848">
        <v>0.43462789000000002</v>
      </c>
      <c r="X3848">
        <v>-1.9487010999999999E-2</v>
      </c>
      <c r="Y3848">
        <v>0.57216991699999997</v>
      </c>
      <c r="Z3848">
        <v>6.4433404E-2</v>
      </c>
      <c r="AA3848">
        <v>-2.5093252999999999E-2</v>
      </c>
      <c r="AB3848">
        <v>0.48149952499999998</v>
      </c>
      <c r="AC3848">
        <v>0.24669281700000001</v>
      </c>
    </row>
    <row r="3849" spans="1:29" x14ac:dyDescent="0.3">
      <c r="A3849">
        <v>38.47</v>
      </c>
      <c r="B3849">
        <v>28.2</v>
      </c>
      <c r="C3849">
        <v>-120</v>
      </c>
      <c r="D3849">
        <v>-120</v>
      </c>
      <c r="E3849">
        <v>240</v>
      </c>
      <c r="F3849">
        <v>-111.2884615</v>
      </c>
      <c r="G3849">
        <v>-124.3653846</v>
      </c>
      <c r="H3849">
        <v>223.4807692</v>
      </c>
      <c r="I3849">
        <v>-105</v>
      </c>
      <c r="J3849">
        <v>-94</v>
      </c>
      <c r="K3849">
        <v>215</v>
      </c>
      <c r="L3849">
        <v>-5.6904787299999997</v>
      </c>
      <c r="M3849">
        <v>-6.3591370229999997</v>
      </c>
      <c r="N3849">
        <v>11.427173549999999</v>
      </c>
      <c r="O3849">
        <v>-5.3689327579999997</v>
      </c>
      <c r="P3849">
        <v>-4.8064731350000001</v>
      </c>
      <c r="Q3849">
        <v>10.993528980000001</v>
      </c>
      <c r="R3849">
        <v>-0.284523937</v>
      </c>
      <c r="S3849">
        <v>-0.31795685099999998</v>
      </c>
      <c r="T3849">
        <v>0.57135867699999998</v>
      </c>
      <c r="U3849">
        <v>-0.26844663800000002</v>
      </c>
      <c r="V3849">
        <v>-0.240323657</v>
      </c>
      <c r="W3849">
        <v>0.54967644900000001</v>
      </c>
      <c r="X3849">
        <v>-1.9302501999999999E-2</v>
      </c>
      <c r="Y3849">
        <v>0.58173271400000004</v>
      </c>
      <c r="Z3849">
        <v>5.4600192999999998E-2</v>
      </c>
      <c r="AA3849">
        <v>1.6236811E-2</v>
      </c>
      <c r="AB3849">
        <v>0.53604106399999996</v>
      </c>
      <c r="AC3849">
        <v>-7.1765182999999996E-2</v>
      </c>
    </row>
    <row r="3850" spans="1:29" x14ac:dyDescent="0.3">
      <c r="A3850">
        <v>38.479999999999997</v>
      </c>
      <c r="B3850">
        <v>28.2</v>
      </c>
      <c r="C3850">
        <v>-120</v>
      </c>
      <c r="D3850">
        <v>-120</v>
      </c>
      <c r="E3850">
        <v>240</v>
      </c>
      <c r="F3850">
        <v>-112.4326923</v>
      </c>
      <c r="G3850">
        <v>-125.8653846</v>
      </c>
      <c r="H3850">
        <v>227.68269230000001</v>
      </c>
      <c r="I3850">
        <v>-85</v>
      </c>
      <c r="J3850">
        <v>-115</v>
      </c>
      <c r="K3850">
        <v>232</v>
      </c>
      <c r="L3850">
        <v>-5.7489863310000002</v>
      </c>
      <c r="M3850">
        <v>-6.4358360619999999</v>
      </c>
      <c r="N3850">
        <v>11.642029190000001</v>
      </c>
      <c r="O3850">
        <v>-4.3462788989999996</v>
      </c>
      <c r="P3850">
        <v>-5.8802596869999997</v>
      </c>
      <c r="Q3850">
        <v>11.86278476</v>
      </c>
      <c r="R3850">
        <v>-0.28744931699999998</v>
      </c>
      <c r="S3850">
        <v>-0.32179180299999999</v>
      </c>
      <c r="T3850">
        <v>0.58210145999999996</v>
      </c>
      <c r="U3850">
        <v>-0.21731394500000001</v>
      </c>
      <c r="V3850">
        <v>-0.29401298399999998</v>
      </c>
      <c r="W3850">
        <v>0.59313923800000001</v>
      </c>
      <c r="X3850">
        <v>-1.9827643999999998E-2</v>
      </c>
      <c r="Y3850">
        <v>0.59114801299999997</v>
      </c>
      <c r="Z3850">
        <v>4.7613439E-2</v>
      </c>
      <c r="AA3850">
        <v>-4.4282211000000002E-2</v>
      </c>
      <c r="AB3850">
        <v>0.56586846800000001</v>
      </c>
      <c r="AC3850">
        <v>-0.14353036599999999</v>
      </c>
    </row>
    <row r="3851" spans="1:29" x14ac:dyDescent="0.3">
      <c r="A3851">
        <v>38.49</v>
      </c>
      <c r="B3851">
        <v>28.2</v>
      </c>
      <c r="C3851">
        <v>-120</v>
      </c>
      <c r="D3851">
        <v>-120</v>
      </c>
      <c r="E3851">
        <v>240</v>
      </c>
      <c r="F3851">
        <v>-113.9134615</v>
      </c>
      <c r="G3851">
        <v>-127.1923077</v>
      </c>
      <c r="H3851">
        <v>231.2596154</v>
      </c>
      <c r="I3851">
        <v>-226</v>
      </c>
      <c r="J3851">
        <v>-120</v>
      </c>
      <c r="K3851">
        <v>235</v>
      </c>
      <c r="L3851">
        <v>-5.8247020489999999</v>
      </c>
      <c r="M3851">
        <v>-6.5036852119999997</v>
      </c>
      <c r="N3851">
        <v>11.824926899999999</v>
      </c>
      <c r="O3851">
        <v>-11.555988599999999</v>
      </c>
      <c r="P3851">
        <v>-6.1359231520000002</v>
      </c>
      <c r="Q3851">
        <v>12.016182840000001</v>
      </c>
      <c r="R3851">
        <v>-0.29123510200000002</v>
      </c>
      <c r="S3851">
        <v>-0.32518426099999997</v>
      </c>
      <c r="T3851">
        <v>0.59124634499999995</v>
      </c>
      <c r="U3851">
        <v>-0.57779943</v>
      </c>
      <c r="V3851">
        <v>-0.30679615799999999</v>
      </c>
      <c r="W3851">
        <v>0.60080914200000002</v>
      </c>
      <c r="X3851">
        <v>-1.9600556000000002E-2</v>
      </c>
      <c r="Y3851">
        <v>0.59963735100000004</v>
      </c>
      <c r="Z3851">
        <v>4.4163189999999998E-2</v>
      </c>
      <c r="AA3851">
        <v>0.15646381200000001</v>
      </c>
      <c r="AB3851">
        <v>0.69540462400000003</v>
      </c>
      <c r="AC3851">
        <v>0.497870957</v>
      </c>
    </row>
    <row r="3852" spans="1:29" x14ac:dyDescent="0.3">
      <c r="A3852">
        <v>38.5</v>
      </c>
      <c r="B3852">
        <v>28.2</v>
      </c>
      <c r="C3852">
        <v>-120</v>
      </c>
      <c r="D3852">
        <v>-120</v>
      </c>
      <c r="E3852">
        <v>240</v>
      </c>
      <c r="F3852">
        <v>-114.2307692</v>
      </c>
      <c r="G3852">
        <v>-127.2692308</v>
      </c>
      <c r="H3852">
        <v>232.4807692</v>
      </c>
      <c r="I3852">
        <v>0</v>
      </c>
      <c r="J3852">
        <v>-127</v>
      </c>
      <c r="K3852">
        <v>229</v>
      </c>
      <c r="L3852">
        <v>-5.8409268460000003</v>
      </c>
      <c r="M3852">
        <v>-6.5076184960000001</v>
      </c>
      <c r="N3852">
        <v>11.887367790000001</v>
      </c>
      <c r="O3852">
        <v>0</v>
      </c>
      <c r="P3852">
        <v>-6.4938520019999997</v>
      </c>
      <c r="Q3852">
        <v>11.70938668</v>
      </c>
      <c r="R3852">
        <v>-0.29204634200000001</v>
      </c>
      <c r="S3852">
        <v>-0.32538092499999999</v>
      </c>
      <c r="T3852">
        <v>0.594368389</v>
      </c>
      <c r="U3852">
        <v>0</v>
      </c>
      <c r="V3852">
        <v>-0.3246926</v>
      </c>
      <c r="W3852">
        <v>0.58546933400000001</v>
      </c>
      <c r="X3852">
        <v>-1.9245729999999999E-2</v>
      </c>
      <c r="Y3852">
        <v>0.60205468200000001</v>
      </c>
      <c r="Z3852">
        <v>4.0454171999999997E-2</v>
      </c>
      <c r="AA3852">
        <v>-0.18746135999999999</v>
      </c>
      <c r="AB3852">
        <v>0.498543756</v>
      </c>
      <c r="AC3852">
        <v>-0.45750304200000003</v>
      </c>
    </row>
    <row r="3853" spans="1:29" x14ac:dyDescent="0.3">
      <c r="A3853">
        <v>38.51</v>
      </c>
      <c r="B3853">
        <v>28.2</v>
      </c>
      <c r="C3853">
        <v>-120</v>
      </c>
      <c r="D3853">
        <v>-120</v>
      </c>
      <c r="E3853">
        <v>240</v>
      </c>
      <c r="F3853">
        <v>-114.4230769</v>
      </c>
      <c r="G3853">
        <v>-127.2115385</v>
      </c>
      <c r="H3853">
        <v>232.81730769999999</v>
      </c>
      <c r="I3853">
        <v>-220</v>
      </c>
      <c r="J3853">
        <v>-230</v>
      </c>
      <c r="K3853">
        <v>186</v>
      </c>
      <c r="L3853">
        <v>-5.8507600560000004</v>
      </c>
      <c r="M3853">
        <v>-6.5046685330000003</v>
      </c>
      <c r="N3853">
        <v>11.904575899999999</v>
      </c>
      <c r="O3853">
        <v>-11.24919244</v>
      </c>
      <c r="P3853">
        <v>-11.760519370000001</v>
      </c>
      <c r="Q3853">
        <v>9.5106808849999993</v>
      </c>
      <c r="R3853">
        <v>-0.29253800299999999</v>
      </c>
      <c r="S3853">
        <v>-0.32523342700000002</v>
      </c>
      <c r="T3853">
        <v>0.59522879500000003</v>
      </c>
      <c r="U3853">
        <v>-0.56245962199999999</v>
      </c>
      <c r="V3853">
        <v>-0.58802596900000004</v>
      </c>
      <c r="W3853">
        <v>0.47553404399999999</v>
      </c>
      <c r="X3853">
        <v>-1.8876712E-2</v>
      </c>
      <c r="Y3853">
        <v>0.60274300700000005</v>
      </c>
      <c r="Z3853">
        <v>3.9548481000000003E-2</v>
      </c>
      <c r="AA3853">
        <v>-1.4760736999999999E-2</v>
      </c>
      <c r="AB3853">
        <v>0.700517893</v>
      </c>
      <c r="AC3853">
        <v>1.18412552</v>
      </c>
    </row>
    <row r="3854" spans="1:29" x14ac:dyDescent="0.3">
      <c r="A3854">
        <v>38.520000000000003</v>
      </c>
      <c r="B3854">
        <v>28.2</v>
      </c>
      <c r="C3854">
        <v>-120</v>
      </c>
      <c r="D3854">
        <v>-120</v>
      </c>
      <c r="E3854">
        <v>240</v>
      </c>
      <c r="F3854">
        <v>-114.6153846</v>
      </c>
      <c r="G3854">
        <v>-127.0961538</v>
      </c>
      <c r="H3854">
        <v>234.20192309999999</v>
      </c>
      <c r="I3854">
        <v>0</v>
      </c>
      <c r="J3854">
        <v>0</v>
      </c>
      <c r="K3854">
        <v>230</v>
      </c>
      <c r="L3854">
        <v>-5.8605932669999996</v>
      </c>
      <c r="M3854">
        <v>-6.4987686069999997</v>
      </c>
      <c r="N3854">
        <v>11.97537502</v>
      </c>
      <c r="O3854">
        <v>0</v>
      </c>
      <c r="P3854">
        <v>0</v>
      </c>
      <c r="Q3854">
        <v>11.760519370000001</v>
      </c>
      <c r="R3854">
        <v>-0.293029663</v>
      </c>
      <c r="S3854">
        <v>-0.32493843</v>
      </c>
      <c r="T3854">
        <v>0.59876875100000004</v>
      </c>
      <c r="U3854">
        <v>0</v>
      </c>
      <c r="V3854">
        <v>0</v>
      </c>
      <c r="W3854">
        <v>0.58802596900000004</v>
      </c>
      <c r="X3854">
        <v>-1.8422535E-2</v>
      </c>
      <c r="Y3854">
        <v>0.60516853199999998</v>
      </c>
      <c r="Z3854">
        <v>3.3683058000000002E-2</v>
      </c>
      <c r="AA3854">
        <v>0</v>
      </c>
      <c r="AB3854">
        <v>0.39201731200000001</v>
      </c>
      <c r="AC3854">
        <v>-1.031624506</v>
      </c>
    </row>
    <row r="3855" spans="1:29" x14ac:dyDescent="0.3">
      <c r="A3855">
        <v>38.53</v>
      </c>
      <c r="B3855">
        <v>28.2</v>
      </c>
      <c r="C3855">
        <v>-120</v>
      </c>
      <c r="D3855">
        <v>-120</v>
      </c>
      <c r="E3855">
        <v>240</v>
      </c>
      <c r="F3855">
        <v>-115.0576923</v>
      </c>
      <c r="G3855">
        <v>-127.4038462</v>
      </c>
      <c r="H3855">
        <v>235.08653849999999</v>
      </c>
      <c r="I3855">
        <v>-198</v>
      </c>
      <c r="J3855">
        <v>-235</v>
      </c>
      <c r="K3855">
        <v>216</v>
      </c>
      <c r="L3855">
        <v>-5.8832096500000004</v>
      </c>
      <c r="M3855">
        <v>-6.5145017430000003</v>
      </c>
      <c r="N3855">
        <v>12.020607780000001</v>
      </c>
      <c r="O3855">
        <v>-10.124273199999999</v>
      </c>
      <c r="P3855">
        <v>-12.016182840000001</v>
      </c>
      <c r="Q3855">
        <v>11.04466167</v>
      </c>
      <c r="R3855">
        <v>-0.294160482</v>
      </c>
      <c r="S3855">
        <v>-0.32572508700000002</v>
      </c>
      <c r="T3855">
        <v>0.60103038900000005</v>
      </c>
      <c r="U3855">
        <v>-0.50621366000000001</v>
      </c>
      <c r="V3855">
        <v>-0.60080914200000002</v>
      </c>
      <c r="W3855">
        <v>0.55223308400000004</v>
      </c>
      <c r="X3855">
        <v>-1.8223832999999998E-2</v>
      </c>
      <c r="Y3855">
        <v>0.60731544900000001</v>
      </c>
      <c r="Z3855">
        <v>3.3079263999999997E-2</v>
      </c>
      <c r="AA3855">
        <v>-5.4614727000000002E-2</v>
      </c>
      <c r="AB3855">
        <v>0.73716298999999996</v>
      </c>
      <c r="AC3855">
        <v>0.97331529500000002</v>
      </c>
    </row>
    <row r="3856" spans="1:29" x14ac:dyDescent="0.3">
      <c r="A3856">
        <v>38.54</v>
      </c>
      <c r="B3856">
        <v>28.2</v>
      </c>
      <c r="C3856">
        <v>-120</v>
      </c>
      <c r="D3856">
        <v>-120</v>
      </c>
      <c r="E3856">
        <v>240</v>
      </c>
      <c r="F3856">
        <v>-115.0096154</v>
      </c>
      <c r="G3856">
        <v>-127.7596154</v>
      </c>
      <c r="H3856">
        <v>235.25</v>
      </c>
      <c r="I3856">
        <v>-114</v>
      </c>
      <c r="J3856">
        <v>-119</v>
      </c>
      <c r="K3856">
        <v>441</v>
      </c>
      <c r="L3856">
        <v>-5.8807513470000004</v>
      </c>
      <c r="M3856">
        <v>-6.532693182</v>
      </c>
      <c r="N3856">
        <v>12.02896601</v>
      </c>
      <c r="O3856">
        <v>-5.8291269940000001</v>
      </c>
      <c r="P3856">
        <v>-6.0847904589999997</v>
      </c>
      <c r="Q3856">
        <v>22.54951758</v>
      </c>
      <c r="R3856">
        <v>-0.294037567</v>
      </c>
      <c r="S3856">
        <v>-0.32663465899999999</v>
      </c>
      <c r="T3856">
        <v>0.60144830100000002</v>
      </c>
      <c r="U3856">
        <v>-0.29145634999999998</v>
      </c>
      <c r="V3856">
        <v>-0.30423952300000001</v>
      </c>
      <c r="W3856">
        <v>1.1274758789999999</v>
      </c>
      <c r="X3856">
        <v>-1.881994E-2</v>
      </c>
      <c r="Y3856">
        <v>0.60785627600000003</v>
      </c>
      <c r="Z3856">
        <v>3.3726185999999998E-2</v>
      </c>
      <c r="AA3856">
        <v>-7.3803690000000003E-3</v>
      </c>
      <c r="AB3856">
        <v>0.95021587699999999</v>
      </c>
      <c r="AC3856">
        <v>-0.93294737999999999</v>
      </c>
    </row>
    <row r="3857" spans="1:29" x14ac:dyDescent="0.3">
      <c r="A3857">
        <v>38.549999999999997</v>
      </c>
      <c r="B3857">
        <v>28.2</v>
      </c>
      <c r="C3857">
        <v>-120</v>
      </c>
      <c r="D3857">
        <v>-120</v>
      </c>
      <c r="E3857">
        <v>240</v>
      </c>
      <c r="F3857">
        <v>-114.8173077</v>
      </c>
      <c r="G3857">
        <v>-127.875</v>
      </c>
      <c r="H3857">
        <v>234.55769230000001</v>
      </c>
      <c r="I3857">
        <v>-115</v>
      </c>
      <c r="J3857">
        <v>-123</v>
      </c>
      <c r="K3857">
        <v>190</v>
      </c>
      <c r="L3857">
        <v>-5.8709181370000003</v>
      </c>
      <c r="M3857">
        <v>-6.5385931079999997</v>
      </c>
      <c r="N3857">
        <v>11.99356646</v>
      </c>
      <c r="O3857">
        <v>-5.8802596869999997</v>
      </c>
      <c r="P3857">
        <v>-6.2893212299999997</v>
      </c>
      <c r="Q3857">
        <v>9.7152116569999993</v>
      </c>
      <c r="R3857">
        <v>-0.29354590699999999</v>
      </c>
      <c r="S3857">
        <v>-0.32692965499999999</v>
      </c>
      <c r="T3857">
        <v>0.59967832300000001</v>
      </c>
      <c r="U3857">
        <v>-0.29401298399999998</v>
      </c>
      <c r="V3857">
        <v>-0.31446606199999999</v>
      </c>
      <c r="W3857">
        <v>0.48576058300000002</v>
      </c>
      <c r="X3857">
        <v>-1.9274116000000001E-2</v>
      </c>
      <c r="Y3857">
        <v>0.60661073600000004</v>
      </c>
      <c r="Z3857">
        <v>3.6486385000000003E-2</v>
      </c>
      <c r="AA3857">
        <v>-1.1808590000000001E-2</v>
      </c>
      <c r="AB3857">
        <v>0.526666737</v>
      </c>
      <c r="AC3857">
        <v>0.215295549</v>
      </c>
    </row>
    <row r="3858" spans="1:29" x14ac:dyDescent="0.3">
      <c r="A3858">
        <v>38.56</v>
      </c>
      <c r="B3858">
        <v>28.2</v>
      </c>
      <c r="C3858">
        <v>-120</v>
      </c>
      <c r="D3858">
        <v>-120</v>
      </c>
      <c r="E3858">
        <v>240</v>
      </c>
      <c r="F3858">
        <v>-114.0865385</v>
      </c>
      <c r="G3858">
        <v>-126.8269231</v>
      </c>
      <c r="H3858">
        <v>233.58653849999999</v>
      </c>
      <c r="I3858">
        <v>-115</v>
      </c>
      <c r="J3858">
        <v>-126</v>
      </c>
      <c r="K3858">
        <v>225</v>
      </c>
      <c r="L3858">
        <v>-5.8335519390000004</v>
      </c>
      <c r="M3858">
        <v>-6.4850021130000002</v>
      </c>
      <c r="N3858">
        <v>11.943908739999999</v>
      </c>
      <c r="O3858">
        <v>-5.8802596869999997</v>
      </c>
      <c r="P3858">
        <v>-6.4427193090000001</v>
      </c>
      <c r="Q3858">
        <v>11.50485591</v>
      </c>
      <c r="R3858">
        <v>-0.29167759700000001</v>
      </c>
      <c r="S3858">
        <v>-0.32425010599999998</v>
      </c>
      <c r="T3858">
        <v>0.597195437</v>
      </c>
      <c r="U3858">
        <v>-0.29401298399999998</v>
      </c>
      <c r="V3858">
        <v>-0.32213596500000002</v>
      </c>
      <c r="W3858">
        <v>0.57524279499999997</v>
      </c>
      <c r="X3858">
        <v>-1.8805747000000001E-2</v>
      </c>
      <c r="Y3858">
        <v>0.60343952599999995</v>
      </c>
      <c r="Z3858">
        <v>3.2863623000000002E-2</v>
      </c>
      <c r="AA3858">
        <v>-1.6236811E-2</v>
      </c>
      <c r="AB3858">
        <v>0.58887818000000003</v>
      </c>
      <c r="AC3858">
        <v>7.1765182999999996E-2</v>
      </c>
    </row>
    <row r="3859" spans="1:29" x14ac:dyDescent="0.3">
      <c r="A3859">
        <v>38.57</v>
      </c>
      <c r="B3859">
        <v>28.2</v>
      </c>
      <c r="C3859">
        <v>-120</v>
      </c>
      <c r="D3859">
        <v>-120</v>
      </c>
      <c r="E3859">
        <v>240</v>
      </c>
      <c r="F3859">
        <v>-112.875</v>
      </c>
      <c r="G3859">
        <v>-125.8076923</v>
      </c>
      <c r="H3859">
        <v>233.54807690000001</v>
      </c>
      <c r="I3859">
        <v>-108</v>
      </c>
      <c r="J3859">
        <v>-104</v>
      </c>
      <c r="K3859">
        <v>229</v>
      </c>
      <c r="L3859">
        <v>-5.7716027140000001</v>
      </c>
      <c r="M3859">
        <v>-6.4328860990000001</v>
      </c>
      <c r="N3859">
        <v>11.9419421</v>
      </c>
      <c r="O3859">
        <v>-5.5223308360000001</v>
      </c>
      <c r="P3859">
        <v>-5.3178000650000001</v>
      </c>
      <c r="Q3859">
        <v>11.70938668</v>
      </c>
      <c r="R3859">
        <v>-0.28858013599999999</v>
      </c>
      <c r="S3859">
        <v>-0.32164430500000002</v>
      </c>
      <c r="T3859">
        <v>0.59709710500000002</v>
      </c>
      <c r="U3859">
        <v>-0.27611654200000002</v>
      </c>
      <c r="V3859">
        <v>-0.26589000299999999</v>
      </c>
      <c r="W3859">
        <v>0.58546933400000001</v>
      </c>
      <c r="X3859">
        <v>-1.9089607000000001E-2</v>
      </c>
      <c r="Y3859">
        <v>0.60147288399999999</v>
      </c>
      <c r="Z3859">
        <v>2.3030413E-2</v>
      </c>
      <c r="AA3859">
        <v>5.9042950000000004E-3</v>
      </c>
      <c r="AB3859">
        <v>0.57098173799999996</v>
      </c>
      <c r="AC3859">
        <v>-7.6250506999999995E-2</v>
      </c>
    </row>
    <row r="3860" spans="1:29" x14ac:dyDescent="0.3">
      <c r="A3860">
        <v>38.58</v>
      </c>
      <c r="B3860">
        <v>28.2</v>
      </c>
      <c r="C3860">
        <v>-120</v>
      </c>
      <c r="D3860">
        <v>-120</v>
      </c>
      <c r="E3860">
        <v>240</v>
      </c>
      <c r="F3860">
        <v>-113.9134615</v>
      </c>
      <c r="G3860">
        <v>-125.0288462</v>
      </c>
      <c r="H3860">
        <v>233.94230769999999</v>
      </c>
      <c r="I3860">
        <v>-86</v>
      </c>
      <c r="J3860">
        <v>-133</v>
      </c>
      <c r="K3860">
        <v>227</v>
      </c>
      <c r="L3860">
        <v>-5.8247020489999999</v>
      </c>
      <c r="M3860">
        <v>-6.3930615980000001</v>
      </c>
      <c r="N3860">
        <v>11.96210018</v>
      </c>
      <c r="O3860">
        <v>-4.3974115920000001</v>
      </c>
      <c r="P3860">
        <v>-6.8006481599999997</v>
      </c>
      <c r="Q3860">
        <v>11.607121299999999</v>
      </c>
      <c r="R3860">
        <v>-0.29123510200000002</v>
      </c>
      <c r="S3860">
        <v>-0.31965307999999998</v>
      </c>
      <c r="T3860">
        <v>0.59810500899999997</v>
      </c>
      <c r="U3860">
        <v>-0.21987058000000001</v>
      </c>
      <c r="V3860">
        <v>-0.34003240800000001</v>
      </c>
      <c r="W3860">
        <v>0.58035606500000003</v>
      </c>
      <c r="X3860">
        <v>-1.6407127000000001E-2</v>
      </c>
      <c r="Y3860">
        <v>0.60236606699999995</v>
      </c>
      <c r="Z3860">
        <v>2.2426620000000001E-2</v>
      </c>
      <c r="AA3860">
        <v>-6.9375463999999998E-2</v>
      </c>
      <c r="AB3860">
        <v>0.57353837200000002</v>
      </c>
      <c r="AC3860">
        <v>-3.5882591999999998E-2</v>
      </c>
    </row>
    <row r="3861" spans="1:29" x14ac:dyDescent="0.3">
      <c r="A3861">
        <v>38.590000000000003</v>
      </c>
      <c r="B3861">
        <v>28.2</v>
      </c>
      <c r="C3861">
        <v>-120</v>
      </c>
      <c r="D3861">
        <v>-120</v>
      </c>
      <c r="E3861">
        <v>240</v>
      </c>
      <c r="F3861">
        <v>-114.5192308</v>
      </c>
      <c r="G3861">
        <v>-123.0384615</v>
      </c>
      <c r="H3861">
        <v>232.18269230000001</v>
      </c>
      <c r="I3861">
        <v>-115</v>
      </c>
      <c r="J3861">
        <v>-125</v>
      </c>
      <c r="K3861">
        <v>234</v>
      </c>
      <c r="L3861">
        <v>-5.8556766610000004</v>
      </c>
      <c r="M3861">
        <v>-6.2912878719999998</v>
      </c>
      <c r="N3861">
        <v>11.872126310000001</v>
      </c>
      <c r="O3861">
        <v>-5.8802596869999997</v>
      </c>
      <c r="P3861">
        <v>-6.3915866159999997</v>
      </c>
      <c r="Q3861">
        <v>11.96505015</v>
      </c>
      <c r="R3861">
        <v>-0.29278383299999999</v>
      </c>
      <c r="S3861">
        <v>-0.31456439400000002</v>
      </c>
      <c r="T3861">
        <v>0.59360631500000005</v>
      </c>
      <c r="U3861">
        <v>-0.29401298399999998</v>
      </c>
      <c r="V3861">
        <v>-0.31957933100000002</v>
      </c>
      <c r="W3861">
        <v>0.59825250699999999</v>
      </c>
      <c r="X3861">
        <v>-1.2575012E-2</v>
      </c>
      <c r="Y3861">
        <v>0.59818695300000002</v>
      </c>
      <c r="Z3861">
        <v>2.4108615999999999E-2</v>
      </c>
      <c r="AA3861">
        <v>-1.4760736999999999E-2</v>
      </c>
      <c r="AB3861">
        <v>0.60336577700000005</v>
      </c>
      <c r="AC3861">
        <v>2.6911944E-2</v>
      </c>
    </row>
    <row r="3862" spans="1:29" x14ac:dyDescent="0.3">
      <c r="A3862">
        <v>38.6</v>
      </c>
      <c r="B3862">
        <v>28.2</v>
      </c>
      <c r="C3862">
        <v>-120</v>
      </c>
      <c r="D3862">
        <v>-120</v>
      </c>
      <c r="E3862">
        <v>240</v>
      </c>
      <c r="F3862">
        <v>-115.3269231</v>
      </c>
      <c r="G3862">
        <v>-122.9326923</v>
      </c>
      <c r="H3862">
        <v>228.25</v>
      </c>
      <c r="I3862">
        <v>-121</v>
      </c>
      <c r="J3862">
        <v>-112</v>
      </c>
      <c r="K3862">
        <v>214</v>
      </c>
      <c r="L3862">
        <v>-5.8969761439999999</v>
      </c>
      <c r="M3862">
        <v>-6.285879607</v>
      </c>
      <c r="N3862">
        <v>11.671037159999999</v>
      </c>
      <c r="O3862">
        <v>-6.1870558439999996</v>
      </c>
      <c r="P3862">
        <v>-5.7268616080000001</v>
      </c>
      <c r="Q3862">
        <v>10.94239629</v>
      </c>
      <c r="R3862">
        <v>-0.29484880699999999</v>
      </c>
      <c r="S3862">
        <v>-0.31429397999999997</v>
      </c>
      <c r="T3862">
        <v>0.58355185799999998</v>
      </c>
      <c r="U3862">
        <v>-0.30935279199999999</v>
      </c>
      <c r="V3862">
        <v>-0.28634308000000003</v>
      </c>
      <c r="W3862">
        <v>0.54711981399999998</v>
      </c>
      <c r="X3862">
        <v>-1.1226676E-2</v>
      </c>
      <c r="Y3862">
        <v>0.59208216800000002</v>
      </c>
      <c r="Z3862">
        <v>4.4896367999999999E-2</v>
      </c>
      <c r="AA3862">
        <v>1.3284663E-2</v>
      </c>
      <c r="AB3862">
        <v>0.56331183399999996</v>
      </c>
      <c r="AC3862">
        <v>8.5221155000000007E-2</v>
      </c>
    </row>
    <row r="3863" spans="1:29" x14ac:dyDescent="0.3">
      <c r="A3863">
        <v>38.61</v>
      </c>
      <c r="B3863">
        <v>28.2</v>
      </c>
      <c r="C3863">
        <v>-120</v>
      </c>
      <c r="D3863">
        <v>-120</v>
      </c>
      <c r="E3863">
        <v>240</v>
      </c>
      <c r="F3863">
        <v>-116.0384615</v>
      </c>
      <c r="G3863">
        <v>-122.5673077</v>
      </c>
      <c r="H3863">
        <v>224.17307690000001</v>
      </c>
      <c r="I3863">
        <v>-120</v>
      </c>
      <c r="J3863">
        <v>-119</v>
      </c>
      <c r="K3863">
        <v>176</v>
      </c>
      <c r="L3863">
        <v>-5.9333590220000003</v>
      </c>
      <c r="M3863">
        <v>-6.2671965070000004</v>
      </c>
      <c r="N3863">
        <v>11.462573109999999</v>
      </c>
      <c r="O3863">
        <v>-6.1359231520000002</v>
      </c>
      <c r="P3863">
        <v>-6.0847904589999997</v>
      </c>
      <c r="Q3863">
        <v>8.9993539560000002</v>
      </c>
      <c r="R3863">
        <v>-0.29666795099999999</v>
      </c>
      <c r="S3863">
        <v>-0.31335982499999998</v>
      </c>
      <c r="T3863">
        <v>0.57312865499999999</v>
      </c>
      <c r="U3863">
        <v>-0.30679615799999999</v>
      </c>
      <c r="V3863">
        <v>-0.30423952300000001</v>
      </c>
      <c r="W3863">
        <v>0.44996769800000003</v>
      </c>
      <c r="X3863">
        <v>-9.6370580000000004E-3</v>
      </c>
      <c r="Y3863">
        <v>0.58542836200000004</v>
      </c>
      <c r="Z3863">
        <v>6.4735299999999996E-2</v>
      </c>
      <c r="AA3863">
        <v>1.476074E-3</v>
      </c>
      <c r="AB3863">
        <v>0.50365702499999998</v>
      </c>
      <c r="AC3863">
        <v>0.28257540799999997</v>
      </c>
    </row>
    <row r="3864" spans="1:29" x14ac:dyDescent="0.3">
      <c r="A3864">
        <v>38.619999999999997</v>
      </c>
      <c r="B3864">
        <v>28.2</v>
      </c>
      <c r="C3864">
        <v>-120</v>
      </c>
      <c r="D3864">
        <v>-120</v>
      </c>
      <c r="E3864">
        <v>240</v>
      </c>
      <c r="F3864">
        <v>-115.2019231</v>
      </c>
      <c r="G3864">
        <v>-122.4615385</v>
      </c>
      <c r="H3864">
        <v>220.2596154</v>
      </c>
      <c r="I3864">
        <v>-117</v>
      </c>
      <c r="J3864">
        <v>-101</v>
      </c>
      <c r="K3864">
        <v>226</v>
      </c>
      <c r="L3864">
        <v>-5.8905845579999996</v>
      </c>
      <c r="M3864">
        <v>-6.2617882419999997</v>
      </c>
      <c r="N3864">
        <v>11.262467279999999</v>
      </c>
      <c r="O3864">
        <v>-5.9825250729999997</v>
      </c>
      <c r="P3864">
        <v>-5.1644019859999997</v>
      </c>
      <c r="Q3864">
        <v>11.555988599999999</v>
      </c>
      <c r="R3864">
        <v>-0.29452922799999998</v>
      </c>
      <c r="S3864">
        <v>-0.31308941200000001</v>
      </c>
      <c r="T3864">
        <v>0.56312336399999996</v>
      </c>
      <c r="U3864">
        <v>-0.29912625399999998</v>
      </c>
      <c r="V3864">
        <v>-0.25822009899999998</v>
      </c>
      <c r="W3864">
        <v>0.57779943</v>
      </c>
      <c r="X3864">
        <v>-1.0715727E-2</v>
      </c>
      <c r="Y3864">
        <v>0.57795512299999996</v>
      </c>
      <c r="Z3864">
        <v>7.8061887999999996E-2</v>
      </c>
      <c r="AA3864">
        <v>2.3617178999999999E-2</v>
      </c>
      <c r="AB3864">
        <v>0.57098173799999996</v>
      </c>
      <c r="AC3864">
        <v>-3.5882591999999998E-2</v>
      </c>
    </row>
    <row r="3865" spans="1:29" x14ac:dyDescent="0.3">
      <c r="A3865">
        <v>38.630000000000003</v>
      </c>
      <c r="B3865">
        <v>28.2</v>
      </c>
      <c r="C3865">
        <v>-120</v>
      </c>
      <c r="D3865">
        <v>-120</v>
      </c>
      <c r="E3865">
        <v>240</v>
      </c>
      <c r="F3865">
        <v>-115.2980769</v>
      </c>
      <c r="G3865">
        <v>-124.0192308</v>
      </c>
      <c r="H3865">
        <v>218.1153846</v>
      </c>
      <c r="I3865">
        <v>-85</v>
      </c>
      <c r="J3865">
        <v>-129</v>
      </c>
      <c r="K3865">
        <v>225</v>
      </c>
      <c r="L3865">
        <v>-5.8955011629999996</v>
      </c>
      <c r="M3865">
        <v>-6.3414372439999998</v>
      </c>
      <c r="N3865">
        <v>11.15282698</v>
      </c>
      <c r="O3865">
        <v>-4.3462788989999996</v>
      </c>
      <c r="P3865">
        <v>-6.5961173879999997</v>
      </c>
      <c r="Q3865">
        <v>11.50485591</v>
      </c>
      <c r="R3865">
        <v>-0.29477505799999998</v>
      </c>
      <c r="S3865">
        <v>-0.31707186199999998</v>
      </c>
      <c r="T3865">
        <v>0.55764134899999995</v>
      </c>
      <c r="U3865">
        <v>-0.21731394500000001</v>
      </c>
      <c r="V3865">
        <v>-0.32980586899999997</v>
      </c>
      <c r="W3865">
        <v>0.57524279499999997</v>
      </c>
      <c r="X3865">
        <v>-1.2873066000000001E-2</v>
      </c>
      <c r="Y3865">
        <v>0.57570987299999998</v>
      </c>
      <c r="Z3865">
        <v>9.5097493000000005E-2</v>
      </c>
      <c r="AA3865">
        <v>-6.4947243000000002E-2</v>
      </c>
      <c r="AB3865">
        <v>0.56586846800000001</v>
      </c>
      <c r="AC3865">
        <v>-4.9338563000000002E-2</v>
      </c>
    </row>
    <row r="3866" spans="1:29" x14ac:dyDescent="0.3">
      <c r="A3866">
        <v>38.64</v>
      </c>
      <c r="B3866">
        <v>28.2</v>
      </c>
      <c r="C3866">
        <v>-120</v>
      </c>
      <c r="D3866">
        <v>-120</v>
      </c>
      <c r="E3866">
        <v>240</v>
      </c>
      <c r="F3866">
        <v>-115.7980769</v>
      </c>
      <c r="G3866">
        <v>-124.3173077</v>
      </c>
      <c r="H3866">
        <v>219.53846150000001</v>
      </c>
      <c r="I3866">
        <v>-106</v>
      </c>
      <c r="J3866">
        <v>-129</v>
      </c>
      <c r="K3866">
        <v>224</v>
      </c>
      <c r="L3866">
        <v>-5.9210675090000002</v>
      </c>
      <c r="M3866">
        <v>-6.3566787199999997</v>
      </c>
      <c r="N3866">
        <v>11.22559274</v>
      </c>
      <c r="O3866">
        <v>-5.4200654510000001</v>
      </c>
      <c r="P3866">
        <v>-6.5961173879999997</v>
      </c>
      <c r="Q3866">
        <v>11.453723220000001</v>
      </c>
      <c r="R3866">
        <v>-0.29605337500000001</v>
      </c>
      <c r="S3866">
        <v>-0.31783393599999998</v>
      </c>
      <c r="T3866">
        <v>0.56127963700000005</v>
      </c>
      <c r="U3866">
        <v>-0.27100327299999999</v>
      </c>
      <c r="V3866">
        <v>-0.32980586899999997</v>
      </c>
      <c r="W3866">
        <v>0.57268616100000003</v>
      </c>
      <c r="X3866">
        <v>-1.2575012E-2</v>
      </c>
      <c r="Y3866">
        <v>0.57881552800000002</v>
      </c>
      <c r="Z3866">
        <v>9.2294165999999997E-2</v>
      </c>
      <c r="AA3866">
        <v>-3.3949695000000002E-2</v>
      </c>
      <c r="AB3866">
        <v>0.58206048799999999</v>
      </c>
      <c r="AC3866">
        <v>4.9338563000000002E-2</v>
      </c>
    </row>
    <row r="3867" spans="1:29" x14ac:dyDescent="0.3">
      <c r="A3867">
        <v>38.65</v>
      </c>
      <c r="B3867">
        <v>28.2</v>
      </c>
      <c r="C3867">
        <v>-120</v>
      </c>
      <c r="D3867">
        <v>-120</v>
      </c>
      <c r="E3867">
        <v>240</v>
      </c>
      <c r="F3867">
        <v>-117.3461538</v>
      </c>
      <c r="G3867">
        <v>-125.625</v>
      </c>
      <c r="H3867">
        <v>223.06730769999999</v>
      </c>
      <c r="I3867">
        <v>-115</v>
      </c>
      <c r="J3867">
        <v>-126</v>
      </c>
      <c r="K3867">
        <v>232</v>
      </c>
      <c r="L3867">
        <v>-6.0002248509999996</v>
      </c>
      <c r="M3867">
        <v>-6.4235445489999998</v>
      </c>
      <c r="N3867">
        <v>11.40603215</v>
      </c>
      <c r="O3867">
        <v>-5.8802596869999997</v>
      </c>
      <c r="P3867">
        <v>-6.4427193090000001</v>
      </c>
      <c r="Q3867">
        <v>11.86278476</v>
      </c>
      <c r="R3867">
        <v>-0.30001124299999998</v>
      </c>
      <c r="S3867">
        <v>-0.32117722700000001</v>
      </c>
      <c r="T3867">
        <v>0.57030160699999999</v>
      </c>
      <c r="U3867">
        <v>-0.29401298399999998</v>
      </c>
      <c r="V3867">
        <v>-0.32213596500000002</v>
      </c>
      <c r="W3867">
        <v>0.59313923800000001</v>
      </c>
      <c r="X3867">
        <v>-1.2220187E-2</v>
      </c>
      <c r="Y3867">
        <v>0.58726389499999998</v>
      </c>
      <c r="Z3867">
        <v>8.9275198E-2</v>
      </c>
      <c r="AA3867">
        <v>-1.6236811E-2</v>
      </c>
      <c r="AB3867">
        <v>0.60080914200000002</v>
      </c>
      <c r="AC3867">
        <v>4.0367914999999997E-2</v>
      </c>
    </row>
    <row r="3868" spans="1:29" x14ac:dyDescent="0.3">
      <c r="A3868">
        <v>38.659999999999997</v>
      </c>
      <c r="B3868">
        <v>28.2</v>
      </c>
      <c r="C3868">
        <v>-120</v>
      </c>
      <c r="D3868">
        <v>-120</v>
      </c>
      <c r="E3868">
        <v>240</v>
      </c>
      <c r="F3868">
        <v>-118.7596154</v>
      </c>
      <c r="G3868">
        <v>-126.6057692</v>
      </c>
      <c r="H3868">
        <v>227.19230769999999</v>
      </c>
      <c r="I3868">
        <v>-243</v>
      </c>
      <c r="J3868">
        <v>-119</v>
      </c>
      <c r="K3868">
        <v>194</v>
      </c>
      <c r="L3868">
        <v>-6.0724989459999996</v>
      </c>
      <c r="M3868">
        <v>-6.4736939209999997</v>
      </c>
      <c r="N3868">
        <v>11.616954509999999</v>
      </c>
      <c r="O3868">
        <v>-12.425244380000001</v>
      </c>
      <c r="P3868">
        <v>-6.0847904589999997</v>
      </c>
      <c r="Q3868">
        <v>9.9197424279999993</v>
      </c>
      <c r="R3868">
        <v>-0.30362494699999998</v>
      </c>
      <c r="S3868">
        <v>-0.32368469599999999</v>
      </c>
      <c r="T3868">
        <v>0.58084772500000004</v>
      </c>
      <c r="U3868">
        <v>-0.621262219</v>
      </c>
      <c r="V3868">
        <v>-0.30423952300000001</v>
      </c>
      <c r="W3868">
        <v>0.49598712099999998</v>
      </c>
      <c r="X3868">
        <v>-1.1581500999999999E-2</v>
      </c>
      <c r="Y3868">
        <v>0.59633503099999996</v>
      </c>
      <c r="Z3868">
        <v>8.1512136999999998E-2</v>
      </c>
      <c r="AA3868">
        <v>0.18303313900000001</v>
      </c>
      <c r="AB3868">
        <v>0.63915866200000004</v>
      </c>
      <c r="AC3868">
        <v>0.75353442199999998</v>
      </c>
    </row>
    <row r="3869" spans="1:29" x14ac:dyDescent="0.3">
      <c r="A3869">
        <v>38.67</v>
      </c>
      <c r="B3869">
        <v>28.2</v>
      </c>
      <c r="C3869">
        <v>-120</v>
      </c>
      <c r="D3869">
        <v>-120</v>
      </c>
      <c r="E3869">
        <v>240</v>
      </c>
      <c r="F3869">
        <v>-120</v>
      </c>
      <c r="G3869">
        <v>-127.5192308</v>
      </c>
      <c r="H3869">
        <v>232.2211538</v>
      </c>
      <c r="I3869">
        <v>0</v>
      </c>
      <c r="J3869">
        <v>-92</v>
      </c>
      <c r="K3869">
        <v>226</v>
      </c>
      <c r="L3869">
        <v>-6.1359231520000002</v>
      </c>
      <c r="M3869">
        <v>-6.52040167</v>
      </c>
      <c r="N3869">
        <v>11.87409295</v>
      </c>
      <c r="O3869">
        <v>0</v>
      </c>
      <c r="P3869">
        <v>-4.7042077500000001</v>
      </c>
      <c r="Q3869">
        <v>11.555988599999999</v>
      </c>
      <c r="R3869">
        <v>-0.30679615799999999</v>
      </c>
      <c r="S3869">
        <v>-0.32602008300000002</v>
      </c>
      <c r="T3869">
        <v>0.593704648</v>
      </c>
      <c r="U3869">
        <v>0</v>
      </c>
      <c r="V3869">
        <v>-0.23521038699999999</v>
      </c>
      <c r="W3869">
        <v>0.57779943</v>
      </c>
      <c r="X3869">
        <v>-1.1098939E-2</v>
      </c>
      <c r="Y3869">
        <v>0.60674184499999995</v>
      </c>
      <c r="Z3869">
        <v>6.8616831000000003E-2</v>
      </c>
      <c r="AA3869">
        <v>-0.13579878100000001</v>
      </c>
      <c r="AB3869">
        <v>0.46360308300000003</v>
      </c>
      <c r="AC3869">
        <v>-0.60103340800000005</v>
      </c>
    </row>
    <row r="3870" spans="1:29" x14ac:dyDescent="0.3">
      <c r="A3870">
        <v>38.68</v>
      </c>
      <c r="B3870">
        <v>28.2</v>
      </c>
      <c r="C3870">
        <v>-120</v>
      </c>
      <c r="D3870">
        <v>-120</v>
      </c>
      <c r="E3870">
        <v>240</v>
      </c>
      <c r="F3870">
        <v>-121.2115385</v>
      </c>
      <c r="G3870">
        <v>-129.0288462</v>
      </c>
      <c r="H3870">
        <v>235.06730769999999</v>
      </c>
      <c r="I3870">
        <v>-221</v>
      </c>
      <c r="J3870">
        <v>-247</v>
      </c>
      <c r="K3870">
        <v>213</v>
      </c>
      <c r="L3870">
        <v>-6.1978723760000003</v>
      </c>
      <c r="M3870">
        <v>-6.597592369</v>
      </c>
      <c r="N3870">
        <v>12.019624459999999</v>
      </c>
      <c r="O3870">
        <v>-11.30032514</v>
      </c>
      <c r="P3870">
        <v>-12.62977515</v>
      </c>
      <c r="Q3870">
        <v>10.891263589999999</v>
      </c>
      <c r="R3870">
        <v>-0.30989361900000001</v>
      </c>
      <c r="S3870">
        <v>-0.32987961799999999</v>
      </c>
      <c r="T3870">
        <v>0.60098122300000001</v>
      </c>
      <c r="U3870">
        <v>-0.56501625700000002</v>
      </c>
      <c r="V3870">
        <v>-0.63148875800000004</v>
      </c>
      <c r="W3870">
        <v>0.54456318000000004</v>
      </c>
      <c r="X3870">
        <v>-1.1538922E-2</v>
      </c>
      <c r="Y3870">
        <v>0.61391189400000001</v>
      </c>
      <c r="Z3870">
        <v>6.8056165000000002E-2</v>
      </c>
      <c r="AA3870">
        <v>-3.8377915999999998E-2</v>
      </c>
      <c r="AB3870">
        <v>0.76187712500000004</v>
      </c>
      <c r="AC3870">
        <v>1.143757605</v>
      </c>
    </row>
    <row r="3871" spans="1:29" x14ac:dyDescent="0.3">
      <c r="A3871">
        <v>38.69</v>
      </c>
      <c r="B3871">
        <v>28.2</v>
      </c>
      <c r="C3871">
        <v>-120</v>
      </c>
      <c r="D3871">
        <v>-120</v>
      </c>
      <c r="E3871">
        <v>240</v>
      </c>
      <c r="F3871">
        <v>-121.7115385</v>
      </c>
      <c r="G3871">
        <v>-129.31730769999999</v>
      </c>
      <c r="H3871">
        <v>235.05769230000001</v>
      </c>
      <c r="I3871">
        <v>0</v>
      </c>
      <c r="J3871">
        <v>0</v>
      </c>
      <c r="K3871">
        <v>227</v>
      </c>
      <c r="L3871">
        <v>-6.223438722</v>
      </c>
      <c r="M3871">
        <v>-6.6123421850000001</v>
      </c>
      <c r="N3871">
        <v>12.0191328</v>
      </c>
      <c r="O3871">
        <v>0</v>
      </c>
      <c r="P3871">
        <v>0</v>
      </c>
      <c r="Q3871">
        <v>11.607121299999999</v>
      </c>
      <c r="R3871">
        <v>-0.31117193599999998</v>
      </c>
      <c r="S3871">
        <v>-0.33061710900000002</v>
      </c>
      <c r="T3871">
        <v>0.60095664000000004</v>
      </c>
      <c r="U3871">
        <v>0</v>
      </c>
      <c r="V3871">
        <v>0</v>
      </c>
      <c r="W3871">
        <v>0.58035606500000003</v>
      </c>
      <c r="X3871">
        <v>-1.1226676E-2</v>
      </c>
      <c r="Y3871">
        <v>0.61456744200000002</v>
      </c>
      <c r="Z3871">
        <v>7.1635799E-2</v>
      </c>
      <c r="AA3871">
        <v>0</v>
      </c>
      <c r="AB3871">
        <v>0.38690404299999998</v>
      </c>
      <c r="AC3871">
        <v>-1.018168535</v>
      </c>
    </row>
    <row r="3872" spans="1:29" x14ac:dyDescent="0.3">
      <c r="A3872">
        <v>38.700000000000003</v>
      </c>
      <c r="B3872">
        <v>28.2</v>
      </c>
      <c r="C3872">
        <v>-120</v>
      </c>
      <c r="D3872">
        <v>-120</v>
      </c>
      <c r="E3872">
        <v>240</v>
      </c>
      <c r="F3872">
        <v>-122.1538462</v>
      </c>
      <c r="G3872">
        <v>-129.31730769999999</v>
      </c>
      <c r="H3872">
        <v>234.3557692</v>
      </c>
      <c r="I3872">
        <v>-222</v>
      </c>
      <c r="J3872">
        <v>-267</v>
      </c>
      <c r="K3872">
        <v>224</v>
      </c>
      <c r="L3872">
        <v>-6.246055106</v>
      </c>
      <c r="M3872">
        <v>-6.6123421850000001</v>
      </c>
      <c r="N3872">
        <v>11.98324158</v>
      </c>
      <c r="O3872">
        <v>-11.351457829999999</v>
      </c>
      <c r="P3872">
        <v>-13.652429010000001</v>
      </c>
      <c r="Q3872">
        <v>11.453723220000001</v>
      </c>
      <c r="R3872">
        <v>-0.31230275499999999</v>
      </c>
      <c r="S3872">
        <v>-0.33061710900000002</v>
      </c>
      <c r="T3872">
        <v>0.59916207899999996</v>
      </c>
      <c r="U3872">
        <v>-0.56757289200000005</v>
      </c>
      <c r="V3872">
        <v>-0.68262145100000005</v>
      </c>
      <c r="W3872">
        <v>0.57268616100000003</v>
      </c>
      <c r="X3872">
        <v>-1.0573796999999999E-2</v>
      </c>
      <c r="Y3872">
        <v>0.61374800799999996</v>
      </c>
      <c r="Z3872">
        <v>7.6768043999999994E-2</v>
      </c>
      <c r="AA3872">
        <v>-6.6423316999999996E-2</v>
      </c>
      <c r="AB3872">
        <v>0.79852222100000003</v>
      </c>
      <c r="AC3872">
        <v>1.1886108440000001</v>
      </c>
    </row>
    <row r="3873" spans="1:29" x14ac:dyDescent="0.3">
      <c r="A3873">
        <v>38.71</v>
      </c>
      <c r="B3873">
        <v>28.2</v>
      </c>
      <c r="C3873">
        <v>-120</v>
      </c>
      <c r="D3873">
        <v>-120</v>
      </c>
      <c r="E3873">
        <v>240</v>
      </c>
      <c r="F3873">
        <v>-121.125</v>
      </c>
      <c r="G3873">
        <v>-129.1346154</v>
      </c>
      <c r="H3873">
        <v>233.69230769999999</v>
      </c>
      <c r="I3873">
        <v>0</v>
      </c>
      <c r="J3873">
        <v>0</v>
      </c>
      <c r="K3873">
        <v>179</v>
      </c>
      <c r="L3873">
        <v>-6.1934474310000001</v>
      </c>
      <c r="M3873">
        <v>-6.6030006349999999</v>
      </c>
      <c r="N3873">
        <v>11.94931701</v>
      </c>
      <c r="O3873">
        <v>0</v>
      </c>
      <c r="P3873">
        <v>0</v>
      </c>
      <c r="Q3873">
        <v>9.1527520340000006</v>
      </c>
      <c r="R3873">
        <v>-0.30967237199999997</v>
      </c>
      <c r="S3873">
        <v>-0.33015003199999998</v>
      </c>
      <c r="T3873">
        <v>0.59746584999999997</v>
      </c>
      <c r="U3873">
        <v>0</v>
      </c>
      <c r="V3873">
        <v>0</v>
      </c>
      <c r="W3873">
        <v>0.45763760199999998</v>
      </c>
      <c r="X3873">
        <v>-1.1822783E-2</v>
      </c>
      <c r="Y3873">
        <v>0.61158470099999995</v>
      </c>
      <c r="Z3873">
        <v>7.4309741999999998E-2</v>
      </c>
      <c r="AA3873">
        <v>0</v>
      </c>
      <c r="AB3873">
        <v>0.305091734</v>
      </c>
      <c r="AC3873">
        <v>-0.80287298500000004</v>
      </c>
    </row>
    <row r="3874" spans="1:29" x14ac:dyDescent="0.3">
      <c r="A3874">
        <v>38.72</v>
      </c>
      <c r="B3874">
        <v>28.2</v>
      </c>
      <c r="C3874">
        <v>-120</v>
      </c>
      <c r="D3874">
        <v>-120</v>
      </c>
      <c r="E3874">
        <v>240</v>
      </c>
      <c r="F3874">
        <v>-119.8269231</v>
      </c>
      <c r="G3874">
        <v>-128.95192309999999</v>
      </c>
      <c r="H3874">
        <v>234.125</v>
      </c>
      <c r="I3874">
        <v>-235</v>
      </c>
      <c r="J3874">
        <v>-224</v>
      </c>
      <c r="K3874">
        <v>461</v>
      </c>
      <c r="L3874">
        <v>-6.1270732619999997</v>
      </c>
      <c r="M3874">
        <v>-6.5936590849999996</v>
      </c>
      <c r="N3874">
        <v>11.97144173</v>
      </c>
      <c r="O3874">
        <v>-12.016182840000001</v>
      </c>
      <c r="P3874">
        <v>-11.453723220000001</v>
      </c>
      <c r="Q3874">
        <v>23.572171440000002</v>
      </c>
      <c r="R3874">
        <v>-0.306353663</v>
      </c>
      <c r="S3874">
        <v>-0.32968295399999997</v>
      </c>
      <c r="T3874">
        <v>0.59857208699999997</v>
      </c>
      <c r="U3874">
        <v>-0.60080914200000002</v>
      </c>
      <c r="V3874">
        <v>-0.57268616100000003</v>
      </c>
      <c r="W3874">
        <v>1.1786085719999999</v>
      </c>
      <c r="X3874">
        <v>-1.3469172999999999E-2</v>
      </c>
      <c r="Y3874">
        <v>0.61106026400000002</v>
      </c>
      <c r="Z3874">
        <v>6.5727247000000003E-2</v>
      </c>
      <c r="AA3874">
        <v>1.6236811E-2</v>
      </c>
      <c r="AB3874">
        <v>1.1769041490000001</v>
      </c>
      <c r="AC3874">
        <v>-8.9706479999999995E-3</v>
      </c>
    </row>
    <row r="3875" spans="1:29" x14ac:dyDescent="0.3">
      <c r="A3875">
        <v>38.729999999999997</v>
      </c>
      <c r="B3875">
        <v>28.2</v>
      </c>
      <c r="C3875">
        <v>-120</v>
      </c>
      <c r="D3875">
        <v>-120</v>
      </c>
      <c r="E3875">
        <v>240</v>
      </c>
      <c r="F3875">
        <v>-118.5192308</v>
      </c>
      <c r="G3875">
        <v>-128.03846150000001</v>
      </c>
      <c r="H3875">
        <v>234.78846150000001</v>
      </c>
      <c r="I3875">
        <v>-101</v>
      </c>
      <c r="J3875">
        <v>-116</v>
      </c>
      <c r="K3875">
        <v>231</v>
      </c>
      <c r="L3875">
        <v>-6.0602074330000004</v>
      </c>
      <c r="M3875">
        <v>-6.5469513370000003</v>
      </c>
      <c r="N3875">
        <v>12.005366309999999</v>
      </c>
      <c r="O3875">
        <v>-5.1644019859999997</v>
      </c>
      <c r="P3875">
        <v>-5.9313923800000001</v>
      </c>
      <c r="Q3875">
        <v>11.811652069999999</v>
      </c>
      <c r="R3875">
        <v>-0.30301037199999997</v>
      </c>
      <c r="S3875">
        <v>-0.32734756700000001</v>
      </c>
      <c r="T3875">
        <v>0.600268315</v>
      </c>
      <c r="U3875">
        <v>-0.25822009899999998</v>
      </c>
      <c r="V3875">
        <v>-0.29656961900000001</v>
      </c>
      <c r="W3875">
        <v>0.59058260299999998</v>
      </c>
      <c r="X3875">
        <v>-1.4051086000000001E-2</v>
      </c>
      <c r="Y3875">
        <v>0.61029818999999996</v>
      </c>
      <c r="Z3875">
        <v>5.2788812999999997E-2</v>
      </c>
      <c r="AA3875">
        <v>-2.2141106000000001E-2</v>
      </c>
      <c r="AB3875">
        <v>0.57865164199999997</v>
      </c>
      <c r="AC3875">
        <v>-6.2794534999999999E-2</v>
      </c>
    </row>
    <row r="3876" spans="1:29" x14ac:dyDescent="0.3">
      <c r="A3876">
        <v>38.74</v>
      </c>
      <c r="B3876">
        <v>28.2</v>
      </c>
      <c r="C3876">
        <v>-120</v>
      </c>
      <c r="D3876">
        <v>-120</v>
      </c>
      <c r="E3876">
        <v>240</v>
      </c>
      <c r="F3876">
        <v>-117.5673077</v>
      </c>
      <c r="G3876">
        <v>-127.1730769</v>
      </c>
      <c r="H3876">
        <v>235.1538462</v>
      </c>
      <c r="I3876">
        <v>-125</v>
      </c>
      <c r="J3876">
        <v>-118</v>
      </c>
      <c r="K3876">
        <v>218</v>
      </c>
      <c r="L3876">
        <v>-6.011533043</v>
      </c>
      <c r="M3876">
        <v>-6.5027018910000001</v>
      </c>
      <c r="N3876">
        <v>12.02404941</v>
      </c>
      <c r="O3876">
        <v>-6.3915866159999997</v>
      </c>
      <c r="P3876">
        <v>-6.0336577660000001</v>
      </c>
      <c r="Q3876">
        <v>11.146927059999999</v>
      </c>
      <c r="R3876">
        <v>-0.300576652</v>
      </c>
      <c r="S3876">
        <v>-0.32513509499999999</v>
      </c>
      <c r="T3876">
        <v>0.60120247000000004</v>
      </c>
      <c r="U3876">
        <v>-0.31957933100000002</v>
      </c>
      <c r="V3876">
        <v>-0.30168288799999998</v>
      </c>
      <c r="W3876">
        <v>0.55734635300000002</v>
      </c>
      <c r="X3876">
        <v>-1.4178823E-2</v>
      </c>
      <c r="Y3876">
        <v>0.60937222899999999</v>
      </c>
      <c r="Z3876">
        <v>4.2998729999999999E-2</v>
      </c>
      <c r="AA3876">
        <v>1.0332516E-2</v>
      </c>
      <c r="AB3876">
        <v>0.57865164199999997</v>
      </c>
      <c r="AC3876">
        <v>0.112133099</v>
      </c>
    </row>
    <row r="3877" spans="1:29" x14ac:dyDescent="0.3">
      <c r="A3877">
        <v>38.75</v>
      </c>
      <c r="B3877">
        <v>28.2</v>
      </c>
      <c r="C3877">
        <v>-120</v>
      </c>
      <c r="D3877">
        <v>-120</v>
      </c>
      <c r="E3877">
        <v>240</v>
      </c>
      <c r="F3877">
        <v>-118.0288462</v>
      </c>
      <c r="G3877">
        <v>-125.9615385</v>
      </c>
      <c r="H3877">
        <v>235.07692309999999</v>
      </c>
      <c r="I3877">
        <v>-122</v>
      </c>
      <c r="J3877">
        <v>-125</v>
      </c>
      <c r="K3877">
        <v>225</v>
      </c>
      <c r="L3877">
        <v>-6.0351327469999996</v>
      </c>
      <c r="M3877">
        <v>-6.4407526669999999</v>
      </c>
      <c r="N3877">
        <v>12.020116120000001</v>
      </c>
      <c r="O3877">
        <v>-6.2381885370000001</v>
      </c>
      <c r="P3877">
        <v>-6.3915866159999997</v>
      </c>
      <c r="Q3877">
        <v>11.50485591</v>
      </c>
      <c r="R3877">
        <v>-0.30175663699999999</v>
      </c>
      <c r="S3877">
        <v>-0.32203763299999999</v>
      </c>
      <c r="T3877">
        <v>0.60100580599999998</v>
      </c>
      <c r="U3877">
        <v>-0.31190942700000002</v>
      </c>
      <c r="V3877">
        <v>-0.31957933100000002</v>
      </c>
      <c r="W3877">
        <v>0.57524279499999997</v>
      </c>
      <c r="X3877">
        <v>-1.1709238E-2</v>
      </c>
      <c r="Y3877">
        <v>0.60860196099999997</v>
      </c>
      <c r="Z3877">
        <v>3.9979762000000002E-2</v>
      </c>
      <c r="AA3877">
        <v>-4.4282210000000004E-3</v>
      </c>
      <c r="AB3877">
        <v>0.59399144999999998</v>
      </c>
      <c r="AC3877">
        <v>9.8677127000000003E-2</v>
      </c>
    </row>
    <row r="3878" spans="1:29" x14ac:dyDescent="0.3">
      <c r="A3878">
        <v>38.76</v>
      </c>
      <c r="B3878">
        <v>28.2</v>
      </c>
      <c r="C3878">
        <v>-120</v>
      </c>
      <c r="D3878">
        <v>-120</v>
      </c>
      <c r="E3878">
        <v>240</v>
      </c>
      <c r="F3878">
        <v>-118.2115385</v>
      </c>
      <c r="G3878">
        <v>-124.375</v>
      </c>
      <c r="H3878">
        <v>234.7307692</v>
      </c>
      <c r="I3878">
        <v>-111</v>
      </c>
      <c r="J3878">
        <v>-133</v>
      </c>
      <c r="K3878">
        <v>178</v>
      </c>
      <c r="L3878">
        <v>-6.0444742969999998</v>
      </c>
      <c r="M3878">
        <v>-6.3596286830000004</v>
      </c>
      <c r="N3878">
        <v>12.00241634</v>
      </c>
      <c r="O3878">
        <v>-5.6757289149999997</v>
      </c>
      <c r="P3878">
        <v>-6.8006481599999997</v>
      </c>
      <c r="Q3878">
        <v>9.1016193409999993</v>
      </c>
      <c r="R3878">
        <v>-0.302223715</v>
      </c>
      <c r="S3878">
        <v>-0.31798143400000001</v>
      </c>
      <c r="T3878">
        <v>0.60012081699999997</v>
      </c>
      <c r="U3878">
        <v>-0.28378644600000003</v>
      </c>
      <c r="V3878">
        <v>-0.34003240800000001</v>
      </c>
      <c r="W3878">
        <v>0.455080967</v>
      </c>
      <c r="X3878">
        <v>-9.0977230000000003E-3</v>
      </c>
      <c r="Y3878">
        <v>0.60681559399999996</v>
      </c>
      <c r="Z3878">
        <v>3.5235669999999997E-2</v>
      </c>
      <c r="AA3878">
        <v>-3.2473621000000001E-2</v>
      </c>
      <c r="AB3878">
        <v>0.51132692899999999</v>
      </c>
      <c r="AC3878">
        <v>0.29603138000000001</v>
      </c>
    </row>
    <row r="3879" spans="1:29" x14ac:dyDescent="0.3">
      <c r="A3879">
        <v>38.770000000000003</v>
      </c>
      <c r="B3879">
        <v>28.2</v>
      </c>
      <c r="C3879">
        <v>-120</v>
      </c>
      <c r="D3879">
        <v>-120</v>
      </c>
      <c r="E3879">
        <v>240</v>
      </c>
      <c r="F3879">
        <v>-117.8365385</v>
      </c>
      <c r="G3879">
        <v>-123.9807692</v>
      </c>
      <c r="H3879">
        <v>232.7596154</v>
      </c>
      <c r="I3879">
        <v>-106</v>
      </c>
      <c r="J3879">
        <v>-101</v>
      </c>
      <c r="K3879">
        <v>218</v>
      </c>
      <c r="L3879">
        <v>-6.0252995370000004</v>
      </c>
      <c r="M3879">
        <v>-6.3394706019999996</v>
      </c>
      <c r="N3879">
        <v>11.901625940000001</v>
      </c>
      <c r="O3879">
        <v>-5.4200654510000001</v>
      </c>
      <c r="P3879">
        <v>-5.1644019859999997</v>
      </c>
      <c r="Q3879">
        <v>11.146927059999999</v>
      </c>
      <c r="R3879">
        <v>-0.30126497699999999</v>
      </c>
      <c r="S3879">
        <v>-0.31697353</v>
      </c>
      <c r="T3879">
        <v>0.59508129700000001</v>
      </c>
      <c r="U3879">
        <v>-0.27100327299999999</v>
      </c>
      <c r="V3879">
        <v>-0.25822009899999998</v>
      </c>
      <c r="W3879">
        <v>0.55734635300000002</v>
      </c>
      <c r="X3879">
        <v>-9.0693370000000002E-3</v>
      </c>
      <c r="Y3879">
        <v>0.60280036699999995</v>
      </c>
      <c r="Z3879">
        <v>4.0626684000000003E-2</v>
      </c>
      <c r="AA3879">
        <v>7.3803690000000003E-3</v>
      </c>
      <c r="AB3879">
        <v>0.54797202599999995</v>
      </c>
      <c r="AC3879">
        <v>-4.9338563000000002E-2</v>
      </c>
    </row>
    <row r="3880" spans="1:29" x14ac:dyDescent="0.3">
      <c r="A3880">
        <v>38.78</v>
      </c>
      <c r="B3880">
        <v>28.2</v>
      </c>
      <c r="C3880">
        <v>-120</v>
      </c>
      <c r="D3880">
        <v>-120</v>
      </c>
      <c r="E3880">
        <v>240</v>
      </c>
      <c r="F3880">
        <v>-116.3653846</v>
      </c>
      <c r="G3880">
        <v>-122.9038462</v>
      </c>
      <c r="H3880">
        <v>228.46153849999999</v>
      </c>
      <c r="I3880">
        <v>-94</v>
      </c>
      <c r="J3880">
        <v>-127</v>
      </c>
      <c r="K3880">
        <v>225</v>
      </c>
      <c r="L3880">
        <v>-5.9500754789999997</v>
      </c>
      <c r="M3880">
        <v>-6.2844046249999996</v>
      </c>
      <c r="N3880">
        <v>11.681853690000001</v>
      </c>
      <c r="O3880">
        <v>-4.8064731350000001</v>
      </c>
      <c r="P3880">
        <v>-6.4938520019999997</v>
      </c>
      <c r="Q3880">
        <v>11.50485591</v>
      </c>
      <c r="R3880">
        <v>-0.297503774</v>
      </c>
      <c r="S3880">
        <v>-0.31422023100000002</v>
      </c>
      <c r="T3880">
        <v>0.584092685</v>
      </c>
      <c r="U3880">
        <v>-0.240323657</v>
      </c>
      <c r="V3880">
        <v>-0.3246926</v>
      </c>
      <c r="W3880">
        <v>0.57524279499999997</v>
      </c>
      <c r="X3880">
        <v>-9.6512509999999996E-3</v>
      </c>
      <c r="Y3880">
        <v>0.59330312500000004</v>
      </c>
      <c r="Z3880">
        <v>4.8476000999999998E-2</v>
      </c>
      <c r="AA3880">
        <v>-4.8710431999999998E-2</v>
      </c>
      <c r="AB3880">
        <v>0.57183394899999995</v>
      </c>
      <c r="AC3880">
        <v>-1.7941295999999999E-2</v>
      </c>
    </row>
    <row r="3881" spans="1:29" x14ac:dyDescent="0.3">
      <c r="A3881">
        <v>38.79</v>
      </c>
      <c r="B3881">
        <v>28.2</v>
      </c>
      <c r="C3881">
        <v>-120</v>
      </c>
      <c r="D3881">
        <v>-120</v>
      </c>
      <c r="E3881">
        <v>240</v>
      </c>
      <c r="F3881">
        <v>-115.0288462</v>
      </c>
      <c r="G3881">
        <v>-122.2403846</v>
      </c>
      <c r="H3881">
        <v>223.80769230000001</v>
      </c>
      <c r="I3881">
        <v>-121</v>
      </c>
      <c r="J3881">
        <v>-122</v>
      </c>
      <c r="K3881">
        <v>246</v>
      </c>
      <c r="L3881">
        <v>-5.881734668</v>
      </c>
      <c r="M3881">
        <v>-6.2504800500000002</v>
      </c>
      <c r="N3881">
        <v>11.443890010000001</v>
      </c>
      <c r="O3881">
        <v>-6.1870558439999996</v>
      </c>
      <c r="P3881">
        <v>-6.2381885370000001</v>
      </c>
      <c r="Q3881">
        <v>12.578642459999999</v>
      </c>
      <c r="R3881">
        <v>-0.29408673299999999</v>
      </c>
      <c r="S3881">
        <v>-0.31252400299999999</v>
      </c>
      <c r="T3881">
        <v>0.57219450000000005</v>
      </c>
      <c r="U3881">
        <v>-0.30935279199999999</v>
      </c>
      <c r="V3881">
        <v>-0.31190942700000002</v>
      </c>
      <c r="W3881">
        <v>0.62893212300000001</v>
      </c>
      <c r="X3881">
        <v>-1.0644762E-2</v>
      </c>
      <c r="Y3881">
        <v>0.58366657899999996</v>
      </c>
      <c r="Z3881">
        <v>6.0379360999999999E-2</v>
      </c>
      <c r="AA3881">
        <v>-1.476074E-3</v>
      </c>
      <c r="AB3881">
        <v>0.62637548799999998</v>
      </c>
      <c r="AC3881">
        <v>-1.3455972E-2</v>
      </c>
    </row>
    <row r="3882" spans="1:29" x14ac:dyDescent="0.3">
      <c r="A3882">
        <v>38.799999999999997</v>
      </c>
      <c r="B3882">
        <v>28.2</v>
      </c>
      <c r="C3882">
        <v>-120</v>
      </c>
      <c r="D3882">
        <v>-120</v>
      </c>
      <c r="E3882">
        <v>240</v>
      </c>
      <c r="F3882">
        <v>-113.8557692</v>
      </c>
      <c r="G3882">
        <v>-121.4711538</v>
      </c>
      <c r="H3882">
        <v>218.8653846</v>
      </c>
      <c r="I3882">
        <v>-125</v>
      </c>
      <c r="J3882">
        <v>-117</v>
      </c>
      <c r="K3882">
        <v>240</v>
      </c>
      <c r="L3882">
        <v>-5.821752086</v>
      </c>
      <c r="M3882">
        <v>-6.2111472089999999</v>
      </c>
      <c r="N3882">
        <v>11.191176499999999</v>
      </c>
      <c r="O3882">
        <v>-6.3915866159999997</v>
      </c>
      <c r="P3882">
        <v>-5.9825250729999997</v>
      </c>
      <c r="Q3882">
        <v>12.2718463</v>
      </c>
      <c r="R3882">
        <v>-0.291087604</v>
      </c>
      <c r="S3882">
        <v>-0.31055736</v>
      </c>
      <c r="T3882">
        <v>0.55955882499999998</v>
      </c>
      <c r="U3882">
        <v>-0.31957933100000002</v>
      </c>
      <c r="V3882">
        <v>-0.29912625399999998</v>
      </c>
      <c r="W3882">
        <v>0.613592315</v>
      </c>
      <c r="X3882">
        <v>-1.1240869000000001E-2</v>
      </c>
      <c r="Y3882">
        <v>0.57358753799999995</v>
      </c>
      <c r="Z3882">
        <v>7.3835333000000003E-2</v>
      </c>
      <c r="AA3882">
        <v>1.1808590000000001E-2</v>
      </c>
      <c r="AB3882">
        <v>0.61529673799999995</v>
      </c>
      <c r="AC3882">
        <v>8.9706479999999995E-3</v>
      </c>
    </row>
    <row r="3883" spans="1:29" x14ac:dyDescent="0.3">
      <c r="A3883">
        <v>38.81</v>
      </c>
      <c r="B3883">
        <v>28.2</v>
      </c>
      <c r="C3883">
        <v>-120</v>
      </c>
      <c r="D3883">
        <v>-120</v>
      </c>
      <c r="E3883">
        <v>240</v>
      </c>
      <c r="F3883">
        <v>-112.7884615</v>
      </c>
      <c r="G3883">
        <v>-120.1346154</v>
      </c>
      <c r="H3883">
        <v>216.21153849999999</v>
      </c>
      <c r="I3883">
        <v>-121</v>
      </c>
      <c r="J3883">
        <v>-122</v>
      </c>
      <c r="K3883">
        <v>170</v>
      </c>
      <c r="L3883">
        <v>-5.76717777</v>
      </c>
      <c r="M3883">
        <v>-6.1428063990000004</v>
      </c>
      <c r="N3883">
        <v>11.0554782</v>
      </c>
      <c r="O3883">
        <v>-6.1870558439999996</v>
      </c>
      <c r="P3883">
        <v>-6.2381885370000001</v>
      </c>
      <c r="Q3883">
        <v>8.6925577979999993</v>
      </c>
      <c r="R3883">
        <v>-0.28835888799999998</v>
      </c>
      <c r="S3883">
        <v>-0.30714032000000002</v>
      </c>
      <c r="T3883">
        <v>0.55277390999999998</v>
      </c>
      <c r="U3883">
        <v>-0.30935279199999999</v>
      </c>
      <c r="V3883">
        <v>-0.31190942700000002</v>
      </c>
      <c r="W3883">
        <v>0.43462789000000002</v>
      </c>
      <c r="X3883">
        <v>-1.0843464000000001E-2</v>
      </c>
      <c r="Y3883">
        <v>0.56701567600000002</v>
      </c>
      <c r="Z3883">
        <v>7.4956664000000006E-2</v>
      </c>
      <c r="AA3883">
        <v>-1.476074E-3</v>
      </c>
      <c r="AB3883">
        <v>0.49683933299999999</v>
      </c>
      <c r="AC3883">
        <v>0.32742864799999999</v>
      </c>
    </row>
    <row r="3884" spans="1:29" x14ac:dyDescent="0.3">
      <c r="A3884">
        <v>38.82</v>
      </c>
      <c r="B3884">
        <v>28.2</v>
      </c>
      <c r="C3884">
        <v>-120</v>
      </c>
      <c r="D3884">
        <v>-120</v>
      </c>
      <c r="E3884">
        <v>240</v>
      </c>
      <c r="F3884">
        <v>-112.5288462</v>
      </c>
      <c r="G3884">
        <v>-119.7980769</v>
      </c>
      <c r="H3884">
        <v>216.7788462</v>
      </c>
      <c r="I3884">
        <v>-116</v>
      </c>
      <c r="J3884">
        <v>-103</v>
      </c>
      <c r="K3884">
        <v>226</v>
      </c>
      <c r="L3884">
        <v>-5.7539029360000002</v>
      </c>
      <c r="M3884">
        <v>-6.1255982810000003</v>
      </c>
      <c r="N3884">
        <v>11.08448617</v>
      </c>
      <c r="O3884">
        <v>-5.9313923800000001</v>
      </c>
      <c r="P3884">
        <v>-5.2666673719999997</v>
      </c>
      <c r="Q3884">
        <v>11.555988599999999</v>
      </c>
      <c r="R3884">
        <v>-0.28769514699999998</v>
      </c>
      <c r="S3884">
        <v>-0.30627991399999999</v>
      </c>
      <c r="T3884">
        <v>0.55422430899999997</v>
      </c>
      <c r="U3884">
        <v>-0.29656961900000001</v>
      </c>
      <c r="V3884">
        <v>-0.26333336899999998</v>
      </c>
      <c r="W3884">
        <v>0.57779943</v>
      </c>
      <c r="X3884">
        <v>-1.072992E-2</v>
      </c>
      <c r="Y3884">
        <v>0.56747455899999999</v>
      </c>
      <c r="Z3884">
        <v>6.9738162000000006E-2</v>
      </c>
      <c r="AA3884">
        <v>1.9188957999999999E-2</v>
      </c>
      <c r="AB3884">
        <v>0.57183394899999995</v>
      </c>
      <c r="AC3884">
        <v>-3.1397267999999999E-2</v>
      </c>
    </row>
    <row r="3885" spans="1:29" x14ac:dyDescent="0.3">
      <c r="A3885">
        <v>38.83</v>
      </c>
      <c r="B3885">
        <v>28.2</v>
      </c>
      <c r="C3885">
        <v>-120</v>
      </c>
      <c r="D3885">
        <v>-120</v>
      </c>
      <c r="E3885">
        <v>240</v>
      </c>
      <c r="F3885">
        <v>-112.3076923</v>
      </c>
      <c r="G3885">
        <v>-119.4615385</v>
      </c>
      <c r="H3885">
        <v>217.7211538</v>
      </c>
      <c r="I3885">
        <v>-110</v>
      </c>
      <c r="J3885">
        <v>-132</v>
      </c>
      <c r="K3885">
        <v>224</v>
      </c>
      <c r="L3885">
        <v>-5.7425947439999998</v>
      </c>
      <c r="M3885">
        <v>-6.1083901630000002</v>
      </c>
      <c r="N3885">
        <v>11.132668900000001</v>
      </c>
      <c r="O3885">
        <v>-5.6245962220000001</v>
      </c>
      <c r="P3885">
        <v>-6.7495154670000002</v>
      </c>
      <c r="Q3885">
        <v>11.453723220000001</v>
      </c>
      <c r="R3885">
        <v>-0.287129737</v>
      </c>
      <c r="S3885">
        <v>-0.30541950800000001</v>
      </c>
      <c r="T3885">
        <v>0.556633445</v>
      </c>
      <c r="U3885">
        <v>-0.281229811</v>
      </c>
      <c r="V3885">
        <v>-0.33747577299999998</v>
      </c>
      <c r="W3885">
        <v>0.57268616100000003</v>
      </c>
      <c r="X3885">
        <v>-1.0559604E-2</v>
      </c>
      <c r="Y3885">
        <v>0.56860537899999997</v>
      </c>
      <c r="Z3885">
        <v>6.3010176000000001E-2</v>
      </c>
      <c r="AA3885">
        <v>-3.2473621000000001E-2</v>
      </c>
      <c r="AB3885">
        <v>0.58802596900000004</v>
      </c>
      <c r="AC3885">
        <v>8.0735830999999994E-2</v>
      </c>
    </row>
    <row r="3886" spans="1:29" x14ac:dyDescent="0.3">
      <c r="A3886">
        <v>38.840000000000003</v>
      </c>
      <c r="B3886">
        <v>28.2</v>
      </c>
      <c r="C3886">
        <v>-120</v>
      </c>
      <c r="D3886">
        <v>-120</v>
      </c>
      <c r="E3886">
        <v>240</v>
      </c>
      <c r="F3886">
        <v>-113.4903846</v>
      </c>
      <c r="G3886">
        <v>-119.25</v>
      </c>
      <c r="H3886">
        <v>217.8557692</v>
      </c>
      <c r="I3886">
        <v>-86</v>
      </c>
      <c r="J3886">
        <v>-124</v>
      </c>
      <c r="K3886">
        <v>217</v>
      </c>
      <c r="L3886">
        <v>-5.8030689869999996</v>
      </c>
      <c r="M3886">
        <v>-6.0975736319999996</v>
      </c>
      <c r="N3886">
        <v>11.13955215</v>
      </c>
      <c r="O3886">
        <v>-4.3974115920000001</v>
      </c>
      <c r="P3886">
        <v>-6.3404539230000001</v>
      </c>
      <c r="Q3886">
        <v>11.09579437</v>
      </c>
      <c r="R3886">
        <v>-0.29015344900000001</v>
      </c>
      <c r="S3886">
        <v>-0.30487868200000001</v>
      </c>
      <c r="T3886">
        <v>0.55697760799999996</v>
      </c>
      <c r="U3886">
        <v>-0.21987058000000001</v>
      </c>
      <c r="V3886">
        <v>-0.31702269599999999</v>
      </c>
      <c r="W3886">
        <v>0.55478971799999999</v>
      </c>
      <c r="X3886">
        <v>-8.5016169999999995E-3</v>
      </c>
      <c r="Y3886">
        <v>0.56966244899999996</v>
      </c>
      <c r="Z3886">
        <v>6.6762321999999999E-2</v>
      </c>
      <c r="AA3886">
        <v>-5.6090801000000003E-2</v>
      </c>
      <c r="AB3886">
        <v>0.54882423700000005</v>
      </c>
      <c r="AC3886">
        <v>-3.1397267999999999E-2</v>
      </c>
    </row>
    <row r="3887" spans="1:29" x14ac:dyDescent="0.3">
      <c r="A3887">
        <v>38.85</v>
      </c>
      <c r="B3887">
        <v>28.2</v>
      </c>
      <c r="C3887">
        <v>-120</v>
      </c>
      <c r="D3887">
        <v>-120</v>
      </c>
      <c r="E3887">
        <v>240</v>
      </c>
      <c r="F3887">
        <v>-115.6923077</v>
      </c>
      <c r="G3887">
        <v>-120.4807692</v>
      </c>
      <c r="H3887">
        <v>219.0288462</v>
      </c>
      <c r="I3887">
        <v>-116</v>
      </c>
      <c r="J3887">
        <v>-124</v>
      </c>
      <c r="K3887">
        <v>225</v>
      </c>
      <c r="L3887">
        <v>-5.9156592440000004</v>
      </c>
      <c r="M3887">
        <v>-6.1605061770000002</v>
      </c>
      <c r="N3887">
        <v>11.19953473</v>
      </c>
      <c r="O3887">
        <v>-5.9313923800000001</v>
      </c>
      <c r="P3887">
        <v>-6.3404539230000001</v>
      </c>
      <c r="Q3887">
        <v>11.50485591</v>
      </c>
      <c r="R3887">
        <v>-0.29578296199999998</v>
      </c>
      <c r="S3887">
        <v>-0.30802530900000002</v>
      </c>
      <c r="T3887">
        <v>0.55997673699999995</v>
      </c>
      <c r="U3887">
        <v>-0.29656961900000001</v>
      </c>
      <c r="V3887">
        <v>-0.31702269599999999</v>
      </c>
      <c r="W3887">
        <v>0.57524279499999997</v>
      </c>
      <c r="X3887">
        <v>-7.0681219999999996E-3</v>
      </c>
      <c r="Y3887">
        <v>0.57458724800000005</v>
      </c>
      <c r="Z3887">
        <v>7.6897429000000003E-2</v>
      </c>
      <c r="AA3887">
        <v>-1.1808590000000001E-2</v>
      </c>
      <c r="AB3887">
        <v>0.58802596900000004</v>
      </c>
      <c r="AC3887">
        <v>6.7279858999999997E-2</v>
      </c>
    </row>
    <row r="3888" spans="1:29" x14ac:dyDescent="0.3">
      <c r="A3888">
        <v>38.86</v>
      </c>
      <c r="B3888">
        <v>28.2</v>
      </c>
      <c r="C3888">
        <v>-120</v>
      </c>
      <c r="D3888">
        <v>-120</v>
      </c>
      <c r="E3888">
        <v>240</v>
      </c>
      <c r="F3888">
        <v>-117.6442308</v>
      </c>
      <c r="G3888">
        <v>-122.7403846</v>
      </c>
      <c r="H3888">
        <v>222.33653849999999</v>
      </c>
      <c r="I3888">
        <v>-122</v>
      </c>
      <c r="J3888">
        <v>-123</v>
      </c>
      <c r="K3888">
        <v>181</v>
      </c>
      <c r="L3888">
        <v>-6.0154663270000004</v>
      </c>
      <c r="M3888">
        <v>-6.276046397</v>
      </c>
      <c r="N3888">
        <v>11.36866595</v>
      </c>
      <c r="O3888">
        <v>-6.2381885370000001</v>
      </c>
      <c r="P3888">
        <v>-6.2893212299999997</v>
      </c>
      <c r="Q3888">
        <v>9.2550174199999997</v>
      </c>
      <c r="R3888">
        <v>-0.30077331600000001</v>
      </c>
      <c r="S3888">
        <v>-0.31380232000000002</v>
      </c>
      <c r="T3888">
        <v>0.568433297</v>
      </c>
      <c r="U3888">
        <v>-0.31190942700000002</v>
      </c>
      <c r="V3888">
        <v>-0.31446606199999999</v>
      </c>
      <c r="W3888">
        <v>0.46275087100000001</v>
      </c>
      <c r="X3888">
        <v>-7.5222989999999997E-3</v>
      </c>
      <c r="Y3888">
        <v>0.58381407699999999</v>
      </c>
      <c r="Z3888">
        <v>8.0951471999999997E-2</v>
      </c>
      <c r="AA3888">
        <v>-1.476074E-3</v>
      </c>
      <c r="AB3888">
        <v>0.51729241000000004</v>
      </c>
      <c r="AC3888">
        <v>0.28706073199999999</v>
      </c>
    </row>
    <row r="3889" spans="1:29" x14ac:dyDescent="0.3">
      <c r="A3889">
        <v>38.869999999999997</v>
      </c>
      <c r="B3889">
        <v>28.2</v>
      </c>
      <c r="C3889">
        <v>-120</v>
      </c>
      <c r="D3889">
        <v>-120</v>
      </c>
      <c r="E3889">
        <v>240</v>
      </c>
      <c r="F3889">
        <v>-119.2403846</v>
      </c>
      <c r="G3889">
        <v>-125.0961538</v>
      </c>
      <c r="H3889">
        <v>226.05769230000001</v>
      </c>
      <c r="I3889">
        <v>-122</v>
      </c>
      <c r="J3889">
        <v>-122</v>
      </c>
      <c r="K3889">
        <v>230</v>
      </c>
      <c r="L3889">
        <v>-6.0970819709999997</v>
      </c>
      <c r="M3889">
        <v>-6.3965032209999997</v>
      </c>
      <c r="N3889">
        <v>11.55893857</v>
      </c>
      <c r="O3889">
        <v>-6.2381885370000001</v>
      </c>
      <c r="P3889">
        <v>-6.2381885370000001</v>
      </c>
      <c r="Q3889">
        <v>11.760519370000001</v>
      </c>
      <c r="R3889">
        <v>-0.30485409899999999</v>
      </c>
      <c r="S3889">
        <v>-0.31982516100000002</v>
      </c>
      <c r="T3889">
        <v>0.57794692800000003</v>
      </c>
      <c r="U3889">
        <v>-0.31190942700000002</v>
      </c>
      <c r="V3889">
        <v>-0.31190942700000002</v>
      </c>
      <c r="W3889">
        <v>0.58802596900000004</v>
      </c>
      <c r="X3889">
        <v>-8.6435469999999997E-3</v>
      </c>
      <c r="Y3889">
        <v>0.59352437199999997</v>
      </c>
      <c r="Z3889">
        <v>8.1986545999999993E-2</v>
      </c>
      <c r="AA3889">
        <v>0</v>
      </c>
      <c r="AB3889">
        <v>0.59995693000000005</v>
      </c>
      <c r="AC3889">
        <v>6.2794534999999999E-2</v>
      </c>
    </row>
    <row r="3890" spans="1:29" x14ac:dyDescent="0.3">
      <c r="A3890">
        <v>38.880000000000003</v>
      </c>
      <c r="B3890">
        <v>28.2</v>
      </c>
      <c r="C3890">
        <v>-120</v>
      </c>
      <c r="D3890">
        <v>-120</v>
      </c>
      <c r="E3890">
        <v>240</v>
      </c>
      <c r="F3890">
        <v>-119.4326923</v>
      </c>
      <c r="G3890">
        <v>-127.5673077</v>
      </c>
      <c r="H3890">
        <v>230</v>
      </c>
      <c r="I3890">
        <v>-116</v>
      </c>
      <c r="J3890">
        <v>-99</v>
      </c>
      <c r="K3890">
        <v>221</v>
      </c>
      <c r="L3890">
        <v>-6.1069151819999998</v>
      </c>
      <c r="M3890">
        <v>-6.522859972</v>
      </c>
      <c r="N3890">
        <v>11.760519370000001</v>
      </c>
      <c r="O3890">
        <v>-5.9313923800000001</v>
      </c>
      <c r="P3890">
        <v>-5.0621365999999997</v>
      </c>
      <c r="Q3890">
        <v>11.30032514</v>
      </c>
      <c r="R3890">
        <v>-0.30534575899999999</v>
      </c>
      <c r="S3890">
        <v>-0.32614299899999999</v>
      </c>
      <c r="T3890">
        <v>0.58802596900000004</v>
      </c>
      <c r="U3890">
        <v>-0.29656961900000001</v>
      </c>
      <c r="V3890">
        <v>-0.25310683</v>
      </c>
      <c r="W3890">
        <v>0.56501625700000002</v>
      </c>
      <c r="X3890">
        <v>-1.2007291999999999E-2</v>
      </c>
      <c r="Y3890">
        <v>0.60251356499999997</v>
      </c>
      <c r="Z3890">
        <v>7.6250506999999995E-2</v>
      </c>
      <c r="AA3890">
        <v>2.5093252999999999E-2</v>
      </c>
      <c r="AB3890">
        <v>0.55990298800000005</v>
      </c>
      <c r="AC3890">
        <v>-2.6911944E-2</v>
      </c>
    </row>
    <row r="3891" spans="1:29" x14ac:dyDescent="0.3">
      <c r="A3891">
        <v>38.89</v>
      </c>
      <c r="B3891">
        <v>28.2</v>
      </c>
      <c r="C3891">
        <v>-120</v>
      </c>
      <c r="D3891">
        <v>-120</v>
      </c>
      <c r="E3891">
        <v>240</v>
      </c>
      <c r="F3891">
        <v>-119.0480769</v>
      </c>
      <c r="G3891">
        <v>-128.7403846</v>
      </c>
      <c r="H3891">
        <v>232.1346154</v>
      </c>
      <c r="I3891">
        <v>-95</v>
      </c>
      <c r="J3891">
        <v>-124</v>
      </c>
      <c r="K3891">
        <v>222</v>
      </c>
      <c r="L3891">
        <v>-6.0872487609999997</v>
      </c>
      <c r="M3891">
        <v>-6.582842554</v>
      </c>
      <c r="N3891">
        <v>11.86966801</v>
      </c>
      <c r="O3891">
        <v>-4.8576058279999996</v>
      </c>
      <c r="P3891">
        <v>-6.3404539230000001</v>
      </c>
      <c r="Q3891">
        <v>11.351457829999999</v>
      </c>
      <c r="R3891">
        <v>-0.30436243800000001</v>
      </c>
      <c r="S3891">
        <v>-0.32914212799999998</v>
      </c>
      <c r="T3891">
        <v>0.59348339999999999</v>
      </c>
      <c r="U3891">
        <v>-0.242880291</v>
      </c>
      <c r="V3891">
        <v>-0.31702269599999999</v>
      </c>
      <c r="W3891">
        <v>0.56757289200000005</v>
      </c>
      <c r="X3891">
        <v>-1.4306559999999999E-2</v>
      </c>
      <c r="Y3891">
        <v>0.606823789</v>
      </c>
      <c r="Z3891">
        <v>7.0212571000000001E-2</v>
      </c>
      <c r="AA3891">
        <v>-4.2806137000000001E-2</v>
      </c>
      <c r="AB3891">
        <v>0.56501625700000002</v>
      </c>
      <c r="AC3891">
        <v>-1.3455972E-2</v>
      </c>
    </row>
    <row r="3892" spans="1:29" x14ac:dyDescent="0.3">
      <c r="A3892">
        <v>38.9</v>
      </c>
      <c r="B3892">
        <v>28.2</v>
      </c>
      <c r="C3892">
        <v>-120</v>
      </c>
      <c r="D3892">
        <v>-120</v>
      </c>
      <c r="E3892">
        <v>240</v>
      </c>
      <c r="F3892">
        <v>-119.3173077</v>
      </c>
      <c r="G3892">
        <v>-128.4903846</v>
      </c>
      <c r="H3892">
        <v>231.7596154</v>
      </c>
      <c r="I3892">
        <v>-108</v>
      </c>
      <c r="J3892">
        <v>-121</v>
      </c>
      <c r="K3892">
        <v>223</v>
      </c>
      <c r="L3892">
        <v>-6.1010152550000001</v>
      </c>
      <c r="M3892">
        <v>-6.5700593810000001</v>
      </c>
      <c r="N3892">
        <v>11.85049325</v>
      </c>
      <c r="O3892">
        <v>-5.5223308360000001</v>
      </c>
      <c r="P3892">
        <v>-6.1870558439999996</v>
      </c>
      <c r="Q3892">
        <v>11.40259052</v>
      </c>
      <c r="R3892">
        <v>-0.305050763</v>
      </c>
      <c r="S3892">
        <v>-0.32850296899999998</v>
      </c>
      <c r="T3892">
        <v>0.59252466199999998</v>
      </c>
      <c r="U3892">
        <v>-0.27611654200000002</v>
      </c>
      <c r="V3892">
        <v>-0.30935279199999999</v>
      </c>
      <c r="W3892">
        <v>0.570129526</v>
      </c>
      <c r="X3892">
        <v>-1.3540138E-2</v>
      </c>
      <c r="Y3892">
        <v>0.60620101900000001</v>
      </c>
      <c r="Z3892">
        <v>7.1980823999999999E-2</v>
      </c>
      <c r="AA3892">
        <v>-1.9188957999999999E-2</v>
      </c>
      <c r="AB3892">
        <v>0.57524279499999997</v>
      </c>
      <c r="AC3892">
        <v>2.6911944E-2</v>
      </c>
    </row>
    <row r="3893" spans="1:29" x14ac:dyDescent="0.3">
      <c r="A3893">
        <v>38.909999999999997</v>
      </c>
      <c r="B3893">
        <v>28.2</v>
      </c>
      <c r="C3893">
        <v>-120</v>
      </c>
      <c r="D3893">
        <v>-120</v>
      </c>
      <c r="E3893">
        <v>240</v>
      </c>
      <c r="F3893">
        <v>-119.4615385</v>
      </c>
      <c r="G3893">
        <v>-127.8461538</v>
      </c>
      <c r="H3893">
        <v>231.4903846</v>
      </c>
      <c r="I3893">
        <v>-114</v>
      </c>
      <c r="J3893">
        <v>-118</v>
      </c>
      <c r="K3893">
        <v>221</v>
      </c>
      <c r="L3893">
        <v>-6.1083901630000002</v>
      </c>
      <c r="M3893">
        <v>-6.5371181270000003</v>
      </c>
      <c r="N3893">
        <v>11.83672675</v>
      </c>
      <c r="O3893">
        <v>-5.8291269940000001</v>
      </c>
      <c r="P3893">
        <v>-6.0336577660000001</v>
      </c>
      <c r="Q3893">
        <v>11.30032514</v>
      </c>
      <c r="R3893">
        <v>-0.30541950800000001</v>
      </c>
      <c r="S3893">
        <v>-0.32685590599999997</v>
      </c>
      <c r="T3893">
        <v>0.59183633800000002</v>
      </c>
      <c r="U3893">
        <v>-0.29145634999999998</v>
      </c>
      <c r="V3893">
        <v>-0.30168288799999998</v>
      </c>
      <c r="W3893">
        <v>0.56501625700000002</v>
      </c>
      <c r="X3893">
        <v>-1.237631E-2</v>
      </c>
      <c r="Y3893">
        <v>0.60531603</v>
      </c>
      <c r="Z3893">
        <v>7.0945749000000002E-2</v>
      </c>
      <c r="AA3893">
        <v>-5.9042950000000004E-3</v>
      </c>
      <c r="AB3893">
        <v>0.57439058399999998</v>
      </c>
      <c r="AC3893">
        <v>4.9338563000000002E-2</v>
      </c>
    </row>
    <row r="3894" spans="1:29" x14ac:dyDescent="0.3">
      <c r="A3894">
        <v>38.92</v>
      </c>
      <c r="B3894">
        <v>28.2</v>
      </c>
      <c r="C3894">
        <v>-120</v>
      </c>
      <c r="D3894">
        <v>-120</v>
      </c>
      <c r="E3894">
        <v>240</v>
      </c>
      <c r="F3894">
        <v>-119.2884615</v>
      </c>
      <c r="G3894">
        <v>-127.2980769</v>
      </c>
      <c r="H3894">
        <v>232.18269230000001</v>
      </c>
      <c r="I3894">
        <v>-238</v>
      </c>
      <c r="J3894">
        <v>-122</v>
      </c>
      <c r="K3894">
        <v>174</v>
      </c>
      <c r="L3894">
        <v>-6.0995402739999998</v>
      </c>
      <c r="M3894">
        <v>-6.5090934779999996</v>
      </c>
      <c r="N3894">
        <v>11.872126310000001</v>
      </c>
      <c r="O3894">
        <v>-12.16958092</v>
      </c>
      <c r="P3894">
        <v>-6.2381885370000001</v>
      </c>
      <c r="Q3894">
        <v>8.8970885699999993</v>
      </c>
      <c r="R3894">
        <v>-0.30497701399999999</v>
      </c>
      <c r="S3894">
        <v>-0.325454674</v>
      </c>
      <c r="T3894">
        <v>0.59360631500000005</v>
      </c>
      <c r="U3894">
        <v>-0.60847904600000002</v>
      </c>
      <c r="V3894">
        <v>-0.31190942700000002</v>
      </c>
      <c r="W3894">
        <v>0.44485442800000002</v>
      </c>
      <c r="X3894">
        <v>-1.1822783E-2</v>
      </c>
      <c r="Y3894">
        <v>0.60588143999999999</v>
      </c>
      <c r="Z3894">
        <v>6.4605915999999999E-2</v>
      </c>
      <c r="AA3894">
        <v>0.171224549</v>
      </c>
      <c r="AB3894">
        <v>0.60336577700000005</v>
      </c>
      <c r="AC3894">
        <v>0.83427025300000002</v>
      </c>
    </row>
    <row r="3895" spans="1:29" x14ac:dyDescent="0.3">
      <c r="A3895">
        <v>38.93</v>
      </c>
      <c r="B3895">
        <v>28.2</v>
      </c>
      <c r="C3895">
        <v>-120</v>
      </c>
      <c r="D3895">
        <v>-120</v>
      </c>
      <c r="E3895">
        <v>240</v>
      </c>
      <c r="F3895">
        <v>-118.7403846</v>
      </c>
      <c r="G3895">
        <v>-127.25</v>
      </c>
      <c r="H3895">
        <v>233.16346150000001</v>
      </c>
      <c r="I3895">
        <v>-92</v>
      </c>
      <c r="J3895">
        <v>-232</v>
      </c>
      <c r="K3895">
        <v>460</v>
      </c>
      <c r="L3895">
        <v>-6.071515625</v>
      </c>
      <c r="M3895">
        <v>-6.5066351750000004</v>
      </c>
      <c r="N3895">
        <v>11.92227568</v>
      </c>
      <c r="O3895">
        <v>-4.7042077500000001</v>
      </c>
      <c r="P3895">
        <v>-11.86278476</v>
      </c>
      <c r="Q3895">
        <v>23.521038749999999</v>
      </c>
      <c r="R3895">
        <v>-0.30357578099999999</v>
      </c>
      <c r="S3895">
        <v>-0.325331759</v>
      </c>
      <c r="T3895">
        <v>0.59611378400000004</v>
      </c>
      <c r="U3895">
        <v>-0.23521038699999999</v>
      </c>
      <c r="V3895">
        <v>-0.59313923800000001</v>
      </c>
      <c r="W3895">
        <v>1.176051937</v>
      </c>
      <c r="X3895">
        <v>-1.2560819000000001E-2</v>
      </c>
      <c r="Y3895">
        <v>0.60704503600000004</v>
      </c>
      <c r="Z3895">
        <v>5.7532905000000002E-2</v>
      </c>
      <c r="AA3895">
        <v>-0.206650318</v>
      </c>
      <c r="AB3895">
        <v>1.0601511669999999</v>
      </c>
      <c r="AC3895">
        <v>-0.61000405599999996</v>
      </c>
    </row>
    <row r="3896" spans="1:29" x14ac:dyDescent="0.3">
      <c r="A3896">
        <v>38.94</v>
      </c>
      <c r="B3896">
        <v>28.2</v>
      </c>
      <c r="C3896">
        <v>-120</v>
      </c>
      <c r="D3896">
        <v>-120</v>
      </c>
      <c r="E3896">
        <v>240</v>
      </c>
      <c r="F3896">
        <v>-118.0384615</v>
      </c>
      <c r="G3896">
        <v>-127.6730769</v>
      </c>
      <c r="H3896">
        <v>233.5096154</v>
      </c>
      <c r="I3896">
        <v>-114</v>
      </c>
      <c r="J3896">
        <v>-125</v>
      </c>
      <c r="K3896">
        <v>221</v>
      </c>
      <c r="L3896">
        <v>-6.0356244080000003</v>
      </c>
      <c r="M3896">
        <v>-6.5282682379999999</v>
      </c>
      <c r="N3896">
        <v>11.939975459999999</v>
      </c>
      <c r="O3896">
        <v>-5.8291269940000001</v>
      </c>
      <c r="P3896">
        <v>-6.3915866159999997</v>
      </c>
      <c r="Q3896">
        <v>11.30032514</v>
      </c>
      <c r="R3896">
        <v>-0.30178122000000002</v>
      </c>
      <c r="S3896">
        <v>-0.32641341200000001</v>
      </c>
      <c r="T3896">
        <v>0.59699877300000004</v>
      </c>
      <c r="U3896">
        <v>-0.29145634999999998</v>
      </c>
      <c r="V3896">
        <v>-0.31957933100000002</v>
      </c>
      <c r="W3896">
        <v>0.56501625700000002</v>
      </c>
      <c r="X3896">
        <v>-1.4221401999999999E-2</v>
      </c>
      <c r="Y3896">
        <v>0.60739739299999995</v>
      </c>
      <c r="Z3896">
        <v>5.4729578000000001E-2</v>
      </c>
      <c r="AA3896">
        <v>-1.6236811E-2</v>
      </c>
      <c r="AB3896">
        <v>0.58035606500000003</v>
      </c>
      <c r="AC3896">
        <v>8.0735830999999994E-2</v>
      </c>
    </row>
    <row r="3897" spans="1:29" x14ac:dyDescent="0.3">
      <c r="A3897">
        <v>38.950000000000003</v>
      </c>
      <c r="B3897">
        <v>28.2</v>
      </c>
      <c r="C3897">
        <v>-120</v>
      </c>
      <c r="D3897">
        <v>-120</v>
      </c>
      <c r="E3897">
        <v>240</v>
      </c>
      <c r="F3897">
        <v>-117.8076923</v>
      </c>
      <c r="G3897">
        <v>-128.0192308</v>
      </c>
      <c r="H3897">
        <v>232.8557692</v>
      </c>
      <c r="I3897">
        <v>-108</v>
      </c>
      <c r="J3897">
        <v>-121</v>
      </c>
      <c r="K3897">
        <v>219</v>
      </c>
      <c r="L3897">
        <v>-6.0238245560000001</v>
      </c>
      <c r="M3897">
        <v>-6.5459680159999998</v>
      </c>
      <c r="N3897">
        <v>11.90654254</v>
      </c>
      <c r="O3897">
        <v>-5.5223308360000001</v>
      </c>
      <c r="P3897">
        <v>-6.1870558439999996</v>
      </c>
      <c r="Q3897">
        <v>11.198059750000001</v>
      </c>
      <c r="R3897">
        <v>-0.30119122799999998</v>
      </c>
      <c r="S3897">
        <v>-0.32729840100000002</v>
      </c>
      <c r="T3897">
        <v>0.59532712700000001</v>
      </c>
      <c r="U3897">
        <v>-0.27611654200000002</v>
      </c>
      <c r="V3897">
        <v>-0.30935279199999999</v>
      </c>
      <c r="W3897">
        <v>0.55990298800000005</v>
      </c>
      <c r="X3897">
        <v>-1.5072983E-2</v>
      </c>
      <c r="Y3897">
        <v>0.60638129399999996</v>
      </c>
      <c r="Z3897">
        <v>5.8179827000000003E-2</v>
      </c>
      <c r="AA3897">
        <v>-1.9188957999999999E-2</v>
      </c>
      <c r="AB3897">
        <v>0.56842510300000004</v>
      </c>
      <c r="AC3897">
        <v>4.4853239000000003E-2</v>
      </c>
    </row>
    <row r="3898" spans="1:29" x14ac:dyDescent="0.3">
      <c r="A3898">
        <v>38.96</v>
      </c>
      <c r="B3898">
        <v>28.2</v>
      </c>
      <c r="C3898">
        <v>-120</v>
      </c>
      <c r="D3898">
        <v>-120</v>
      </c>
      <c r="E3898">
        <v>240</v>
      </c>
      <c r="F3898">
        <v>-117.8173077</v>
      </c>
      <c r="G3898">
        <v>-128.05769230000001</v>
      </c>
      <c r="H3898">
        <v>231.83653849999999</v>
      </c>
      <c r="I3898">
        <v>-109</v>
      </c>
      <c r="J3898">
        <v>-117</v>
      </c>
      <c r="K3898">
        <v>178</v>
      </c>
      <c r="L3898">
        <v>-6.0243162159999999</v>
      </c>
      <c r="M3898">
        <v>-6.547934658</v>
      </c>
      <c r="N3898">
        <v>11.85442653</v>
      </c>
      <c r="O3898">
        <v>-5.5734635289999996</v>
      </c>
      <c r="P3898">
        <v>-5.9825250729999997</v>
      </c>
      <c r="Q3898">
        <v>9.1016193409999993</v>
      </c>
      <c r="R3898">
        <v>-0.301215811</v>
      </c>
      <c r="S3898">
        <v>-0.327396733</v>
      </c>
      <c r="T3898">
        <v>0.59272132700000002</v>
      </c>
      <c r="U3898">
        <v>-0.27867317600000002</v>
      </c>
      <c r="V3898">
        <v>-0.29912625399999998</v>
      </c>
      <c r="W3898">
        <v>0.455080967</v>
      </c>
      <c r="X3898">
        <v>-1.5115562000000001E-2</v>
      </c>
      <c r="Y3898">
        <v>0.60468506600000005</v>
      </c>
      <c r="Z3898">
        <v>6.2967047999999998E-2</v>
      </c>
      <c r="AA3898">
        <v>-1.1808590000000001E-2</v>
      </c>
      <c r="AB3898">
        <v>0.49598712099999998</v>
      </c>
      <c r="AC3898">
        <v>0.215295549</v>
      </c>
    </row>
    <row r="3899" spans="1:29" x14ac:dyDescent="0.3">
      <c r="A3899">
        <v>38.97</v>
      </c>
      <c r="B3899">
        <v>28.2</v>
      </c>
      <c r="C3899">
        <v>-120</v>
      </c>
      <c r="D3899">
        <v>-120</v>
      </c>
      <c r="E3899">
        <v>240</v>
      </c>
      <c r="F3899">
        <v>-116.6442308</v>
      </c>
      <c r="G3899">
        <v>-127.875</v>
      </c>
      <c r="H3899">
        <v>231.55769230000001</v>
      </c>
      <c r="I3899">
        <v>-111</v>
      </c>
      <c r="J3899">
        <v>-119</v>
      </c>
      <c r="K3899">
        <v>223</v>
      </c>
      <c r="L3899">
        <v>-5.9643336339999999</v>
      </c>
      <c r="M3899">
        <v>-6.5385931079999997</v>
      </c>
      <c r="N3899">
        <v>11.84016838</v>
      </c>
      <c r="O3899">
        <v>-5.6757289149999997</v>
      </c>
      <c r="P3899">
        <v>-6.0847904589999997</v>
      </c>
      <c r="Q3899">
        <v>11.40259052</v>
      </c>
      <c r="R3899">
        <v>-0.29821668200000001</v>
      </c>
      <c r="S3899">
        <v>-0.32692965499999999</v>
      </c>
      <c r="T3899">
        <v>0.59200841900000001</v>
      </c>
      <c r="U3899">
        <v>-0.28378644600000003</v>
      </c>
      <c r="V3899">
        <v>-0.30423952300000001</v>
      </c>
      <c r="W3899">
        <v>0.570129526</v>
      </c>
      <c r="X3899">
        <v>-1.6577443000000001E-2</v>
      </c>
      <c r="Y3899">
        <v>0.60305439199999999</v>
      </c>
      <c r="Z3899">
        <v>5.8136699E-2</v>
      </c>
      <c r="AA3899">
        <v>-1.1808590000000001E-2</v>
      </c>
      <c r="AB3899">
        <v>0.57609500700000005</v>
      </c>
      <c r="AC3899">
        <v>3.1397267999999999E-2</v>
      </c>
    </row>
    <row r="3900" spans="1:29" x14ac:dyDescent="0.3">
      <c r="A3900">
        <v>38.979999999999997</v>
      </c>
      <c r="B3900">
        <v>28.2</v>
      </c>
      <c r="C3900">
        <v>-120</v>
      </c>
      <c r="D3900">
        <v>-120</v>
      </c>
      <c r="E3900">
        <v>240</v>
      </c>
      <c r="F3900">
        <v>-114.3653846</v>
      </c>
      <c r="G3900">
        <v>-126.3557692</v>
      </c>
      <c r="H3900">
        <v>229.91346150000001</v>
      </c>
      <c r="I3900">
        <v>-119</v>
      </c>
      <c r="J3900">
        <v>-99</v>
      </c>
      <c r="K3900">
        <v>229</v>
      </c>
      <c r="L3900">
        <v>-5.8478100929999997</v>
      </c>
      <c r="M3900">
        <v>-6.4609107479999999</v>
      </c>
      <c r="N3900">
        <v>11.756094429999999</v>
      </c>
      <c r="O3900">
        <v>-6.0847904589999997</v>
      </c>
      <c r="P3900">
        <v>-5.0621365999999997</v>
      </c>
      <c r="Q3900">
        <v>11.70938668</v>
      </c>
      <c r="R3900">
        <v>-0.29239050500000002</v>
      </c>
      <c r="S3900">
        <v>-0.32304553699999999</v>
      </c>
      <c r="T3900">
        <v>0.58780472100000003</v>
      </c>
      <c r="U3900">
        <v>-0.30423952300000001</v>
      </c>
      <c r="V3900">
        <v>-0.25310683</v>
      </c>
      <c r="W3900">
        <v>0.58546933400000001</v>
      </c>
      <c r="X3900">
        <v>-1.7698690999999999E-2</v>
      </c>
      <c r="Y3900">
        <v>0.59701516200000004</v>
      </c>
      <c r="Z3900">
        <v>4.8476000999999998E-2</v>
      </c>
      <c r="AA3900">
        <v>2.9521473999999999E-2</v>
      </c>
      <c r="AB3900">
        <v>0.57609500700000005</v>
      </c>
      <c r="AC3900">
        <v>-4.9338563000000002E-2</v>
      </c>
    </row>
    <row r="3901" spans="1:29" x14ac:dyDescent="0.3">
      <c r="A3901">
        <v>38.99</v>
      </c>
      <c r="B3901">
        <v>28.2</v>
      </c>
      <c r="C3901">
        <v>-120</v>
      </c>
      <c r="D3901">
        <v>-120</v>
      </c>
      <c r="E3901">
        <v>240</v>
      </c>
      <c r="F3901">
        <v>-111.5865385</v>
      </c>
      <c r="G3901">
        <v>-123.3653846</v>
      </c>
      <c r="H3901">
        <v>225.1346154</v>
      </c>
      <c r="I3901">
        <v>-91</v>
      </c>
      <c r="J3901">
        <v>-128</v>
      </c>
      <c r="K3901">
        <v>232</v>
      </c>
      <c r="L3901">
        <v>-5.7057202059999996</v>
      </c>
      <c r="M3901">
        <v>-6.3080043300000002</v>
      </c>
      <c r="N3901">
        <v>11.511739159999999</v>
      </c>
      <c r="O3901">
        <v>-4.6530750569999997</v>
      </c>
      <c r="P3901">
        <v>-6.5449846950000001</v>
      </c>
      <c r="Q3901">
        <v>11.86278476</v>
      </c>
      <c r="R3901">
        <v>-0.28528600999999998</v>
      </c>
      <c r="S3901">
        <v>-0.31540021600000001</v>
      </c>
      <c r="T3901">
        <v>0.57558695800000004</v>
      </c>
      <c r="U3901">
        <v>-0.23265375299999999</v>
      </c>
      <c r="V3901">
        <v>-0.32724923500000003</v>
      </c>
      <c r="W3901">
        <v>0.59313923800000001</v>
      </c>
      <c r="X3901">
        <v>-1.7386445E-2</v>
      </c>
      <c r="Y3901">
        <v>0.58395338100000005</v>
      </c>
      <c r="Z3901">
        <v>4.4033805000000002E-2</v>
      </c>
      <c r="AA3901">
        <v>-5.4614727000000002E-2</v>
      </c>
      <c r="AB3901">
        <v>0.58206048799999999</v>
      </c>
      <c r="AC3901">
        <v>-5.8309211E-2</v>
      </c>
    </row>
    <row r="3902" spans="1:29" x14ac:dyDescent="0.3">
      <c r="A3902">
        <v>39</v>
      </c>
      <c r="B3902">
        <v>28.2</v>
      </c>
      <c r="C3902">
        <v>-120</v>
      </c>
      <c r="D3902">
        <v>-120</v>
      </c>
      <c r="E3902">
        <v>240</v>
      </c>
      <c r="F3902">
        <v>-108.25</v>
      </c>
      <c r="G3902">
        <v>-119.4326923</v>
      </c>
      <c r="H3902">
        <v>218.54807690000001</v>
      </c>
      <c r="I3902">
        <v>-111</v>
      </c>
      <c r="J3902">
        <v>-130</v>
      </c>
      <c r="K3902">
        <v>226</v>
      </c>
      <c r="L3902">
        <v>-5.53511401</v>
      </c>
      <c r="M3902">
        <v>-6.1069151819999998</v>
      </c>
      <c r="N3902">
        <v>11.17495171</v>
      </c>
      <c r="O3902">
        <v>-5.6757289149999997</v>
      </c>
      <c r="P3902">
        <v>-6.6472500810000001</v>
      </c>
      <c r="Q3902">
        <v>11.555988599999999</v>
      </c>
      <c r="R3902">
        <v>-0.27675569999999999</v>
      </c>
      <c r="S3902">
        <v>-0.30534575899999999</v>
      </c>
      <c r="T3902">
        <v>0.55874758499999999</v>
      </c>
      <c r="U3902">
        <v>-0.28378644600000003</v>
      </c>
      <c r="V3902">
        <v>-0.332362504</v>
      </c>
      <c r="W3902">
        <v>0.57779943</v>
      </c>
      <c r="X3902">
        <v>-1.6506478000000002E-2</v>
      </c>
      <c r="Y3902">
        <v>0.56653220999999998</v>
      </c>
      <c r="Z3902">
        <v>4.0971709000000002E-2</v>
      </c>
      <c r="AA3902">
        <v>-2.8045400000000002E-2</v>
      </c>
      <c r="AB3902">
        <v>0.59058260299999998</v>
      </c>
      <c r="AC3902">
        <v>6.7279858999999997E-2</v>
      </c>
    </row>
    <row r="3903" spans="1:29" x14ac:dyDescent="0.3">
      <c r="A3903">
        <v>39.01</v>
      </c>
      <c r="B3903">
        <v>28.2</v>
      </c>
      <c r="C3903">
        <v>-120</v>
      </c>
      <c r="D3903">
        <v>-120</v>
      </c>
      <c r="E3903">
        <v>240</v>
      </c>
      <c r="F3903">
        <v>-106.1057692</v>
      </c>
      <c r="G3903">
        <v>-114.5961538</v>
      </c>
      <c r="H3903">
        <v>210.69230769999999</v>
      </c>
      <c r="I3903">
        <v>-112</v>
      </c>
      <c r="J3903">
        <v>-123</v>
      </c>
      <c r="K3903">
        <v>215</v>
      </c>
      <c r="L3903">
        <v>-5.4254737159999999</v>
      </c>
      <c r="M3903">
        <v>-5.859609946</v>
      </c>
      <c r="N3903">
        <v>10.773265070000001</v>
      </c>
      <c r="O3903">
        <v>-5.7268616080000001</v>
      </c>
      <c r="P3903">
        <v>-6.2893212299999997</v>
      </c>
      <c r="Q3903">
        <v>10.993528980000001</v>
      </c>
      <c r="R3903">
        <v>-0.27127368600000001</v>
      </c>
      <c r="S3903">
        <v>-0.29298049700000001</v>
      </c>
      <c r="T3903">
        <v>0.53866325400000004</v>
      </c>
      <c r="U3903">
        <v>-0.28634308000000003</v>
      </c>
      <c r="V3903">
        <v>-0.31446606199999999</v>
      </c>
      <c r="W3903">
        <v>0.54967644900000001</v>
      </c>
      <c r="X3903">
        <v>-1.2532433000000001E-2</v>
      </c>
      <c r="Y3903">
        <v>0.54719356299999999</v>
      </c>
      <c r="Z3903">
        <v>4.4896367999999999E-2</v>
      </c>
      <c r="AA3903">
        <v>-1.6236811E-2</v>
      </c>
      <c r="AB3903">
        <v>0.56672067999999998</v>
      </c>
      <c r="AC3903">
        <v>8.9706479000000006E-2</v>
      </c>
    </row>
    <row r="3904" spans="1:29" x14ac:dyDescent="0.3">
      <c r="A3904">
        <v>39.020000000000003</v>
      </c>
      <c r="B3904">
        <v>28.2</v>
      </c>
      <c r="C3904">
        <v>-120</v>
      </c>
      <c r="D3904">
        <v>-120</v>
      </c>
      <c r="E3904">
        <v>240</v>
      </c>
      <c r="F3904">
        <v>-104.6057692</v>
      </c>
      <c r="G3904">
        <v>-111.1923077</v>
      </c>
      <c r="H3904">
        <v>205.70192309999999</v>
      </c>
      <c r="I3904">
        <v>-111</v>
      </c>
      <c r="J3904">
        <v>-119</v>
      </c>
      <c r="K3904">
        <v>172</v>
      </c>
      <c r="L3904">
        <v>-5.3487746769999998</v>
      </c>
      <c r="M3904">
        <v>-5.6855621249999997</v>
      </c>
      <c r="N3904">
        <v>10.51809327</v>
      </c>
      <c r="O3904">
        <v>-5.6757289149999997</v>
      </c>
      <c r="P3904">
        <v>-6.0847904589999997</v>
      </c>
      <c r="Q3904">
        <v>8.7948231840000002</v>
      </c>
      <c r="R3904">
        <v>-0.26743873400000001</v>
      </c>
      <c r="S3904">
        <v>-0.28427810599999997</v>
      </c>
      <c r="T3904">
        <v>0.52590466300000005</v>
      </c>
      <c r="U3904">
        <v>-0.28378644600000003</v>
      </c>
      <c r="V3904">
        <v>-0.30423952300000001</v>
      </c>
      <c r="W3904">
        <v>0.43974115899999999</v>
      </c>
      <c r="X3904">
        <v>-9.7222160000000005E-3</v>
      </c>
      <c r="Y3904">
        <v>0.53450872199999999</v>
      </c>
      <c r="Z3904">
        <v>4.5284521000000001E-2</v>
      </c>
      <c r="AA3904">
        <v>-1.1808590000000001E-2</v>
      </c>
      <c r="AB3904">
        <v>0.48916942899999999</v>
      </c>
      <c r="AC3904">
        <v>0.26014878899999999</v>
      </c>
    </row>
    <row r="3905" spans="1:29" x14ac:dyDescent="0.3">
      <c r="A3905">
        <v>39.03</v>
      </c>
      <c r="B3905">
        <v>28.2</v>
      </c>
      <c r="C3905">
        <v>0</v>
      </c>
      <c r="D3905">
        <v>0</v>
      </c>
      <c r="E3905">
        <v>0</v>
      </c>
      <c r="F3905">
        <v>-102.2596154</v>
      </c>
      <c r="G3905">
        <v>-109.0865385</v>
      </c>
      <c r="H3905">
        <v>203.1153846</v>
      </c>
      <c r="I3905">
        <v>-113</v>
      </c>
      <c r="J3905">
        <v>-98</v>
      </c>
      <c r="K3905">
        <v>224</v>
      </c>
      <c r="L3905">
        <v>-5.2288095129999999</v>
      </c>
      <c r="M3905">
        <v>-5.5778884739999999</v>
      </c>
      <c r="N3905">
        <v>10.38583659</v>
      </c>
      <c r="O3905">
        <v>-5.7779943009999997</v>
      </c>
      <c r="P3905">
        <v>-5.0110039070000001</v>
      </c>
      <c r="Q3905">
        <v>11.453723220000001</v>
      </c>
      <c r="R3905">
        <v>-0.26144047599999998</v>
      </c>
      <c r="S3905">
        <v>-0.27889442399999997</v>
      </c>
      <c r="T3905">
        <v>0.51929183000000001</v>
      </c>
      <c r="U3905">
        <v>-0.288899715</v>
      </c>
      <c r="V3905">
        <v>-0.25055019499999998</v>
      </c>
      <c r="W3905">
        <v>0.57268616100000003</v>
      </c>
      <c r="X3905">
        <v>-1.0077042E-2</v>
      </c>
      <c r="Y3905">
        <v>0.52630618600000001</v>
      </c>
      <c r="Z3905">
        <v>3.6917666000000002E-2</v>
      </c>
      <c r="AA3905">
        <v>2.2141106000000001E-2</v>
      </c>
      <c r="AB3905">
        <v>0.561607411</v>
      </c>
      <c r="AC3905">
        <v>-5.8309211E-2</v>
      </c>
    </row>
    <row r="3906" spans="1:29" x14ac:dyDescent="0.3">
      <c r="A3906">
        <v>39.04</v>
      </c>
      <c r="B3906">
        <v>28.2</v>
      </c>
      <c r="C3906">
        <v>0</v>
      </c>
      <c r="D3906">
        <v>0</v>
      </c>
      <c r="E3906">
        <v>0</v>
      </c>
      <c r="F3906">
        <v>-99.75961538</v>
      </c>
      <c r="G3906">
        <v>-107.4038462</v>
      </c>
      <c r="H3906">
        <v>200.5288462</v>
      </c>
      <c r="I3906">
        <v>-92</v>
      </c>
      <c r="J3906">
        <v>-122</v>
      </c>
      <c r="K3906">
        <v>229</v>
      </c>
      <c r="L3906">
        <v>-5.10097778</v>
      </c>
      <c r="M3906">
        <v>-5.4918478850000003</v>
      </c>
      <c r="N3906">
        <v>10.253579909999999</v>
      </c>
      <c r="O3906">
        <v>-4.7042077500000001</v>
      </c>
      <c r="P3906">
        <v>-6.2381885370000001</v>
      </c>
      <c r="Q3906">
        <v>11.70938668</v>
      </c>
      <c r="R3906">
        <v>-0.255048889</v>
      </c>
      <c r="S3906">
        <v>-0.27459239400000002</v>
      </c>
      <c r="T3906">
        <v>0.512678996</v>
      </c>
      <c r="U3906">
        <v>-0.23521038699999999</v>
      </c>
      <c r="V3906">
        <v>-0.31190942700000002</v>
      </c>
      <c r="W3906">
        <v>0.58546933400000001</v>
      </c>
      <c r="X3906">
        <v>-1.1283448E-2</v>
      </c>
      <c r="Y3906">
        <v>0.518333092</v>
      </c>
      <c r="Z3906">
        <v>2.9758399000000001E-2</v>
      </c>
      <c r="AA3906">
        <v>-4.4282211000000002E-2</v>
      </c>
      <c r="AB3906">
        <v>0.57268616100000003</v>
      </c>
      <c r="AC3906">
        <v>-6.7279858999999997E-2</v>
      </c>
    </row>
    <row r="3907" spans="1:29" x14ac:dyDescent="0.3">
      <c r="A3907">
        <v>39.049999999999997</v>
      </c>
      <c r="B3907">
        <v>28.2</v>
      </c>
      <c r="C3907">
        <v>0</v>
      </c>
      <c r="D3907">
        <v>0</v>
      </c>
      <c r="E3907">
        <v>0</v>
      </c>
      <c r="F3907">
        <v>-96.74038462</v>
      </c>
      <c r="G3907">
        <v>-106.1057692</v>
      </c>
      <c r="H3907">
        <v>198.30769230000001</v>
      </c>
      <c r="I3907">
        <v>-122</v>
      </c>
      <c r="J3907">
        <v>-127</v>
      </c>
      <c r="K3907">
        <v>233</v>
      </c>
      <c r="L3907">
        <v>-4.9465963799999999</v>
      </c>
      <c r="M3907">
        <v>-5.4254737159999999</v>
      </c>
      <c r="N3907">
        <v>10.140006339999999</v>
      </c>
      <c r="O3907">
        <v>-6.2381885370000001</v>
      </c>
      <c r="P3907">
        <v>-6.4938520019999997</v>
      </c>
      <c r="Q3907">
        <v>11.91391745</v>
      </c>
      <c r="R3907">
        <v>-0.24732981900000001</v>
      </c>
      <c r="S3907">
        <v>-0.27127368600000001</v>
      </c>
      <c r="T3907">
        <v>0.50700031700000003</v>
      </c>
      <c r="U3907">
        <v>-0.31190942700000002</v>
      </c>
      <c r="V3907">
        <v>-0.3246926</v>
      </c>
      <c r="W3907">
        <v>0.59569587300000004</v>
      </c>
      <c r="X3907">
        <v>-1.3823998000000001E-2</v>
      </c>
      <c r="Y3907">
        <v>0.51086804600000002</v>
      </c>
      <c r="Z3907">
        <v>2.0356470000000002E-2</v>
      </c>
      <c r="AA3907">
        <v>-7.3803690000000003E-3</v>
      </c>
      <c r="AB3907">
        <v>0.60933125700000002</v>
      </c>
      <c r="AC3907">
        <v>7.1765182999999996E-2</v>
      </c>
    </row>
    <row r="3908" spans="1:29" x14ac:dyDescent="0.3">
      <c r="A3908">
        <v>39.06</v>
      </c>
      <c r="B3908">
        <v>28.2</v>
      </c>
      <c r="C3908">
        <v>0</v>
      </c>
      <c r="D3908">
        <v>0</v>
      </c>
      <c r="E3908">
        <v>0</v>
      </c>
      <c r="F3908">
        <v>-93</v>
      </c>
      <c r="G3908">
        <v>-103.3461538</v>
      </c>
      <c r="H3908">
        <v>193.5961538</v>
      </c>
      <c r="I3908">
        <v>-105</v>
      </c>
      <c r="J3908">
        <v>-107</v>
      </c>
      <c r="K3908">
        <v>203</v>
      </c>
      <c r="L3908">
        <v>-4.7553404419999996</v>
      </c>
      <c r="M3908">
        <v>-5.2843671499999996</v>
      </c>
      <c r="N3908">
        <v>9.8990926869999996</v>
      </c>
      <c r="O3908">
        <v>-5.3689327579999997</v>
      </c>
      <c r="P3908">
        <v>-5.4711981429999996</v>
      </c>
      <c r="Q3908">
        <v>10.37993666</v>
      </c>
      <c r="R3908">
        <v>-0.23776702199999999</v>
      </c>
      <c r="S3908">
        <v>-0.26421835799999999</v>
      </c>
      <c r="T3908">
        <v>0.494954634</v>
      </c>
      <c r="U3908">
        <v>-0.26844663800000002</v>
      </c>
      <c r="V3908">
        <v>-0.27355990699999999</v>
      </c>
      <c r="W3908">
        <v>0.51899683299999999</v>
      </c>
      <c r="X3908">
        <v>-1.5271686E-2</v>
      </c>
      <c r="Y3908">
        <v>0.49729821600000002</v>
      </c>
      <c r="Z3908">
        <v>1.2334641E-2</v>
      </c>
      <c r="AA3908">
        <v>-2.952147E-3</v>
      </c>
      <c r="AB3908">
        <v>0.526666737</v>
      </c>
      <c r="AC3908">
        <v>4.0367914999999997E-2</v>
      </c>
    </row>
    <row r="3909" spans="1:29" x14ac:dyDescent="0.3">
      <c r="A3909">
        <v>39.07</v>
      </c>
      <c r="B3909">
        <v>28.2</v>
      </c>
      <c r="C3909">
        <v>0</v>
      </c>
      <c r="D3909">
        <v>0</v>
      </c>
      <c r="E3909">
        <v>0</v>
      </c>
      <c r="F3909">
        <v>-89.17307692</v>
      </c>
      <c r="G3909">
        <v>-100</v>
      </c>
      <c r="H3909">
        <v>188.82692309999999</v>
      </c>
      <c r="I3909">
        <v>-70</v>
      </c>
      <c r="J3909">
        <v>-69</v>
      </c>
      <c r="K3909">
        <v>103</v>
      </c>
      <c r="L3909">
        <v>-4.5596595600000001</v>
      </c>
      <c r="M3909">
        <v>-5.1132692930000001</v>
      </c>
      <c r="N3909">
        <v>9.6552290749999994</v>
      </c>
      <c r="O3909">
        <v>-3.5792885050000001</v>
      </c>
      <c r="P3909">
        <v>-3.5281558120000001</v>
      </c>
      <c r="Q3909">
        <v>5.2666673719999997</v>
      </c>
      <c r="R3909">
        <v>-0.227982978</v>
      </c>
      <c r="S3909">
        <v>-0.25566346499999998</v>
      </c>
      <c r="T3909">
        <v>0.48276145399999998</v>
      </c>
      <c r="U3909">
        <v>-0.17896442500000001</v>
      </c>
      <c r="V3909">
        <v>-0.17640779100000001</v>
      </c>
      <c r="W3909">
        <v>0.26333336899999998</v>
      </c>
      <c r="X3909">
        <v>-1.5981335999999999E-2</v>
      </c>
      <c r="Y3909">
        <v>0.48305645000000003</v>
      </c>
      <c r="Z3909">
        <v>1.5526120000000001E-3</v>
      </c>
      <c r="AA3909">
        <v>1.476074E-3</v>
      </c>
      <c r="AB3909">
        <v>0.29401298399999998</v>
      </c>
      <c r="AC3909">
        <v>0.16147166199999999</v>
      </c>
    </row>
    <row r="3910" spans="1:29" x14ac:dyDescent="0.3">
      <c r="A3910">
        <v>39.08</v>
      </c>
      <c r="B3910">
        <v>28.2</v>
      </c>
      <c r="C3910">
        <v>0</v>
      </c>
      <c r="D3910">
        <v>0</v>
      </c>
      <c r="E3910">
        <v>0</v>
      </c>
      <c r="F3910">
        <v>-85.03846154</v>
      </c>
      <c r="G3910">
        <v>-96.41346154</v>
      </c>
      <c r="H3910">
        <v>184.2596154</v>
      </c>
      <c r="I3910">
        <v>-77</v>
      </c>
      <c r="J3910">
        <v>-60</v>
      </c>
      <c r="K3910">
        <v>158</v>
      </c>
      <c r="L3910">
        <v>-4.3482455409999998</v>
      </c>
      <c r="M3910">
        <v>-4.9298799229999997</v>
      </c>
      <c r="N3910">
        <v>9.4216903330000008</v>
      </c>
      <c r="O3910">
        <v>-3.9372173560000001</v>
      </c>
      <c r="P3910">
        <v>-3.0679615760000001</v>
      </c>
      <c r="Q3910">
        <v>8.0789654829999993</v>
      </c>
      <c r="R3910">
        <v>-0.21741227699999999</v>
      </c>
      <c r="S3910">
        <v>-0.24649399599999999</v>
      </c>
      <c r="T3910">
        <v>0.47108451699999998</v>
      </c>
      <c r="U3910">
        <v>-0.19686086799999999</v>
      </c>
      <c r="V3910">
        <v>-0.15339807899999999</v>
      </c>
      <c r="W3910">
        <v>0.403948274</v>
      </c>
      <c r="X3910">
        <v>-1.6790337999999998E-2</v>
      </c>
      <c r="Y3910">
        <v>0.46869176899999998</v>
      </c>
      <c r="Z3910">
        <v>-1.2593409999999999E-2</v>
      </c>
      <c r="AA3910">
        <v>2.5093252999999999E-2</v>
      </c>
      <c r="AB3910">
        <v>0.38605183199999998</v>
      </c>
      <c r="AC3910">
        <v>-9.4191803000000004E-2</v>
      </c>
    </row>
    <row r="3911" spans="1:29" x14ac:dyDescent="0.3">
      <c r="A3911">
        <v>39.090000000000003</v>
      </c>
      <c r="B3911">
        <v>28.2</v>
      </c>
      <c r="C3911">
        <v>0</v>
      </c>
      <c r="D3911">
        <v>0</v>
      </c>
      <c r="E3911">
        <v>0</v>
      </c>
      <c r="F3911">
        <v>-80.528846150000007</v>
      </c>
      <c r="G3911">
        <v>-92.182692309999993</v>
      </c>
      <c r="H3911">
        <v>177.5192308</v>
      </c>
      <c r="I3911">
        <v>-126</v>
      </c>
      <c r="J3911">
        <v>-93</v>
      </c>
      <c r="K3911">
        <v>174</v>
      </c>
      <c r="L3911">
        <v>-4.1176567620000002</v>
      </c>
      <c r="M3911">
        <v>-4.7135492990000003</v>
      </c>
      <c r="N3911">
        <v>9.0770363159999992</v>
      </c>
      <c r="O3911">
        <v>-6.4427193090000001</v>
      </c>
      <c r="P3911">
        <v>-4.7553404419999996</v>
      </c>
      <c r="Q3911">
        <v>8.8970885699999993</v>
      </c>
      <c r="R3911">
        <v>-0.20588283800000001</v>
      </c>
      <c r="S3911">
        <v>-0.235677465</v>
      </c>
      <c r="T3911">
        <v>0.45385181600000002</v>
      </c>
      <c r="U3911">
        <v>-0.32213596500000002</v>
      </c>
      <c r="V3911">
        <v>-0.23776702199999999</v>
      </c>
      <c r="W3911">
        <v>0.44485442800000002</v>
      </c>
      <c r="X3911">
        <v>-1.7201936000000001E-2</v>
      </c>
      <c r="Y3911">
        <v>0.44975464500000001</v>
      </c>
      <c r="Z3911">
        <v>-2.1564057000000001E-2</v>
      </c>
      <c r="AA3911">
        <v>4.8710431999999998E-2</v>
      </c>
      <c r="AB3911">
        <v>0.48320394799999999</v>
      </c>
      <c r="AC3911">
        <v>0.20183957699999999</v>
      </c>
    </row>
    <row r="3912" spans="1:29" x14ac:dyDescent="0.3">
      <c r="A3912">
        <v>39.1</v>
      </c>
      <c r="B3912">
        <v>28.2</v>
      </c>
      <c r="C3912">
        <v>0</v>
      </c>
      <c r="D3912">
        <v>0</v>
      </c>
      <c r="E3912">
        <v>0</v>
      </c>
      <c r="F3912">
        <v>-75.92307692</v>
      </c>
      <c r="G3912">
        <v>-87.625</v>
      </c>
      <c r="H3912">
        <v>169.71153849999999</v>
      </c>
      <c r="I3912">
        <v>-58</v>
      </c>
      <c r="J3912">
        <v>-172</v>
      </c>
      <c r="K3912">
        <v>327</v>
      </c>
      <c r="L3912">
        <v>-3.8821513790000002</v>
      </c>
      <c r="M3912">
        <v>-4.4805022179999998</v>
      </c>
      <c r="N3912">
        <v>8.6778079829999992</v>
      </c>
      <c r="O3912">
        <v>-2.9656961900000001</v>
      </c>
      <c r="P3912">
        <v>-8.7948231840000002</v>
      </c>
      <c r="Q3912">
        <v>16.720390590000001</v>
      </c>
      <c r="R3912">
        <v>-0.19410756900000001</v>
      </c>
      <c r="S3912">
        <v>-0.224025111</v>
      </c>
      <c r="T3912">
        <v>0.43389039899999998</v>
      </c>
      <c r="U3912">
        <v>-0.14828480899999999</v>
      </c>
      <c r="V3912">
        <v>-0.43974115899999999</v>
      </c>
      <c r="W3912">
        <v>0.83601952899999998</v>
      </c>
      <c r="X3912">
        <v>-1.7272901E-2</v>
      </c>
      <c r="Y3912">
        <v>0.428637826</v>
      </c>
      <c r="Z3912">
        <v>-2.7645122000000001E-2</v>
      </c>
      <c r="AA3912">
        <v>-0.16827240199999999</v>
      </c>
      <c r="AB3912">
        <v>0.75335500899999996</v>
      </c>
      <c r="AC3912">
        <v>-0.43507642200000002</v>
      </c>
    </row>
    <row r="3913" spans="1:29" x14ac:dyDescent="0.3">
      <c r="A3913">
        <v>39.11</v>
      </c>
      <c r="B3913">
        <v>28.2</v>
      </c>
      <c r="C3913">
        <v>0</v>
      </c>
      <c r="D3913">
        <v>0</v>
      </c>
      <c r="E3913">
        <v>0</v>
      </c>
      <c r="F3913">
        <v>-71.144230769999993</v>
      </c>
      <c r="G3913">
        <v>-82.682692309999993</v>
      </c>
      <c r="H3913">
        <v>160.9711538</v>
      </c>
      <c r="I3913">
        <v>-53</v>
      </c>
      <c r="J3913">
        <v>0</v>
      </c>
      <c r="K3913">
        <v>0</v>
      </c>
      <c r="L3913">
        <v>-3.6377961060000001</v>
      </c>
      <c r="M3913">
        <v>-4.2277887160000001</v>
      </c>
      <c r="N3913">
        <v>8.2308885800000002</v>
      </c>
      <c r="O3913">
        <v>-2.710032725</v>
      </c>
      <c r="P3913">
        <v>0</v>
      </c>
      <c r="Q3913">
        <v>0</v>
      </c>
      <c r="R3913">
        <v>-0.18188980499999999</v>
      </c>
      <c r="S3913">
        <v>-0.21138943599999999</v>
      </c>
      <c r="T3913">
        <v>0.41154442899999999</v>
      </c>
      <c r="U3913">
        <v>-0.13550163600000001</v>
      </c>
      <c r="V3913">
        <v>0</v>
      </c>
      <c r="W3913">
        <v>0</v>
      </c>
      <c r="X3913">
        <v>-1.7031620000000001E-2</v>
      </c>
      <c r="Y3913">
        <v>0.40545603299999999</v>
      </c>
      <c r="Z3913">
        <v>-3.2044189000000001E-2</v>
      </c>
      <c r="AA3913">
        <v>7.8231906000000004E-2</v>
      </c>
      <c r="AB3913">
        <v>4.5167211999999998E-2</v>
      </c>
      <c r="AC3913">
        <v>0.23772216900000001</v>
      </c>
    </row>
    <row r="3914" spans="1:29" x14ac:dyDescent="0.3">
      <c r="A3914">
        <v>39.119999999999997</v>
      </c>
      <c r="B3914">
        <v>28.2</v>
      </c>
      <c r="C3914">
        <v>0</v>
      </c>
      <c r="D3914">
        <v>0</v>
      </c>
      <c r="E3914">
        <v>0</v>
      </c>
      <c r="F3914">
        <v>-66.58653846</v>
      </c>
      <c r="G3914">
        <v>-77.88461538</v>
      </c>
      <c r="H3914">
        <v>152.67307690000001</v>
      </c>
      <c r="I3914">
        <v>-66</v>
      </c>
      <c r="J3914">
        <v>-154</v>
      </c>
      <c r="K3914">
        <v>282</v>
      </c>
      <c r="L3914">
        <v>-3.404749024</v>
      </c>
      <c r="M3914">
        <v>-3.9824501219999999</v>
      </c>
      <c r="N3914">
        <v>7.8065855610000003</v>
      </c>
      <c r="O3914">
        <v>-3.374757733</v>
      </c>
      <c r="P3914">
        <v>-7.8744347110000001</v>
      </c>
      <c r="Q3914">
        <v>14.41941941</v>
      </c>
      <c r="R3914">
        <v>-0.17023745100000001</v>
      </c>
      <c r="S3914">
        <v>-0.199122506</v>
      </c>
      <c r="T3914">
        <v>0.390329278</v>
      </c>
      <c r="U3914">
        <v>-0.168737887</v>
      </c>
      <c r="V3914">
        <v>-0.39372173599999999</v>
      </c>
      <c r="W3914">
        <v>0.72097096999999999</v>
      </c>
      <c r="X3914">
        <v>-1.6676794000000002E-2</v>
      </c>
      <c r="Y3914">
        <v>0.383339504</v>
      </c>
      <c r="Z3914">
        <v>-3.6788281999999999E-2</v>
      </c>
      <c r="AA3914">
        <v>-0.129894486</v>
      </c>
      <c r="AB3914">
        <v>0.66813385400000003</v>
      </c>
      <c r="AC3914">
        <v>-0.27809008400000002</v>
      </c>
    </row>
    <row r="3915" spans="1:29" x14ac:dyDescent="0.3">
      <c r="A3915">
        <v>39.130000000000003</v>
      </c>
      <c r="B3915">
        <v>28.2</v>
      </c>
      <c r="C3915">
        <v>0</v>
      </c>
      <c r="D3915">
        <v>0</v>
      </c>
      <c r="E3915">
        <v>0</v>
      </c>
      <c r="F3915">
        <v>-62.33653846</v>
      </c>
      <c r="G3915">
        <v>-73.769230769999993</v>
      </c>
      <c r="H3915">
        <v>146.0096154</v>
      </c>
      <c r="I3915">
        <v>-68</v>
      </c>
      <c r="J3915">
        <v>-59</v>
      </c>
      <c r="K3915">
        <v>149</v>
      </c>
      <c r="L3915">
        <v>-3.1874350790000001</v>
      </c>
      <c r="M3915">
        <v>-3.7720194249999999</v>
      </c>
      <c r="N3915">
        <v>7.465864828</v>
      </c>
      <c r="O3915">
        <v>-3.4770231190000001</v>
      </c>
      <c r="P3915">
        <v>-3.0168288830000001</v>
      </c>
      <c r="Q3915">
        <v>7.6187712459999997</v>
      </c>
      <c r="R3915">
        <v>-0.159371754</v>
      </c>
      <c r="S3915">
        <v>-0.18860097100000001</v>
      </c>
      <c r="T3915">
        <v>0.373293241</v>
      </c>
      <c r="U3915">
        <v>-0.17385115600000001</v>
      </c>
      <c r="V3915">
        <v>-0.15084144399999999</v>
      </c>
      <c r="W3915">
        <v>0.38093856199999998</v>
      </c>
      <c r="X3915">
        <v>-1.6875496E-2</v>
      </c>
      <c r="Y3915">
        <v>0.36485306899999997</v>
      </c>
      <c r="Z3915">
        <v>-4.4421957999999998E-2</v>
      </c>
      <c r="AA3915">
        <v>1.3284663E-2</v>
      </c>
      <c r="AB3915">
        <v>0.362189908</v>
      </c>
      <c r="AC3915">
        <v>-9.8677127000000003E-2</v>
      </c>
    </row>
    <row r="3916" spans="1:29" x14ac:dyDescent="0.3">
      <c r="A3916">
        <v>39.14</v>
      </c>
      <c r="B3916">
        <v>28.2</v>
      </c>
      <c r="C3916">
        <v>0</v>
      </c>
      <c r="D3916">
        <v>0</v>
      </c>
      <c r="E3916">
        <v>0</v>
      </c>
      <c r="F3916">
        <v>-57.92307692</v>
      </c>
      <c r="G3916">
        <v>-70.5</v>
      </c>
      <c r="H3916">
        <v>140.18269230000001</v>
      </c>
      <c r="I3916">
        <v>-44</v>
      </c>
      <c r="J3916">
        <v>-71</v>
      </c>
      <c r="K3916">
        <v>133</v>
      </c>
      <c r="L3916">
        <v>-2.9617629060000001</v>
      </c>
      <c r="M3916">
        <v>-3.6048548519999999</v>
      </c>
      <c r="N3916">
        <v>7.1679185600000004</v>
      </c>
      <c r="O3916">
        <v>-2.2498384890000001</v>
      </c>
      <c r="P3916">
        <v>-3.6304211980000001</v>
      </c>
      <c r="Q3916">
        <v>6.8006481599999997</v>
      </c>
      <c r="R3916">
        <v>-0.148088145</v>
      </c>
      <c r="S3916">
        <v>-0.18024274300000001</v>
      </c>
      <c r="T3916">
        <v>0.35839592799999997</v>
      </c>
      <c r="U3916">
        <v>-0.11249192399999999</v>
      </c>
      <c r="V3916">
        <v>-0.18152106000000001</v>
      </c>
      <c r="W3916">
        <v>0.34003240800000001</v>
      </c>
      <c r="X3916">
        <v>-1.8564464999999999E-2</v>
      </c>
      <c r="Y3916">
        <v>0.348374248</v>
      </c>
      <c r="Z3916">
        <v>-5.2745684000000001E-2</v>
      </c>
      <c r="AA3916">
        <v>-3.9853989999999999E-2</v>
      </c>
      <c r="AB3916">
        <v>0.3246926</v>
      </c>
      <c r="AC3916">
        <v>-8.0735830999999994E-2</v>
      </c>
    </row>
    <row r="3917" spans="1:29" x14ac:dyDescent="0.3">
      <c r="A3917">
        <v>39.15</v>
      </c>
      <c r="B3917">
        <v>28.2</v>
      </c>
      <c r="C3917">
        <v>0</v>
      </c>
      <c r="D3917">
        <v>0</v>
      </c>
      <c r="E3917">
        <v>0</v>
      </c>
      <c r="F3917">
        <v>-53.74038462</v>
      </c>
      <c r="G3917">
        <v>-66.769230769999993</v>
      </c>
      <c r="H3917">
        <v>133.06730769999999</v>
      </c>
      <c r="I3917">
        <v>-51</v>
      </c>
      <c r="J3917">
        <v>-64</v>
      </c>
      <c r="K3917">
        <v>123</v>
      </c>
      <c r="L3917">
        <v>-2.7478905839999999</v>
      </c>
      <c r="M3917">
        <v>-3.4140905739999998</v>
      </c>
      <c r="N3917">
        <v>6.8040897830000002</v>
      </c>
      <c r="O3917">
        <v>-2.607767339</v>
      </c>
      <c r="P3917">
        <v>-3.272492347</v>
      </c>
      <c r="Q3917">
        <v>6.2893212299999997</v>
      </c>
      <c r="R3917">
        <v>-0.13739452899999999</v>
      </c>
      <c r="S3917">
        <v>-0.17070452899999999</v>
      </c>
      <c r="T3917">
        <v>0.340204489</v>
      </c>
      <c r="U3917">
        <v>-0.13038836700000001</v>
      </c>
      <c r="V3917">
        <v>-0.163624617</v>
      </c>
      <c r="W3917">
        <v>0.31446606199999999</v>
      </c>
      <c r="X3917">
        <v>-1.9231537E-2</v>
      </c>
      <c r="Y3917">
        <v>0.32950267900000002</v>
      </c>
      <c r="Z3917">
        <v>-5.6325317999999999E-2</v>
      </c>
      <c r="AA3917">
        <v>-1.9188957999999999E-2</v>
      </c>
      <c r="AB3917">
        <v>0.30764836899999998</v>
      </c>
      <c r="AC3917">
        <v>-3.5882591999999998E-2</v>
      </c>
    </row>
    <row r="3918" spans="1:29" x14ac:dyDescent="0.3">
      <c r="A3918">
        <v>39.159999999999997</v>
      </c>
      <c r="B3918">
        <v>28.2</v>
      </c>
      <c r="C3918">
        <v>0</v>
      </c>
      <c r="D3918">
        <v>0</v>
      </c>
      <c r="E3918">
        <v>0</v>
      </c>
      <c r="F3918">
        <v>-50.01923077</v>
      </c>
      <c r="G3918">
        <v>-62.76923077</v>
      </c>
      <c r="H3918">
        <v>125.2692308</v>
      </c>
      <c r="I3918">
        <v>-50</v>
      </c>
      <c r="J3918">
        <v>-55</v>
      </c>
      <c r="K3918">
        <v>115</v>
      </c>
      <c r="L3918">
        <v>-2.5576179670000001</v>
      </c>
      <c r="M3918">
        <v>-3.2095598019999998</v>
      </c>
      <c r="N3918">
        <v>6.4053531100000001</v>
      </c>
      <c r="O3918">
        <v>-2.556634646</v>
      </c>
      <c r="P3918">
        <v>-2.812298111</v>
      </c>
      <c r="Q3918">
        <v>5.8802596869999997</v>
      </c>
      <c r="R3918">
        <v>-0.12788089799999999</v>
      </c>
      <c r="S3918">
        <v>-0.16047798999999999</v>
      </c>
      <c r="T3918">
        <v>0.32026765600000001</v>
      </c>
      <c r="U3918">
        <v>-0.127831732</v>
      </c>
      <c r="V3918">
        <v>-0.14061490600000001</v>
      </c>
      <c r="W3918">
        <v>0.29401298399999998</v>
      </c>
      <c r="X3918">
        <v>-1.881994E-2</v>
      </c>
      <c r="Y3918">
        <v>0.3096314</v>
      </c>
      <c r="Z3918">
        <v>-5.5980293E-2</v>
      </c>
      <c r="AA3918">
        <v>-7.3803690000000003E-3</v>
      </c>
      <c r="AB3918">
        <v>0.28549086899999998</v>
      </c>
      <c r="AC3918">
        <v>-4.4853239000000003E-2</v>
      </c>
    </row>
    <row r="3919" spans="1:29" x14ac:dyDescent="0.3">
      <c r="A3919">
        <v>39.17</v>
      </c>
      <c r="B3919">
        <v>28.2</v>
      </c>
      <c r="C3919">
        <v>0</v>
      </c>
      <c r="D3919">
        <v>0</v>
      </c>
      <c r="E3919">
        <v>0</v>
      </c>
      <c r="F3919">
        <v>-46.57692308</v>
      </c>
      <c r="G3919">
        <v>-58.5</v>
      </c>
      <c r="H3919">
        <v>117.3942308</v>
      </c>
      <c r="I3919">
        <v>-48</v>
      </c>
      <c r="J3919">
        <v>-53</v>
      </c>
      <c r="K3919">
        <v>85</v>
      </c>
      <c r="L3919">
        <v>-2.3816035050000002</v>
      </c>
      <c r="M3919">
        <v>-2.9912625359999998</v>
      </c>
      <c r="N3919">
        <v>6.0026831539999996</v>
      </c>
      <c r="O3919">
        <v>-2.4543692610000001</v>
      </c>
      <c r="P3919">
        <v>-2.710032725</v>
      </c>
      <c r="Q3919">
        <v>4.3462788989999996</v>
      </c>
      <c r="R3919">
        <v>-0.119080175</v>
      </c>
      <c r="S3919">
        <v>-0.14956312699999999</v>
      </c>
      <c r="T3919">
        <v>0.30013415799999998</v>
      </c>
      <c r="U3919">
        <v>-0.122718463</v>
      </c>
      <c r="V3919">
        <v>-0.13550163600000001</v>
      </c>
      <c r="W3919">
        <v>0.21731394500000001</v>
      </c>
      <c r="X3919">
        <v>-1.7599340000000002E-2</v>
      </c>
      <c r="Y3919">
        <v>0.28963720599999998</v>
      </c>
      <c r="Z3919">
        <v>-5.5247114999999999E-2</v>
      </c>
      <c r="AA3919">
        <v>-7.3803690000000003E-3</v>
      </c>
      <c r="AB3919">
        <v>0.23094933000000001</v>
      </c>
      <c r="AC3919">
        <v>7.1765182999999996E-2</v>
      </c>
    </row>
    <row r="3920" spans="1:29" x14ac:dyDescent="0.3">
      <c r="A3920">
        <v>39.18</v>
      </c>
      <c r="B3920">
        <v>28.2</v>
      </c>
      <c r="C3920">
        <v>0</v>
      </c>
      <c r="D3920">
        <v>0</v>
      </c>
      <c r="E3920">
        <v>0</v>
      </c>
      <c r="F3920">
        <v>-43.78846154</v>
      </c>
      <c r="G3920">
        <v>-53.35576923</v>
      </c>
      <c r="H3920">
        <v>108.3076923</v>
      </c>
      <c r="I3920">
        <v>-45</v>
      </c>
      <c r="J3920">
        <v>-39</v>
      </c>
      <c r="K3920">
        <v>107</v>
      </c>
      <c r="L3920">
        <v>-2.2390219579999999</v>
      </c>
      <c r="M3920">
        <v>-2.7282241639999998</v>
      </c>
      <c r="N3920">
        <v>5.5380639729999999</v>
      </c>
      <c r="O3920">
        <v>-2.3009711820000001</v>
      </c>
      <c r="P3920">
        <v>-1.994175024</v>
      </c>
      <c r="Q3920">
        <v>5.4711981429999996</v>
      </c>
      <c r="R3920">
        <v>-0.111951098</v>
      </c>
      <c r="S3920">
        <v>-0.13641120800000001</v>
      </c>
      <c r="T3920">
        <v>0.27690319899999999</v>
      </c>
      <c r="U3920">
        <v>-0.11504855899999999</v>
      </c>
      <c r="V3920">
        <v>-9.9708750999999998E-2</v>
      </c>
      <c r="W3920">
        <v>0.27355990699999999</v>
      </c>
      <c r="X3920">
        <v>-1.4122051E-2</v>
      </c>
      <c r="Y3920">
        <v>0.26738956800000002</v>
      </c>
      <c r="Z3920">
        <v>-5.0071741000000003E-2</v>
      </c>
      <c r="AA3920">
        <v>8.8564420000000008E-3</v>
      </c>
      <c r="AB3920">
        <v>0.25395904200000002</v>
      </c>
      <c r="AC3920">
        <v>-0.103162451</v>
      </c>
    </row>
    <row r="3921" spans="1:29" x14ac:dyDescent="0.3">
      <c r="A3921">
        <v>39.19</v>
      </c>
      <c r="B3921">
        <v>28.2</v>
      </c>
      <c r="C3921">
        <v>0</v>
      </c>
      <c r="D3921">
        <v>0</v>
      </c>
      <c r="E3921">
        <v>0</v>
      </c>
      <c r="F3921">
        <v>-41.46153846</v>
      </c>
      <c r="G3921">
        <v>-49.29807692</v>
      </c>
      <c r="H3921">
        <v>100.9134615</v>
      </c>
      <c r="I3921">
        <v>-36</v>
      </c>
      <c r="J3921">
        <v>-48</v>
      </c>
      <c r="K3921">
        <v>101</v>
      </c>
      <c r="L3921">
        <v>-2.1200401150000001</v>
      </c>
      <c r="M3921">
        <v>-2.5207434289999999</v>
      </c>
      <c r="N3921">
        <v>5.1599770410000003</v>
      </c>
      <c r="O3921">
        <v>-1.840776945</v>
      </c>
      <c r="P3921">
        <v>-2.4543692610000001</v>
      </c>
      <c r="Q3921">
        <v>5.1644019859999997</v>
      </c>
      <c r="R3921">
        <v>-0.106002006</v>
      </c>
      <c r="S3921">
        <v>-0.126037171</v>
      </c>
      <c r="T3921">
        <v>0.257998852</v>
      </c>
      <c r="U3921">
        <v>-9.2038846999999993E-2</v>
      </c>
      <c r="V3921">
        <v>-0.122718463</v>
      </c>
      <c r="W3921">
        <v>0.25822009899999998</v>
      </c>
      <c r="X3921">
        <v>-1.1567308E-2</v>
      </c>
      <c r="Y3921">
        <v>0.24934562699999999</v>
      </c>
      <c r="Z3921">
        <v>-4.5543289000000001E-2</v>
      </c>
      <c r="AA3921">
        <v>-1.7712884000000002E-2</v>
      </c>
      <c r="AB3921">
        <v>0.24373250299999999</v>
      </c>
      <c r="AC3921">
        <v>-7.6250506999999995E-2</v>
      </c>
    </row>
    <row r="3922" spans="1:29" x14ac:dyDescent="0.3">
      <c r="A3922">
        <v>39.200000000000003</v>
      </c>
      <c r="B3922">
        <v>28.2</v>
      </c>
      <c r="C3922">
        <v>0</v>
      </c>
      <c r="D3922">
        <v>0</v>
      </c>
      <c r="E3922">
        <v>0</v>
      </c>
      <c r="F3922">
        <v>-39.02884615</v>
      </c>
      <c r="G3922">
        <v>-45.47115385</v>
      </c>
      <c r="H3922">
        <v>93.74038462</v>
      </c>
      <c r="I3922">
        <v>-39</v>
      </c>
      <c r="J3922">
        <v>-45</v>
      </c>
      <c r="K3922">
        <v>93</v>
      </c>
      <c r="L3922">
        <v>-1.995650006</v>
      </c>
      <c r="M3922">
        <v>-2.3250625469999999</v>
      </c>
      <c r="N3922">
        <v>4.7931983020000004</v>
      </c>
      <c r="O3922">
        <v>-1.994175024</v>
      </c>
      <c r="P3922">
        <v>-2.3009711820000001</v>
      </c>
      <c r="Q3922">
        <v>4.7553404419999996</v>
      </c>
      <c r="R3922">
        <v>-9.9782499999999996E-2</v>
      </c>
      <c r="S3922">
        <v>-0.116253127</v>
      </c>
      <c r="T3922">
        <v>0.239659915</v>
      </c>
      <c r="U3922">
        <v>-9.9708750999999998E-2</v>
      </c>
      <c r="V3922">
        <v>-0.11504855899999999</v>
      </c>
      <c r="W3922">
        <v>0.23776702199999999</v>
      </c>
      <c r="X3922">
        <v>-9.5093209999999994E-3</v>
      </c>
      <c r="Y3922">
        <v>0.23178515299999999</v>
      </c>
      <c r="Z3922">
        <v>-4.1446117999999997E-2</v>
      </c>
      <c r="AA3922">
        <v>-8.8564420000000008E-3</v>
      </c>
      <c r="AB3922">
        <v>0.23009711799999999</v>
      </c>
      <c r="AC3922">
        <v>-4.0367914999999997E-2</v>
      </c>
    </row>
    <row r="3923" spans="1:29" x14ac:dyDescent="0.3">
      <c r="A3923">
        <v>39.21</v>
      </c>
      <c r="B3923">
        <v>28.2</v>
      </c>
      <c r="C3923">
        <v>0</v>
      </c>
      <c r="D3923">
        <v>0</v>
      </c>
      <c r="E3923">
        <v>0</v>
      </c>
      <c r="F3923">
        <v>-36.30769231</v>
      </c>
      <c r="G3923">
        <v>-41.51923077</v>
      </c>
      <c r="H3923">
        <v>86.028846150000007</v>
      </c>
      <c r="I3923">
        <v>-33</v>
      </c>
      <c r="J3923">
        <v>-43</v>
      </c>
      <c r="K3923">
        <v>85</v>
      </c>
      <c r="L3923">
        <v>-1.856510082</v>
      </c>
      <c r="M3923">
        <v>-2.1229900779999999</v>
      </c>
      <c r="N3923">
        <v>4.3988865730000004</v>
      </c>
      <c r="O3923">
        <v>-1.6873788670000001</v>
      </c>
      <c r="P3923">
        <v>-2.198705796</v>
      </c>
      <c r="Q3923">
        <v>4.3462788989999996</v>
      </c>
      <c r="R3923">
        <v>-9.2825504000000003E-2</v>
      </c>
      <c r="S3923">
        <v>-0.10614950400000001</v>
      </c>
      <c r="T3923">
        <v>0.21994432899999999</v>
      </c>
      <c r="U3923">
        <v>-8.4368943000000002E-2</v>
      </c>
      <c r="V3923">
        <v>-0.10993529</v>
      </c>
      <c r="W3923">
        <v>0.21731394500000001</v>
      </c>
      <c r="X3923">
        <v>-7.6926149999999999E-3</v>
      </c>
      <c r="Y3923">
        <v>0.21295455499999999</v>
      </c>
      <c r="Z3923">
        <v>-3.6788281999999999E-2</v>
      </c>
      <c r="AA3923">
        <v>-1.4760736999999999E-2</v>
      </c>
      <c r="AB3923">
        <v>0.209644041</v>
      </c>
      <c r="AC3923">
        <v>-4.0367914999999997E-2</v>
      </c>
    </row>
    <row r="3924" spans="1:29" x14ac:dyDescent="0.3">
      <c r="A3924">
        <v>39.22</v>
      </c>
      <c r="B3924">
        <v>28.2</v>
      </c>
      <c r="C3924">
        <v>0</v>
      </c>
      <c r="D3924">
        <v>0</v>
      </c>
      <c r="E3924">
        <v>0</v>
      </c>
      <c r="F3924">
        <v>-33.50961538</v>
      </c>
      <c r="G3924">
        <v>-38.57692308</v>
      </c>
      <c r="H3924">
        <v>80.24038462</v>
      </c>
      <c r="I3924">
        <v>-32</v>
      </c>
      <c r="J3924">
        <v>-41</v>
      </c>
      <c r="K3924">
        <v>64</v>
      </c>
      <c r="L3924">
        <v>-1.7134368740000001</v>
      </c>
      <c r="M3924">
        <v>-1.972541962</v>
      </c>
      <c r="N3924">
        <v>4.1029069470000001</v>
      </c>
      <c r="O3924">
        <v>-1.6362461740000001</v>
      </c>
      <c r="P3924">
        <v>-2.09644041</v>
      </c>
      <c r="Q3924">
        <v>3.272492347</v>
      </c>
      <c r="R3924">
        <v>-8.5671843999999997E-2</v>
      </c>
      <c r="S3924">
        <v>-9.8627097999999996E-2</v>
      </c>
      <c r="T3924">
        <v>0.20514534700000001</v>
      </c>
      <c r="U3924">
        <v>-8.1812309E-2</v>
      </c>
      <c r="V3924">
        <v>-0.104822021</v>
      </c>
      <c r="W3924">
        <v>0.163624617</v>
      </c>
      <c r="X3924">
        <v>-7.4797199999999996E-3</v>
      </c>
      <c r="Y3924">
        <v>0.198196545</v>
      </c>
      <c r="Z3924">
        <v>-3.6572641000000003E-2</v>
      </c>
      <c r="AA3924">
        <v>-1.3284663E-2</v>
      </c>
      <c r="AB3924">
        <v>0.17129452100000001</v>
      </c>
      <c r="AC3924">
        <v>4.0367914999999997E-2</v>
      </c>
    </row>
    <row r="3925" spans="1:29" x14ac:dyDescent="0.3">
      <c r="A3925">
        <v>39.229999999999997</v>
      </c>
      <c r="B3925">
        <v>28.2</v>
      </c>
      <c r="C3925">
        <v>0</v>
      </c>
      <c r="D3925">
        <v>0</v>
      </c>
      <c r="E3925">
        <v>0</v>
      </c>
      <c r="F3925">
        <v>-30.70192308</v>
      </c>
      <c r="G3925">
        <v>-35.83653846</v>
      </c>
      <c r="H3925">
        <v>75.067307690000007</v>
      </c>
      <c r="I3925">
        <v>-30</v>
      </c>
      <c r="J3925">
        <v>-29</v>
      </c>
      <c r="K3925">
        <v>75</v>
      </c>
      <c r="L3925">
        <v>-1.5698720049999999</v>
      </c>
      <c r="M3925">
        <v>-1.8324187169999999</v>
      </c>
      <c r="N3925">
        <v>3.8383935930000002</v>
      </c>
      <c r="O3925">
        <v>-1.533980788</v>
      </c>
      <c r="P3925">
        <v>-1.482848095</v>
      </c>
      <c r="Q3925">
        <v>3.8349519700000001</v>
      </c>
      <c r="R3925">
        <v>-7.8493599999999997E-2</v>
      </c>
      <c r="S3925">
        <v>-9.1620936E-2</v>
      </c>
      <c r="T3925">
        <v>0.19191968000000001</v>
      </c>
      <c r="U3925">
        <v>-7.6699038999999997E-2</v>
      </c>
      <c r="V3925">
        <v>-7.4142404999999995E-2</v>
      </c>
      <c r="W3925">
        <v>0.19174759799999999</v>
      </c>
      <c r="X3925">
        <v>-7.5790709999999997E-3</v>
      </c>
      <c r="Y3925">
        <v>0.18465129799999999</v>
      </c>
      <c r="Z3925">
        <v>-3.8254638000000001E-2</v>
      </c>
      <c r="AA3925">
        <v>1.476074E-3</v>
      </c>
      <c r="AB3925">
        <v>0.17811221399999999</v>
      </c>
      <c r="AC3925">
        <v>-7.1765182999999996E-2</v>
      </c>
    </row>
    <row r="3926" spans="1:29" x14ac:dyDescent="0.3">
      <c r="A3926">
        <v>39.24</v>
      </c>
      <c r="B3926">
        <v>28.2</v>
      </c>
      <c r="C3926">
        <v>0</v>
      </c>
      <c r="D3926">
        <v>0</v>
      </c>
      <c r="E3926">
        <v>0</v>
      </c>
      <c r="F3926">
        <v>-27.86538462</v>
      </c>
      <c r="G3926">
        <v>-33.34615385</v>
      </c>
      <c r="H3926">
        <v>70.105769230000007</v>
      </c>
      <c r="I3926">
        <v>-29</v>
      </c>
      <c r="J3926">
        <v>-32</v>
      </c>
      <c r="K3926">
        <v>69</v>
      </c>
      <c r="L3926">
        <v>-1.424832155</v>
      </c>
      <c r="M3926">
        <v>-1.7050786449999999</v>
      </c>
      <c r="N3926">
        <v>3.5846967709999999</v>
      </c>
      <c r="O3926">
        <v>-1.482848095</v>
      </c>
      <c r="P3926">
        <v>-1.6362461740000001</v>
      </c>
      <c r="Q3926">
        <v>3.5281558120000001</v>
      </c>
      <c r="R3926">
        <v>-7.1241607999999998E-2</v>
      </c>
      <c r="S3926">
        <v>-8.5253932000000004E-2</v>
      </c>
      <c r="T3926">
        <v>0.17923483900000001</v>
      </c>
      <c r="U3926">
        <v>-7.4142404999999995E-2</v>
      </c>
      <c r="V3926">
        <v>-8.1812309E-2</v>
      </c>
      <c r="W3926">
        <v>0.17640779100000001</v>
      </c>
      <c r="X3926">
        <v>-8.0900190000000004E-3</v>
      </c>
      <c r="Y3926">
        <v>0.17165507199999999</v>
      </c>
      <c r="Z3926">
        <v>-3.9893506000000002E-2</v>
      </c>
      <c r="AA3926">
        <v>-4.4282210000000004E-3</v>
      </c>
      <c r="AB3926">
        <v>0.16959009799999999</v>
      </c>
      <c r="AC3926">
        <v>-3.5882591999999998E-2</v>
      </c>
    </row>
    <row r="3927" spans="1:29" x14ac:dyDescent="0.3">
      <c r="A3927">
        <v>39.25</v>
      </c>
      <c r="B3927">
        <v>28.2</v>
      </c>
      <c r="C3927">
        <v>0</v>
      </c>
      <c r="D3927">
        <v>0</v>
      </c>
      <c r="E3927">
        <v>0</v>
      </c>
      <c r="F3927">
        <v>-25.14423077</v>
      </c>
      <c r="G3927">
        <v>-30.93269231</v>
      </c>
      <c r="H3927">
        <v>65.13461538</v>
      </c>
      <c r="I3927">
        <v>-44</v>
      </c>
      <c r="J3927">
        <v>-53</v>
      </c>
      <c r="K3927">
        <v>122</v>
      </c>
      <c r="L3927">
        <v>-1.2856922310000001</v>
      </c>
      <c r="M3927">
        <v>-1.5816718569999999</v>
      </c>
      <c r="N3927">
        <v>3.3305082879999999</v>
      </c>
      <c r="O3927">
        <v>-2.2498384890000001</v>
      </c>
      <c r="P3927">
        <v>-2.710032725</v>
      </c>
      <c r="Q3927">
        <v>6.2381885370000001</v>
      </c>
      <c r="R3927">
        <v>-6.4284612000000005E-2</v>
      </c>
      <c r="S3927">
        <v>-7.9083592999999994E-2</v>
      </c>
      <c r="T3927">
        <v>0.16652541400000001</v>
      </c>
      <c r="U3927">
        <v>-0.11249192399999999</v>
      </c>
      <c r="V3927">
        <v>-0.13550163600000001</v>
      </c>
      <c r="W3927">
        <v>0.31190942700000002</v>
      </c>
      <c r="X3927">
        <v>-8.5441960000000004E-3</v>
      </c>
      <c r="Y3927">
        <v>0.15880634399999999</v>
      </c>
      <c r="Z3927">
        <v>-4.0626684000000003E-2</v>
      </c>
      <c r="AA3927">
        <v>-1.3284663E-2</v>
      </c>
      <c r="AB3927">
        <v>0.29060413800000001</v>
      </c>
      <c r="AC3927">
        <v>-0.112133099</v>
      </c>
    </row>
    <row r="3928" spans="1:29" x14ac:dyDescent="0.3">
      <c r="A3928">
        <v>39.26</v>
      </c>
      <c r="B3928">
        <v>28.2</v>
      </c>
      <c r="C3928">
        <v>0</v>
      </c>
      <c r="D3928">
        <v>0</v>
      </c>
      <c r="E3928">
        <v>0</v>
      </c>
      <c r="F3928">
        <v>-22.54807692</v>
      </c>
      <c r="G3928">
        <v>-28.36538462</v>
      </c>
      <c r="H3928">
        <v>60.15384615</v>
      </c>
      <c r="I3928">
        <v>-20</v>
      </c>
      <c r="J3928">
        <v>0</v>
      </c>
      <c r="K3928">
        <v>0</v>
      </c>
      <c r="L3928">
        <v>-1.152943893</v>
      </c>
      <c r="M3928">
        <v>-1.450398501</v>
      </c>
      <c r="N3928">
        <v>3.0758281439999999</v>
      </c>
      <c r="O3928">
        <v>-1.0226538590000001</v>
      </c>
      <c r="P3928">
        <v>0</v>
      </c>
      <c r="Q3928">
        <v>0</v>
      </c>
      <c r="R3928">
        <v>-5.7647194999999998E-2</v>
      </c>
      <c r="S3928">
        <v>-7.2519924999999999E-2</v>
      </c>
      <c r="T3928">
        <v>0.15379140699999999</v>
      </c>
      <c r="U3928">
        <v>-5.1132693E-2</v>
      </c>
      <c r="V3928">
        <v>0</v>
      </c>
      <c r="W3928">
        <v>0</v>
      </c>
      <c r="X3928">
        <v>-8.5867749999999996E-3</v>
      </c>
      <c r="Y3928">
        <v>0.14591664500000001</v>
      </c>
      <c r="Z3928">
        <v>-4.1446117999999997E-2</v>
      </c>
      <c r="AA3928">
        <v>2.9521473999999999E-2</v>
      </c>
      <c r="AB3928">
        <v>1.7044231E-2</v>
      </c>
      <c r="AC3928">
        <v>8.9706479000000006E-2</v>
      </c>
    </row>
    <row r="3929" spans="1:29" x14ac:dyDescent="0.3">
      <c r="A3929">
        <v>39.270000000000003</v>
      </c>
      <c r="B3929">
        <v>28.2</v>
      </c>
      <c r="C3929">
        <v>0</v>
      </c>
      <c r="D3929">
        <v>0</v>
      </c>
      <c r="E3929">
        <v>0</v>
      </c>
      <c r="F3929">
        <v>-20.06730769</v>
      </c>
      <c r="G3929">
        <v>-25.73076923</v>
      </c>
      <c r="H3929">
        <v>55.27884615</v>
      </c>
      <c r="I3929">
        <v>-18</v>
      </c>
      <c r="J3929">
        <v>-48</v>
      </c>
      <c r="K3929">
        <v>96</v>
      </c>
      <c r="L3929">
        <v>-1.0260954819999999</v>
      </c>
      <c r="M3929">
        <v>-1.315683522</v>
      </c>
      <c r="N3929">
        <v>2.8265562659999999</v>
      </c>
      <c r="O3929">
        <v>-0.92038847300000004</v>
      </c>
      <c r="P3929">
        <v>-2.4543692610000001</v>
      </c>
      <c r="Q3929">
        <v>4.9087385210000001</v>
      </c>
      <c r="R3929">
        <v>-5.1304773999999997E-2</v>
      </c>
      <c r="S3929">
        <v>-6.5784176E-2</v>
      </c>
      <c r="T3929">
        <v>0.141327813</v>
      </c>
      <c r="U3929">
        <v>-4.6019424000000003E-2</v>
      </c>
      <c r="V3929">
        <v>-0.122718463</v>
      </c>
      <c r="W3929">
        <v>0.245436926</v>
      </c>
      <c r="X3929">
        <v>-8.3596869999999993E-3</v>
      </c>
      <c r="Y3929">
        <v>0.13324819199999999</v>
      </c>
      <c r="Z3929">
        <v>-4.2524320999999997E-2</v>
      </c>
      <c r="AA3929">
        <v>-4.4282211000000002E-2</v>
      </c>
      <c r="AB3929">
        <v>0.21987058000000001</v>
      </c>
      <c r="AC3929">
        <v>-0.13455971799999999</v>
      </c>
    </row>
    <row r="3930" spans="1:29" x14ac:dyDescent="0.3">
      <c r="A3930">
        <v>39.28</v>
      </c>
      <c r="B3930">
        <v>28.2</v>
      </c>
      <c r="C3930">
        <v>0</v>
      </c>
      <c r="D3930">
        <v>0</v>
      </c>
      <c r="E3930">
        <v>0</v>
      </c>
      <c r="F3930">
        <v>-17.625</v>
      </c>
      <c r="G3930">
        <v>-23.125</v>
      </c>
      <c r="H3930">
        <v>50.68269231</v>
      </c>
      <c r="I3930">
        <v>-14</v>
      </c>
      <c r="J3930">
        <v>0</v>
      </c>
      <c r="K3930">
        <v>0</v>
      </c>
      <c r="L3930">
        <v>-0.90121371299999997</v>
      </c>
      <c r="M3930">
        <v>-1.182443524</v>
      </c>
      <c r="N3930">
        <v>2.5915425430000001</v>
      </c>
      <c r="O3930">
        <v>-0.71585770100000001</v>
      </c>
      <c r="P3930">
        <v>0</v>
      </c>
      <c r="Q3930">
        <v>0</v>
      </c>
      <c r="R3930">
        <v>-4.5060686000000003E-2</v>
      </c>
      <c r="S3930">
        <v>-5.9122175999999999E-2</v>
      </c>
      <c r="T3930">
        <v>0.12957712699999999</v>
      </c>
      <c r="U3930">
        <v>-3.5792885000000003E-2</v>
      </c>
      <c r="V3930">
        <v>0</v>
      </c>
      <c r="W3930">
        <v>0</v>
      </c>
      <c r="X3930">
        <v>-8.1184050000000004E-3</v>
      </c>
      <c r="Y3930">
        <v>0.121112372</v>
      </c>
      <c r="Z3930">
        <v>-4.4551343E-2</v>
      </c>
      <c r="AA3930">
        <v>2.0665032E-2</v>
      </c>
      <c r="AB3930">
        <v>1.1930962E-2</v>
      </c>
      <c r="AC3930">
        <v>6.2794534999999999E-2</v>
      </c>
    </row>
    <row r="3931" spans="1:29" x14ac:dyDescent="0.3">
      <c r="A3931">
        <v>39.29</v>
      </c>
      <c r="B3931">
        <v>28.2</v>
      </c>
      <c r="C3931">
        <v>0</v>
      </c>
      <c r="D3931">
        <v>0</v>
      </c>
      <c r="E3931">
        <v>0</v>
      </c>
      <c r="F3931">
        <v>-15.23076923</v>
      </c>
      <c r="G3931">
        <v>-20.71153846</v>
      </c>
      <c r="H3931">
        <v>46.33653846</v>
      </c>
      <c r="I3931">
        <v>-11</v>
      </c>
      <c r="J3931">
        <v>-37</v>
      </c>
      <c r="K3931">
        <v>91</v>
      </c>
      <c r="L3931">
        <v>-0.77879024600000002</v>
      </c>
      <c r="M3931">
        <v>-1.0590367359999999</v>
      </c>
      <c r="N3931">
        <v>2.3693119930000002</v>
      </c>
      <c r="O3931">
        <v>-0.56245962199999999</v>
      </c>
      <c r="P3931">
        <v>-1.891909638</v>
      </c>
      <c r="Q3931">
        <v>4.6530750569999997</v>
      </c>
      <c r="R3931">
        <v>-3.8939512000000003E-2</v>
      </c>
      <c r="S3931">
        <v>-5.2951837000000002E-2</v>
      </c>
      <c r="T3931">
        <v>0.1184656</v>
      </c>
      <c r="U3931">
        <v>-2.8122980999999998E-2</v>
      </c>
      <c r="V3931">
        <v>-9.4595481999999995E-2</v>
      </c>
      <c r="W3931">
        <v>0.23265375299999999</v>
      </c>
      <c r="X3931">
        <v>-8.0900190000000004E-3</v>
      </c>
      <c r="Y3931">
        <v>0.109607516</v>
      </c>
      <c r="Z3931">
        <v>-4.6621492E-2</v>
      </c>
      <c r="AA3931">
        <v>-3.8377915999999998E-2</v>
      </c>
      <c r="AB3931">
        <v>0.196008656</v>
      </c>
      <c r="AC3931">
        <v>-0.19286892899999999</v>
      </c>
    </row>
    <row r="3932" spans="1:29" x14ac:dyDescent="0.3">
      <c r="A3932">
        <v>39.299999999999997</v>
      </c>
      <c r="B3932">
        <v>28.2</v>
      </c>
      <c r="C3932">
        <v>0</v>
      </c>
      <c r="D3932">
        <v>0</v>
      </c>
      <c r="E3932">
        <v>0</v>
      </c>
      <c r="F3932">
        <v>-12.75961538</v>
      </c>
      <c r="G3932">
        <v>-18.19230769</v>
      </c>
      <c r="H3932">
        <v>41.36538462</v>
      </c>
      <c r="I3932">
        <v>-9</v>
      </c>
      <c r="J3932">
        <v>-16</v>
      </c>
      <c r="K3932">
        <v>0</v>
      </c>
      <c r="L3932">
        <v>-0.65243349500000003</v>
      </c>
      <c r="M3932">
        <v>-0.93022168299999997</v>
      </c>
      <c r="N3932">
        <v>2.115123509</v>
      </c>
      <c r="O3932">
        <v>-0.46019423599999998</v>
      </c>
      <c r="P3932">
        <v>-0.81812308700000003</v>
      </c>
      <c r="Q3932">
        <v>0</v>
      </c>
      <c r="R3932">
        <v>-3.2621675000000003E-2</v>
      </c>
      <c r="S3932">
        <v>-4.6511084000000001E-2</v>
      </c>
      <c r="T3932">
        <v>0.10575617499999999</v>
      </c>
      <c r="U3932">
        <v>-2.3009712000000002E-2</v>
      </c>
      <c r="V3932">
        <v>-4.0906154E-2</v>
      </c>
      <c r="W3932">
        <v>0</v>
      </c>
      <c r="X3932">
        <v>-8.0190539999999994E-3</v>
      </c>
      <c r="Y3932">
        <v>9.6881703E-2</v>
      </c>
      <c r="Z3932">
        <v>-4.6707748E-2</v>
      </c>
      <c r="AA3932">
        <v>-1.0332516E-2</v>
      </c>
      <c r="AB3932">
        <v>2.1305289000000002E-2</v>
      </c>
      <c r="AC3932">
        <v>0.112133099</v>
      </c>
    </row>
    <row r="3933" spans="1:29" x14ac:dyDescent="0.3">
      <c r="A3933">
        <v>39.31</v>
      </c>
      <c r="B3933">
        <v>28.2</v>
      </c>
      <c r="C3933">
        <v>0</v>
      </c>
      <c r="D3933">
        <v>0</v>
      </c>
      <c r="E3933">
        <v>0</v>
      </c>
      <c r="F3933">
        <v>-10.27884615</v>
      </c>
      <c r="G3933">
        <v>-15.82692308</v>
      </c>
      <c r="H3933">
        <v>36.42307692</v>
      </c>
      <c r="I3933">
        <v>-9</v>
      </c>
      <c r="J3933">
        <v>-15</v>
      </c>
      <c r="K3933">
        <v>70</v>
      </c>
      <c r="L3933">
        <v>-0.52558508400000004</v>
      </c>
      <c r="M3933">
        <v>-0.80927319799999997</v>
      </c>
      <c r="N3933">
        <v>1.8624100079999999</v>
      </c>
      <c r="O3933">
        <v>-0.46019423599999998</v>
      </c>
      <c r="P3933">
        <v>-0.76699039400000002</v>
      </c>
      <c r="Q3933">
        <v>3.5792885050000001</v>
      </c>
      <c r="R3933">
        <v>-2.6279253999999998E-2</v>
      </c>
      <c r="S3933">
        <v>-4.0463659999999999E-2</v>
      </c>
      <c r="T3933">
        <v>9.3120499999999995E-2</v>
      </c>
      <c r="U3933">
        <v>-2.3009712000000002E-2</v>
      </c>
      <c r="V3933">
        <v>-3.8349519999999998E-2</v>
      </c>
      <c r="W3933">
        <v>0.17896442500000001</v>
      </c>
      <c r="X3933">
        <v>-8.1893699999999996E-3</v>
      </c>
      <c r="Y3933">
        <v>8.4327972000000001E-2</v>
      </c>
      <c r="Z3933">
        <v>-4.6276467000000002E-2</v>
      </c>
      <c r="AA3933">
        <v>-8.8564420000000008E-3</v>
      </c>
      <c r="AB3933">
        <v>0.13976269399999999</v>
      </c>
      <c r="AC3933">
        <v>-0.206324901</v>
      </c>
    </row>
    <row r="3934" spans="1:29" x14ac:dyDescent="0.3">
      <c r="A3934">
        <v>39.32</v>
      </c>
      <c r="B3934">
        <v>28.2</v>
      </c>
      <c r="C3934">
        <v>0</v>
      </c>
      <c r="D3934">
        <v>0</v>
      </c>
      <c r="E3934">
        <v>0</v>
      </c>
      <c r="F3934">
        <v>-8</v>
      </c>
      <c r="G3934">
        <v>-13.55769231</v>
      </c>
      <c r="H3934">
        <v>31.68269231</v>
      </c>
      <c r="I3934">
        <v>-6</v>
      </c>
      <c r="J3934">
        <v>-11</v>
      </c>
      <c r="K3934">
        <v>0</v>
      </c>
      <c r="L3934">
        <v>-0.40906154300000003</v>
      </c>
      <c r="M3934">
        <v>-0.693241318</v>
      </c>
      <c r="N3934">
        <v>1.620021377</v>
      </c>
      <c r="O3934">
        <v>-0.30679615799999999</v>
      </c>
      <c r="P3934">
        <v>-0.56245962199999999</v>
      </c>
      <c r="Q3934">
        <v>0</v>
      </c>
      <c r="R3934">
        <v>-2.0453077E-2</v>
      </c>
      <c r="S3934">
        <v>-3.4662065999999998E-2</v>
      </c>
      <c r="T3934">
        <v>8.1001068999999995E-2</v>
      </c>
      <c r="U3934">
        <v>-1.5339808E-2</v>
      </c>
      <c r="V3934">
        <v>-2.8122980999999998E-2</v>
      </c>
      <c r="W3934">
        <v>0</v>
      </c>
      <c r="X3934">
        <v>-8.2035630000000005E-3</v>
      </c>
      <c r="Y3934">
        <v>7.2372427000000003E-2</v>
      </c>
      <c r="Z3934">
        <v>-4.5413904999999997E-2</v>
      </c>
      <c r="AA3934">
        <v>-7.3803690000000003E-3</v>
      </c>
      <c r="AB3934">
        <v>1.4487596E-2</v>
      </c>
      <c r="AC3934">
        <v>7.6250506999999995E-2</v>
      </c>
    </row>
    <row r="3935" spans="1:29" x14ac:dyDescent="0.3">
      <c r="A3935">
        <v>39.33</v>
      </c>
      <c r="B3935">
        <v>28.2</v>
      </c>
      <c r="C3935">
        <v>0</v>
      </c>
      <c r="D3935">
        <v>0</v>
      </c>
      <c r="E3935">
        <v>0</v>
      </c>
      <c r="F3935">
        <v>-5.913461538</v>
      </c>
      <c r="G3935">
        <v>-11.34615385</v>
      </c>
      <c r="H3935">
        <v>27.22115385</v>
      </c>
      <c r="I3935">
        <v>-5</v>
      </c>
      <c r="J3935">
        <v>-8</v>
      </c>
      <c r="K3935">
        <v>46</v>
      </c>
      <c r="L3935">
        <v>-0.30237121300000003</v>
      </c>
      <c r="M3935">
        <v>-0.58015940099999996</v>
      </c>
      <c r="N3935">
        <v>1.391890901</v>
      </c>
      <c r="O3935">
        <v>-0.25566346499999998</v>
      </c>
      <c r="P3935">
        <v>-0.40906154300000003</v>
      </c>
      <c r="Q3935">
        <v>2.3521038750000001</v>
      </c>
      <c r="R3935">
        <v>-1.5118561000000001E-2</v>
      </c>
      <c r="S3935">
        <v>-2.9007970000000001E-2</v>
      </c>
      <c r="T3935">
        <v>6.9594544999999994E-2</v>
      </c>
      <c r="U3935">
        <v>-1.2783173E-2</v>
      </c>
      <c r="V3935">
        <v>-2.0453077E-2</v>
      </c>
      <c r="W3935">
        <v>0.117605194</v>
      </c>
      <c r="X3935">
        <v>-8.0190539999999994E-3</v>
      </c>
      <c r="Y3935">
        <v>6.1105207000000002E-2</v>
      </c>
      <c r="Z3935">
        <v>-4.4680727000000003E-2</v>
      </c>
      <c r="AA3935">
        <v>-4.4282210000000004E-3</v>
      </c>
      <c r="AB3935">
        <v>8.9482213000000005E-2</v>
      </c>
      <c r="AC3935">
        <v>-0.14801569000000001</v>
      </c>
    </row>
    <row r="3936" spans="1:29" x14ac:dyDescent="0.3">
      <c r="A3936">
        <v>39.340000000000003</v>
      </c>
      <c r="B3936">
        <v>28.2</v>
      </c>
      <c r="C3936">
        <v>0</v>
      </c>
      <c r="D3936">
        <v>0</v>
      </c>
      <c r="E3936">
        <v>0</v>
      </c>
      <c r="F3936">
        <v>-4.211538462</v>
      </c>
      <c r="G3936">
        <v>-9.567307692</v>
      </c>
      <c r="H3936">
        <v>23.57692308</v>
      </c>
      <c r="I3936">
        <v>-2</v>
      </c>
      <c r="J3936">
        <v>-9</v>
      </c>
      <c r="K3936">
        <v>22</v>
      </c>
      <c r="L3936">
        <v>-0.21534730299999999</v>
      </c>
      <c r="M3936">
        <v>-0.48920220599999997</v>
      </c>
      <c r="N3936">
        <v>1.205551568</v>
      </c>
      <c r="O3936">
        <v>-0.102265386</v>
      </c>
      <c r="P3936">
        <v>-0.46019423599999998</v>
      </c>
      <c r="Q3936">
        <v>1.124919244</v>
      </c>
      <c r="R3936">
        <v>-1.0767364999999999E-2</v>
      </c>
      <c r="S3936">
        <v>-2.446011E-2</v>
      </c>
      <c r="T3936">
        <v>6.0277577999999998E-2</v>
      </c>
      <c r="U3936">
        <v>-5.1132690000000001E-3</v>
      </c>
      <c r="V3936">
        <v>-2.3009712000000002E-2</v>
      </c>
      <c r="W3936">
        <v>5.6245961999999997E-2</v>
      </c>
      <c r="X3936">
        <v>-7.9055099999999993E-3</v>
      </c>
      <c r="Y3936">
        <v>5.1927543999999999E-2</v>
      </c>
      <c r="Z3936">
        <v>-4.3947549000000002E-2</v>
      </c>
      <c r="AA3936">
        <v>-1.0332516E-2</v>
      </c>
      <c r="AB3936">
        <v>4.6871635000000002E-2</v>
      </c>
      <c r="AC3936">
        <v>-4.9338563000000002E-2</v>
      </c>
    </row>
    <row r="3937" spans="1:29" x14ac:dyDescent="0.3">
      <c r="A3937">
        <v>39.35</v>
      </c>
      <c r="B3937">
        <v>28.2</v>
      </c>
      <c r="C3937">
        <v>0</v>
      </c>
      <c r="D3937">
        <v>0</v>
      </c>
      <c r="E3937">
        <v>0</v>
      </c>
      <c r="F3937">
        <v>-2.875</v>
      </c>
      <c r="G3937">
        <v>-7.778846154</v>
      </c>
      <c r="H3937">
        <v>20.09615385</v>
      </c>
      <c r="I3937">
        <v>0</v>
      </c>
      <c r="J3937">
        <v>-7</v>
      </c>
      <c r="K3937">
        <v>16</v>
      </c>
      <c r="L3937">
        <v>-0.14700649199999999</v>
      </c>
      <c r="M3937">
        <v>-0.397753352</v>
      </c>
      <c r="N3937">
        <v>1.0275704640000001</v>
      </c>
      <c r="O3937">
        <v>0</v>
      </c>
      <c r="P3937">
        <v>-0.35792885099999999</v>
      </c>
      <c r="Q3937">
        <v>0.81812308700000003</v>
      </c>
      <c r="R3937">
        <v>-7.3503249999999996E-3</v>
      </c>
      <c r="S3937">
        <v>-1.9887668000000001E-2</v>
      </c>
      <c r="T3937">
        <v>5.1378523000000002E-2</v>
      </c>
      <c r="U3937">
        <v>0</v>
      </c>
      <c r="V3937">
        <v>-1.7896443000000001E-2</v>
      </c>
      <c r="W3937">
        <v>4.0906154E-2</v>
      </c>
      <c r="X3937">
        <v>-7.2384379999999998E-3</v>
      </c>
      <c r="Y3937">
        <v>4.3331679999999997E-2</v>
      </c>
      <c r="Z3937">
        <v>-4.2351808999999997E-2</v>
      </c>
      <c r="AA3937">
        <v>-1.0332516E-2</v>
      </c>
      <c r="AB3937">
        <v>3.3236250000000002E-2</v>
      </c>
      <c r="AC3937">
        <v>-4.0367914999999997E-2</v>
      </c>
    </row>
    <row r="3938" spans="1:29" x14ac:dyDescent="0.3">
      <c r="A3938">
        <v>39.36</v>
      </c>
      <c r="B3938">
        <v>28.2</v>
      </c>
      <c r="C3938">
        <v>0</v>
      </c>
      <c r="D3938">
        <v>0</v>
      </c>
      <c r="E3938">
        <v>0</v>
      </c>
      <c r="F3938">
        <v>-1.721153846</v>
      </c>
      <c r="G3938">
        <v>-6.144230769</v>
      </c>
      <c r="H3938">
        <v>16.78846154</v>
      </c>
      <c r="I3938">
        <v>0</v>
      </c>
      <c r="J3938">
        <v>-5</v>
      </c>
      <c r="K3938">
        <v>14</v>
      </c>
      <c r="L3938">
        <v>-8.8007231000000005E-2</v>
      </c>
      <c r="M3938">
        <v>-0.31417106500000003</v>
      </c>
      <c r="N3938">
        <v>0.85843924900000002</v>
      </c>
      <c r="O3938">
        <v>0</v>
      </c>
      <c r="P3938">
        <v>-0.25566346499999998</v>
      </c>
      <c r="Q3938">
        <v>0.71585770100000001</v>
      </c>
      <c r="R3938">
        <v>-4.4003619999999997E-3</v>
      </c>
      <c r="S3938">
        <v>-1.5708553E-2</v>
      </c>
      <c r="T3938">
        <v>4.2921962000000001E-2</v>
      </c>
      <c r="U3938">
        <v>0</v>
      </c>
      <c r="V3938">
        <v>-1.2783173E-2</v>
      </c>
      <c r="W3938">
        <v>3.5792885000000003E-2</v>
      </c>
      <c r="X3938">
        <v>-6.5287879999999998E-3</v>
      </c>
      <c r="Y3938">
        <v>3.5317612999999998E-2</v>
      </c>
      <c r="Z3938">
        <v>-4.0022890999999998E-2</v>
      </c>
      <c r="AA3938">
        <v>-7.3803690000000003E-3</v>
      </c>
      <c r="AB3938">
        <v>2.8122980999999998E-2</v>
      </c>
      <c r="AC3938">
        <v>-4.0367914999999997E-2</v>
      </c>
    </row>
    <row r="3939" spans="1:29" x14ac:dyDescent="0.3">
      <c r="A3939">
        <v>39.369999999999997</v>
      </c>
      <c r="B3939">
        <v>28.2</v>
      </c>
      <c r="C3939">
        <v>0</v>
      </c>
      <c r="D3939">
        <v>0</v>
      </c>
      <c r="E3939">
        <v>0</v>
      </c>
      <c r="F3939">
        <v>-0.75961538500000003</v>
      </c>
      <c r="G3939">
        <v>-4.692307692</v>
      </c>
      <c r="H3939">
        <v>13.70192308</v>
      </c>
      <c r="I3939">
        <v>0</v>
      </c>
      <c r="J3939">
        <v>-2</v>
      </c>
      <c r="K3939">
        <v>8</v>
      </c>
      <c r="L3939">
        <v>-3.8841180000000003E-2</v>
      </c>
      <c r="M3939">
        <v>-0.239930328</v>
      </c>
      <c r="N3939">
        <v>0.70061622499999998</v>
      </c>
      <c r="O3939">
        <v>0</v>
      </c>
      <c r="P3939">
        <v>-0.102265386</v>
      </c>
      <c r="Q3939">
        <v>0.40906154300000003</v>
      </c>
      <c r="R3939">
        <v>-1.9420590000000001E-3</v>
      </c>
      <c r="S3939">
        <v>-1.1996516E-2</v>
      </c>
      <c r="T3939">
        <v>3.5030811000000002E-2</v>
      </c>
      <c r="U3939">
        <v>0</v>
      </c>
      <c r="V3939">
        <v>-5.1132690000000001E-3</v>
      </c>
      <c r="W3939">
        <v>2.0453077E-2</v>
      </c>
      <c r="X3939">
        <v>-5.8049440000000002E-3</v>
      </c>
      <c r="Y3939">
        <v>2.8000066000000001E-2</v>
      </c>
      <c r="Z3939">
        <v>-3.7003923000000001E-2</v>
      </c>
      <c r="AA3939">
        <v>-2.952147E-3</v>
      </c>
      <c r="AB3939">
        <v>1.5339808E-2</v>
      </c>
      <c r="AC3939">
        <v>-2.6911944E-2</v>
      </c>
    </row>
    <row r="3940" spans="1:29" x14ac:dyDescent="0.3">
      <c r="A3940">
        <v>39.380000000000003</v>
      </c>
      <c r="B3940">
        <v>28.2</v>
      </c>
      <c r="C3940">
        <v>0</v>
      </c>
      <c r="D3940">
        <v>0</v>
      </c>
      <c r="E3940">
        <v>0</v>
      </c>
      <c r="F3940">
        <v>1.9230769000000002E-2</v>
      </c>
      <c r="G3940">
        <v>-3.375</v>
      </c>
      <c r="H3940">
        <v>11.03846154</v>
      </c>
      <c r="I3940">
        <v>0</v>
      </c>
      <c r="J3940">
        <v>-1</v>
      </c>
      <c r="K3940">
        <v>8</v>
      </c>
      <c r="L3940">
        <v>9.8332100000000011E-4</v>
      </c>
      <c r="M3940">
        <v>-0.17257283900000001</v>
      </c>
      <c r="N3940">
        <v>0.56442626399999996</v>
      </c>
      <c r="O3940">
        <v>0</v>
      </c>
      <c r="P3940">
        <v>-5.1132693E-2</v>
      </c>
      <c r="Q3940">
        <v>0.40906154300000003</v>
      </c>
      <c r="R3940" s="1">
        <v>4.9200000000000003E-5</v>
      </c>
      <c r="S3940">
        <v>-8.6286420000000006E-3</v>
      </c>
      <c r="T3940">
        <v>2.8221313000000001E-2</v>
      </c>
      <c r="U3940">
        <v>0</v>
      </c>
      <c r="V3940">
        <v>-2.5566349999999998E-3</v>
      </c>
      <c r="W3940">
        <v>2.0453077E-2</v>
      </c>
      <c r="X3940">
        <v>-5.0101349999999998E-3</v>
      </c>
      <c r="Y3940">
        <v>2.1674033999999998E-2</v>
      </c>
      <c r="Z3940">
        <v>-3.4459363999999999E-2</v>
      </c>
      <c r="AA3940">
        <v>-1.476074E-3</v>
      </c>
      <c r="AB3940">
        <v>1.4487596E-2</v>
      </c>
      <c r="AC3940">
        <v>-3.1397267999999999E-2</v>
      </c>
    </row>
    <row r="3941" spans="1:29" x14ac:dyDescent="0.3">
      <c r="A3941">
        <v>39.39</v>
      </c>
      <c r="B3941">
        <v>28.2</v>
      </c>
      <c r="C3941">
        <v>0</v>
      </c>
      <c r="D3941">
        <v>0</v>
      </c>
      <c r="E3941">
        <v>0</v>
      </c>
      <c r="F3941">
        <v>0.625</v>
      </c>
      <c r="G3941">
        <v>-2.375</v>
      </c>
      <c r="H3941">
        <v>8.586538462</v>
      </c>
      <c r="I3941">
        <v>0</v>
      </c>
      <c r="J3941">
        <v>0</v>
      </c>
      <c r="K3941">
        <v>6</v>
      </c>
      <c r="L3941">
        <v>3.1957933000000001E-2</v>
      </c>
      <c r="M3941">
        <v>-0.121440146</v>
      </c>
      <c r="N3941">
        <v>0.439052834</v>
      </c>
      <c r="O3941">
        <v>0</v>
      </c>
      <c r="P3941">
        <v>0</v>
      </c>
      <c r="Q3941">
        <v>0.30679615799999999</v>
      </c>
      <c r="R3941">
        <v>1.597897E-3</v>
      </c>
      <c r="S3941">
        <v>-6.0720069999999999E-3</v>
      </c>
      <c r="T3941">
        <v>2.1952642000000001E-2</v>
      </c>
      <c r="U3941">
        <v>0</v>
      </c>
      <c r="V3941">
        <v>0</v>
      </c>
      <c r="W3941">
        <v>1.5339808E-2</v>
      </c>
      <c r="X3941">
        <v>-4.4282210000000004E-3</v>
      </c>
      <c r="Y3941">
        <v>1.6126465E-2</v>
      </c>
      <c r="Z3941">
        <v>-3.0664090000000001E-2</v>
      </c>
      <c r="AA3941">
        <v>0</v>
      </c>
      <c r="AB3941">
        <v>1.0226539E-2</v>
      </c>
      <c r="AC3941">
        <v>-2.6911944E-2</v>
      </c>
    </row>
    <row r="3942" spans="1:29" x14ac:dyDescent="0.3">
      <c r="A3942">
        <v>39.4</v>
      </c>
      <c r="B3942">
        <v>28.2</v>
      </c>
      <c r="C3942">
        <v>0</v>
      </c>
      <c r="D3942">
        <v>0</v>
      </c>
      <c r="E3942">
        <v>0</v>
      </c>
      <c r="F3942">
        <v>1.038461538</v>
      </c>
      <c r="G3942">
        <v>-1.5</v>
      </c>
      <c r="H3942">
        <v>6.432692308</v>
      </c>
      <c r="I3942">
        <v>3</v>
      </c>
      <c r="J3942">
        <v>0</v>
      </c>
      <c r="K3942">
        <v>2</v>
      </c>
      <c r="L3942">
        <v>5.3099334999999998E-2</v>
      </c>
      <c r="M3942">
        <v>-7.6699038999999997E-2</v>
      </c>
      <c r="N3942">
        <v>0.32892088000000003</v>
      </c>
      <c r="O3942">
        <v>0.15339807899999999</v>
      </c>
      <c r="P3942">
        <v>0</v>
      </c>
      <c r="Q3942">
        <v>0.102265386</v>
      </c>
      <c r="R3942">
        <v>2.6549669999999998E-3</v>
      </c>
      <c r="S3942">
        <v>-3.834952E-3</v>
      </c>
      <c r="T3942">
        <v>1.6446044E-2</v>
      </c>
      <c r="U3942">
        <v>7.669904E-3</v>
      </c>
      <c r="V3942">
        <v>0</v>
      </c>
      <c r="W3942">
        <v>5.1132690000000001E-3</v>
      </c>
      <c r="X3942">
        <v>-3.7469560000000001E-3</v>
      </c>
      <c r="Y3942">
        <v>1.1357358E-2</v>
      </c>
      <c r="Z3942">
        <v>-2.6782559000000001E-2</v>
      </c>
      <c r="AA3942">
        <v>-4.4282210000000004E-3</v>
      </c>
      <c r="AB3942">
        <v>8.5221199999999998E-4</v>
      </c>
      <c r="AC3942">
        <v>-2.2426620000000001E-2</v>
      </c>
    </row>
    <row r="3943" spans="1:29" x14ac:dyDescent="0.3">
      <c r="A3943">
        <v>39.409999999999997</v>
      </c>
      <c r="B3943">
        <v>28.2</v>
      </c>
      <c r="C3943">
        <v>0</v>
      </c>
      <c r="D3943">
        <v>0</v>
      </c>
      <c r="E3943">
        <v>0</v>
      </c>
      <c r="F3943">
        <v>1.269230769</v>
      </c>
      <c r="G3943">
        <v>-0.74038461499999997</v>
      </c>
      <c r="H3943">
        <v>4.615384615</v>
      </c>
      <c r="I3943">
        <v>4</v>
      </c>
      <c r="J3943">
        <v>0</v>
      </c>
      <c r="K3943">
        <v>1</v>
      </c>
      <c r="L3943">
        <v>6.4899186999999997E-2</v>
      </c>
      <c r="M3943">
        <v>-3.7857859000000001E-2</v>
      </c>
      <c r="N3943">
        <v>0.23599704399999999</v>
      </c>
      <c r="O3943">
        <v>0.204530772</v>
      </c>
      <c r="P3943">
        <v>0</v>
      </c>
      <c r="Q3943">
        <v>5.1132693E-2</v>
      </c>
      <c r="R3943">
        <v>3.244959E-3</v>
      </c>
      <c r="S3943">
        <v>-1.8928930000000001E-3</v>
      </c>
      <c r="T3943">
        <v>1.1799852E-2</v>
      </c>
      <c r="U3943">
        <v>1.0226539E-2</v>
      </c>
      <c r="V3943">
        <v>0</v>
      </c>
      <c r="W3943">
        <v>2.5566349999999998E-3</v>
      </c>
      <c r="X3943">
        <v>-2.96634E-3</v>
      </c>
      <c r="Y3943">
        <v>7.4158790000000002E-3</v>
      </c>
      <c r="Z3943">
        <v>-2.3073540999999999E-2</v>
      </c>
      <c r="AA3943">
        <v>-5.9042950000000004E-3</v>
      </c>
      <c r="AB3943">
        <v>-1.704423E-3</v>
      </c>
      <c r="AC3943">
        <v>-2.2426620000000001E-2</v>
      </c>
    </row>
    <row r="3944" spans="1:29" x14ac:dyDescent="0.3">
      <c r="A3944">
        <v>39.42</v>
      </c>
      <c r="B3944">
        <v>28.2</v>
      </c>
      <c r="C3944">
        <v>0</v>
      </c>
      <c r="D3944">
        <v>0</v>
      </c>
      <c r="E3944">
        <v>0</v>
      </c>
      <c r="F3944">
        <v>1.365384615</v>
      </c>
      <c r="G3944">
        <v>-0.10576923100000001</v>
      </c>
      <c r="H3944">
        <v>2.951923077</v>
      </c>
      <c r="I3944">
        <v>4</v>
      </c>
      <c r="J3944">
        <v>0</v>
      </c>
      <c r="K3944">
        <v>0</v>
      </c>
      <c r="L3944">
        <v>6.9815792000000002E-2</v>
      </c>
      <c r="M3944">
        <v>-5.4082660000000001E-3</v>
      </c>
      <c r="N3944">
        <v>0.150939776</v>
      </c>
      <c r="O3944">
        <v>0.204530772</v>
      </c>
      <c r="P3944">
        <v>0</v>
      </c>
      <c r="Q3944">
        <v>0</v>
      </c>
      <c r="R3944">
        <v>3.4907900000000001E-3</v>
      </c>
      <c r="S3944">
        <v>-2.70413E-4</v>
      </c>
      <c r="T3944">
        <v>7.5469889999999996E-3</v>
      </c>
      <c r="U3944">
        <v>1.0226539E-2</v>
      </c>
      <c r="V3944">
        <v>0</v>
      </c>
      <c r="W3944">
        <v>0</v>
      </c>
      <c r="X3944">
        <v>-2.1715319999999999E-3</v>
      </c>
      <c r="Y3944">
        <v>3.9578670000000003E-3</v>
      </c>
      <c r="Z3944">
        <v>-1.8890114E-2</v>
      </c>
      <c r="AA3944">
        <v>-5.9042950000000004E-3</v>
      </c>
      <c r="AB3944">
        <v>-3.4088460000000001E-3</v>
      </c>
      <c r="AC3944">
        <v>-1.7941295999999999E-2</v>
      </c>
    </row>
    <row r="3945" spans="1:29" x14ac:dyDescent="0.3">
      <c r="A3945">
        <v>39.43</v>
      </c>
      <c r="B3945">
        <v>28.2</v>
      </c>
      <c r="C3945">
        <v>0</v>
      </c>
      <c r="D3945">
        <v>0</v>
      </c>
      <c r="E3945">
        <v>0</v>
      </c>
      <c r="F3945">
        <v>1.384615385</v>
      </c>
      <c r="G3945">
        <v>0.38461538499999998</v>
      </c>
      <c r="H3945">
        <v>1.730769231</v>
      </c>
      <c r="I3945">
        <v>2</v>
      </c>
      <c r="J3945">
        <v>0</v>
      </c>
      <c r="K3945">
        <v>0</v>
      </c>
      <c r="L3945">
        <v>7.0799112999999997E-2</v>
      </c>
      <c r="M3945">
        <v>1.966642E-2</v>
      </c>
      <c r="N3945">
        <v>8.8498891999999996E-2</v>
      </c>
      <c r="O3945">
        <v>0.102265386</v>
      </c>
      <c r="P3945">
        <v>0</v>
      </c>
      <c r="Q3945">
        <v>0</v>
      </c>
      <c r="R3945">
        <v>3.5399559999999999E-3</v>
      </c>
      <c r="S3945">
        <v>9.8332100000000011E-4</v>
      </c>
      <c r="T3945">
        <v>4.4249449999999996E-3</v>
      </c>
      <c r="U3945">
        <v>5.1132690000000001E-3</v>
      </c>
      <c r="V3945">
        <v>0</v>
      </c>
      <c r="W3945">
        <v>0</v>
      </c>
      <c r="X3945">
        <v>-1.476074E-3</v>
      </c>
      <c r="Y3945">
        <v>1.4422040000000001E-3</v>
      </c>
      <c r="Z3945">
        <v>-1.5698634E-2</v>
      </c>
      <c r="AA3945">
        <v>-2.952147E-3</v>
      </c>
      <c r="AB3945">
        <v>-1.704423E-3</v>
      </c>
      <c r="AC3945">
        <v>-8.9706479999999995E-3</v>
      </c>
    </row>
    <row r="3946" spans="1:29" x14ac:dyDescent="0.3">
      <c r="A3946">
        <v>39.44</v>
      </c>
      <c r="B3946">
        <v>28.2</v>
      </c>
      <c r="C3946">
        <v>0</v>
      </c>
      <c r="D3946">
        <v>0</v>
      </c>
      <c r="E3946">
        <v>0</v>
      </c>
      <c r="F3946">
        <v>1.384615385</v>
      </c>
      <c r="G3946">
        <v>0.72115384599999999</v>
      </c>
      <c r="H3946">
        <v>0.71153846200000004</v>
      </c>
      <c r="I3946">
        <v>2</v>
      </c>
      <c r="J3946">
        <v>1</v>
      </c>
      <c r="K3946">
        <v>0</v>
      </c>
      <c r="L3946">
        <v>7.0799112999999997E-2</v>
      </c>
      <c r="M3946">
        <v>3.6874537999999998E-2</v>
      </c>
      <c r="N3946">
        <v>3.6382878E-2</v>
      </c>
      <c r="O3946">
        <v>0.102265386</v>
      </c>
      <c r="P3946">
        <v>5.1132693E-2</v>
      </c>
      <c r="Q3946">
        <v>0</v>
      </c>
      <c r="R3946">
        <v>3.5399559999999999E-3</v>
      </c>
      <c r="S3946">
        <v>1.8437270000000001E-3</v>
      </c>
      <c r="T3946">
        <v>1.819144E-3</v>
      </c>
      <c r="U3946">
        <v>5.1132690000000001E-3</v>
      </c>
      <c r="V3946">
        <v>2.5566349999999998E-3</v>
      </c>
      <c r="W3946">
        <v>0</v>
      </c>
      <c r="X3946">
        <v>-9.7931800000000007E-4</v>
      </c>
      <c r="Y3946">
        <v>-5.8179800000000002E-4</v>
      </c>
      <c r="Z3946">
        <v>-1.2636537999999999E-2</v>
      </c>
      <c r="AA3946">
        <v>-1.476074E-3</v>
      </c>
      <c r="AB3946">
        <v>-2.5566349999999998E-3</v>
      </c>
      <c r="AC3946">
        <v>-1.3455972E-2</v>
      </c>
    </row>
    <row r="3947" spans="1:29" x14ac:dyDescent="0.3">
      <c r="A3947">
        <v>39.450000000000003</v>
      </c>
      <c r="B3947">
        <v>28.2</v>
      </c>
      <c r="C3947">
        <v>0</v>
      </c>
      <c r="D3947">
        <v>0</v>
      </c>
      <c r="E3947">
        <v>0</v>
      </c>
      <c r="F3947">
        <v>1.355769231</v>
      </c>
      <c r="G3947">
        <v>0.89423076899999998</v>
      </c>
      <c r="H3947">
        <v>-4.8076923000000001E-2</v>
      </c>
      <c r="I3947">
        <v>2</v>
      </c>
      <c r="J3947">
        <v>2</v>
      </c>
      <c r="K3947">
        <v>0</v>
      </c>
      <c r="L3947">
        <v>6.9324131999999997E-2</v>
      </c>
      <c r="M3947">
        <v>4.5724426999999998E-2</v>
      </c>
      <c r="N3947">
        <v>-2.4583029999999998E-3</v>
      </c>
      <c r="O3947">
        <v>0.102265386</v>
      </c>
      <c r="P3947">
        <v>0.102265386</v>
      </c>
      <c r="Q3947">
        <v>0</v>
      </c>
      <c r="R3947">
        <v>3.4662069999999998E-3</v>
      </c>
      <c r="S3947">
        <v>2.2862210000000002E-3</v>
      </c>
      <c r="T3947">
        <v>-1.22915E-4</v>
      </c>
      <c r="U3947">
        <v>5.1132690000000001E-3</v>
      </c>
      <c r="V3947">
        <v>5.1132690000000001E-3</v>
      </c>
      <c r="W3947">
        <v>0</v>
      </c>
      <c r="X3947">
        <v>-6.8126500000000002E-4</v>
      </c>
      <c r="Y3947">
        <v>-1.9994190000000001E-3</v>
      </c>
      <c r="Z3947">
        <v>-9.8763380000000001E-3</v>
      </c>
      <c r="AA3947">
        <v>0</v>
      </c>
      <c r="AB3947">
        <v>-3.4088460000000001E-3</v>
      </c>
      <c r="AC3947">
        <v>-1.7941295999999999E-2</v>
      </c>
    </row>
    <row r="3948" spans="1:29" x14ac:dyDescent="0.3">
      <c r="A3948">
        <v>39.46</v>
      </c>
      <c r="B3948">
        <v>28.2</v>
      </c>
      <c r="C3948">
        <v>0</v>
      </c>
      <c r="D3948">
        <v>0</v>
      </c>
      <c r="E3948">
        <v>0</v>
      </c>
      <c r="F3948">
        <v>1.259615385</v>
      </c>
      <c r="G3948">
        <v>0.97115384599999999</v>
      </c>
      <c r="H3948">
        <v>-0.54807692299999999</v>
      </c>
      <c r="I3948">
        <v>1</v>
      </c>
      <c r="J3948">
        <v>2</v>
      </c>
      <c r="K3948">
        <v>0</v>
      </c>
      <c r="L3948">
        <v>6.4407527000000006E-2</v>
      </c>
      <c r="M3948">
        <v>4.9657711E-2</v>
      </c>
      <c r="N3948">
        <v>-2.8024648999999999E-2</v>
      </c>
      <c r="O3948">
        <v>5.1132693E-2</v>
      </c>
      <c r="P3948">
        <v>0.102265386</v>
      </c>
      <c r="Q3948">
        <v>0</v>
      </c>
      <c r="R3948">
        <v>3.2203760000000001E-3</v>
      </c>
      <c r="S3948">
        <v>2.4828860000000001E-3</v>
      </c>
      <c r="T3948">
        <v>-1.4012320000000001E-3</v>
      </c>
      <c r="U3948">
        <v>2.5566349999999998E-3</v>
      </c>
      <c r="V3948">
        <v>5.1132690000000001E-3</v>
      </c>
      <c r="W3948">
        <v>0</v>
      </c>
      <c r="X3948">
        <v>-4.2579E-4</v>
      </c>
      <c r="Y3948">
        <v>-2.835242E-3</v>
      </c>
      <c r="Z3948">
        <v>-7.54742E-3</v>
      </c>
      <c r="AA3948">
        <v>1.476074E-3</v>
      </c>
      <c r="AB3948">
        <v>-2.5566349999999998E-3</v>
      </c>
      <c r="AC3948">
        <v>-1.3455972E-2</v>
      </c>
    </row>
    <row r="3949" spans="1:29" x14ac:dyDescent="0.3">
      <c r="A3949">
        <v>39.47</v>
      </c>
      <c r="B3949">
        <v>28.2</v>
      </c>
      <c r="C3949">
        <v>0</v>
      </c>
      <c r="D3949">
        <v>0</v>
      </c>
      <c r="E3949">
        <v>0</v>
      </c>
      <c r="F3949">
        <v>1.086538462</v>
      </c>
      <c r="G3949">
        <v>1</v>
      </c>
      <c r="H3949">
        <v>-0.83653846200000004</v>
      </c>
      <c r="I3949">
        <v>0</v>
      </c>
      <c r="J3949">
        <v>1</v>
      </c>
      <c r="K3949">
        <v>-1</v>
      </c>
      <c r="L3949">
        <v>5.5557637999999999E-2</v>
      </c>
      <c r="M3949">
        <v>5.1132693E-2</v>
      </c>
      <c r="N3949">
        <v>-4.2774463999999998E-2</v>
      </c>
      <c r="O3949">
        <v>0</v>
      </c>
      <c r="P3949">
        <v>5.1132693E-2</v>
      </c>
      <c r="Q3949">
        <v>-5.1132693E-2</v>
      </c>
      <c r="R3949">
        <v>2.7778820000000002E-3</v>
      </c>
      <c r="S3949">
        <v>2.5566349999999998E-3</v>
      </c>
      <c r="T3949">
        <v>-2.1387229999999999E-3</v>
      </c>
      <c r="U3949">
        <v>0</v>
      </c>
      <c r="V3949">
        <v>2.5566349999999998E-3</v>
      </c>
      <c r="W3949">
        <v>-2.5566349999999998E-3</v>
      </c>
      <c r="X3949">
        <v>-1.27737E-4</v>
      </c>
      <c r="Y3949">
        <v>-3.2039880000000001E-3</v>
      </c>
      <c r="Z3949">
        <v>-5.6066550000000003E-3</v>
      </c>
      <c r="AA3949">
        <v>1.476074E-3</v>
      </c>
      <c r="AB3949">
        <v>-2.5566349999999998E-3</v>
      </c>
      <c r="AC3949">
        <v>0</v>
      </c>
    </row>
    <row r="3950" spans="1:29" x14ac:dyDescent="0.3">
      <c r="A3950">
        <v>39.479999999999997</v>
      </c>
      <c r="B3950">
        <v>28.2</v>
      </c>
      <c r="C3950">
        <v>0</v>
      </c>
      <c r="D3950">
        <v>0</v>
      </c>
      <c r="E3950">
        <v>0</v>
      </c>
      <c r="F3950">
        <v>0.85576923100000002</v>
      </c>
      <c r="G3950">
        <v>1</v>
      </c>
      <c r="H3950">
        <v>-0.95192307700000001</v>
      </c>
      <c r="I3950">
        <v>0</v>
      </c>
      <c r="J3950">
        <v>2</v>
      </c>
      <c r="K3950">
        <v>0</v>
      </c>
      <c r="L3950">
        <v>4.3757785E-2</v>
      </c>
      <c r="M3950">
        <v>5.1132693E-2</v>
      </c>
      <c r="N3950">
        <v>-4.8674389999999998E-2</v>
      </c>
      <c r="O3950">
        <v>0</v>
      </c>
      <c r="P3950">
        <v>0.102265386</v>
      </c>
      <c r="Q3950">
        <v>0</v>
      </c>
      <c r="R3950">
        <v>2.1878890000000002E-3</v>
      </c>
      <c r="S3950">
        <v>2.5566349999999998E-3</v>
      </c>
      <c r="T3950">
        <v>-2.4337199999999999E-3</v>
      </c>
      <c r="U3950">
        <v>0</v>
      </c>
      <c r="V3950">
        <v>5.1132690000000001E-3</v>
      </c>
      <c r="W3950">
        <v>0</v>
      </c>
      <c r="X3950">
        <v>2.12895E-4</v>
      </c>
      <c r="Y3950">
        <v>-3.2039880000000001E-3</v>
      </c>
      <c r="Z3950">
        <v>-4.0540430000000002E-3</v>
      </c>
      <c r="AA3950">
        <v>2.952147E-3</v>
      </c>
      <c r="AB3950">
        <v>-1.704423E-3</v>
      </c>
      <c r="AC3950">
        <v>-8.9706479999999995E-3</v>
      </c>
    </row>
    <row r="3951" spans="1:29" x14ac:dyDescent="0.3">
      <c r="A3951">
        <v>39.49</v>
      </c>
      <c r="B3951">
        <v>28.2</v>
      </c>
      <c r="C3951">
        <v>0</v>
      </c>
      <c r="D3951">
        <v>0</v>
      </c>
      <c r="E3951">
        <v>0</v>
      </c>
      <c r="F3951">
        <v>0.61538461499999997</v>
      </c>
      <c r="G3951">
        <v>0.99038461499999997</v>
      </c>
      <c r="H3951">
        <v>-0.99038461499999997</v>
      </c>
      <c r="I3951">
        <v>0</v>
      </c>
      <c r="J3951">
        <v>3</v>
      </c>
      <c r="K3951">
        <v>-5</v>
      </c>
      <c r="L3951">
        <v>3.1466273000000003E-2</v>
      </c>
      <c r="M3951">
        <v>5.0641032000000002E-2</v>
      </c>
      <c r="N3951">
        <v>-5.0641032000000002E-2</v>
      </c>
      <c r="O3951">
        <v>0</v>
      </c>
      <c r="P3951">
        <v>0.15339807899999999</v>
      </c>
      <c r="Q3951">
        <v>-0.25566346499999998</v>
      </c>
      <c r="R3951">
        <v>1.5733139999999999E-3</v>
      </c>
      <c r="S3951">
        <v>2.5320519999999999E-3</v>
      </c>
      <c r="T3951">
        <v>-2.5320519999999999E-3</v>
      </c>
      <c r="U3951">
        <v>0</v>
      </c>
      <c r="V3951">
        <v>7.669904E-3</v>
      </c>
      <c r="W3951">
        <v>-1.2783173E-2</v>
      </c>
      <c r="X3951">
        <v>5.5352799999999996E-4</v>
      </c>
      <c r="Y3951">
        <v>-3.0564889999999999E-3</v>
      </c>
      <c r="Z3951">
        <v>-2.7601990000000001E-3</v>
      </c>
      <c r="AA3951">
        <v>4.4282210000000004E-3</v>
      </c>
      <c r="AB3951">
        <v>-1.107875E-2</v>
      </c>
      <c r="AC3951">
        <v>8.9706479999999995E-3</v>
      </c>
    </row>
    <row r="3952" spans="1:29" x14ac:dyDescent="0.3">
      <c r="A3952">
        <v>39.5</v>
      </c>
      <c r="B3952">
        <v>28.2</v>
      </c>
      <c r="C3952">
        <v>0</v>
      </c>
      <c r="D3952">
        <v>0</v>
      </c>
      <c r="E3952">
        <v>0</v>
      </c>
      <c r="F3952">
        <v>0.40384615400000001</v>
      </c>
      <c r="G3952">
        <v>0.95192307700000001</v>
      </c>
      <c r="H3952">
        <v>-1</v>
      </c>
      <c r="I3952">
        <v>0</v>
      </c>
      <c r="J3952">
        <v>0</v>
      </c>
      <c r="K3952">
        <v>-3</v>
      </c>
      <c r="L3952">
        <v>2.0649740999999999E-2</v>
      </c>
      <c r="M3952">
        <v>4.8674389999999998E-2</v>
      </c>
      <c r="N3952">
        <v>-5.1132693E-2</v>
      </c>
      <c r="O3952">
        <v>0</v>
      </c>
      <c r="P3952">
        <v>0</v>
      </c>
      <c r="Q3952">
        <v>-0.15339807899999999</v>
      </c>
      <c r="R3952">
        <v>1.0324869999999999E-3</v>
      </c>
      <c r="S3952">
        <v>2.4337199999999999E-3</v>
      </c>
      <c r="T3952">
        <v>-2.5566349999999998E-3</v>
      </c>
      <c r="U3952">
        <v>0</v>
      </c>
      <c r="V3952">
        <v>0</v>
      </c>
      <c r="W3952">
        <v>-7.669904E-3</v>
      </c>
      <c r="X3952">
        <v>8.0900199999999996E-4</v>
      </c>
      <c r="Y3952">
        <v>-2.8598249999999999E-3</v>
      </c>
      <c r="Z3952">
        <v>-1.59574E-3</v>
      </c>
      <c r="AA3952">
        <v>0</v>
      </c>
      <c r="AB3952">
        <v>-5.1132690000000001E-3</v>
      </c>
      <c r="AC3952">
        <v>1.3455972E-2</v>
      </c>
    </row>
    <row r="3953" spans="1:29" x14ac:dyDescent="0.3">
      <c r="A3953">
        <v>39.51</v>
      </c>
      <c r="B3953">
        <v>28.2</v>
      </c>
      <c r="C3953">
        <v>0</v>
      </c>
      <c r="D3953">
        <v>0</v>
      </c>
      <c r="E3953">
        <v>0</v>
      </c>
      <c r="F3953">
        <v>0.240384615</v>
      </c>
      <c r="G3953">
        <v>0.875</v>
      </c>
      <c r="H3953">
        <v>-1</v>
      </c>
      <c r="I3953">
        <v>0</v>
      </c>
      <c r="J3953">
        <v>2</v>
      </c>
      <c r="K3953">
        <v>-4</v>
      </c>
      <c r="L3953">
        <v>1.2291513E-2</v>
      </c>
      <c r="M3953">
        <v>4.4741106000000003E-2</v>
      </c>
      <c r="N3953">
        <v>-5.1132693E-2</v>
      </c>
      <c r="O3953">
        <v>0</v>
      </c>
      <c r="P3953">
        <v>0.102265386</v>
      </c>
      <c r="Q3953">
        <v>-0.204530772</v>
      </c>
      <c r="R3953">
        <v>6.1457600000000003E-4</v>
      </c>
      <c r="S3953">
        <v>2.2370549999999999E-3</v>
      </c>
      <c r="T3953">
        <v>-2.5566349999999998E-3</v>
      </c>
      <c r="U3953">
        <v>0</v>
      </c>
      <c r="V3953">
        <v>5.1132690000000001E-3</v>
      </c>
      <c r="W3953">
        <v>-1.0226539E-2</v>
      </c>
      <c r="X3953">
        <v>9.3673900000000002E-4</v>
      </c>
      <c r="Y3953">
        <v>-2.6549669999999998E-3</v>
      </c>
      <c r="Z3953">
        <v>-5.1753699999999999E-4</v>
      </c>
      <c r="AA3953">
        <v>2.952147E-3</v>
      </c>
      <c r="AB3953">
        <v>-8.5221150000000002E-3</v>
      </c>
      <c r="AC3953">
        <v>8.9706479999999995E-3</v>
      </c>
    </row>
    <row r="3954" spans="1:29" x14ac:dyDescent="0.3">
      <c r="A3954">
        <v>39.520000000000003</v>
      </c>
      <c r="B3954">
        <v>28.2</v>
      </c>
      <c r="C3954">
        <v>0</v>
      </c>
      <c r="D3954">
        <v>0</v>
      </c>
      <c r="E3954">
        <v>0</v>
      </c>
      <c r="F3954">
        <v>0.125</v>
      </c>
      <c r="G3954">
        <v>0.76923076899999998</v>
      </c>
      <c r="H3954">
        <v>-0.99038461499999997</v>
      </c>
      <c r="I3954">
        <v>0</v>
      </c>
      <c r="J3954">
        <v>0</v>
      </c>
      <c r="K3954">
        <v>0</v>
      </c>
      <c r="L3954">
        <v>6.3915869999999998E-3</v>
      </c>
      <c r="M3954">
        <v>3.9332841E-2</v>
      </c>
      <c r="N3954">
        <v>-5.0641032000000002E-2</v>
      </c>
      <c r="O3954">
        <v>0</v>
      </c>
      <c r="P3954">
        <v>0</v>
      </c>
      <c r="Q3954">
        <v>0</v>
      </c>
      <c r="R3954">
        <v>3.1957900000000001E-4</v>
      </c>
      <c r="S3954">
        <v>1.9666420000000002E-3</v>
      </c>
      <c r="T3954">
        <v>-2.5320519999999999E-3</v>
      </c>
      <c r="U3954">
        <v>0</v>
      </c>
      <c r="V3954">
        <v>0</v>
      </c>
      <c r="W3954">
        <v>0</v>
      </c>
      <c r="X3954">
        <v>9.5093200000000004E-4</v>
      </c>
      <c r="Y3954">
        <v>-2.4501079999999999E-3</v>
      </c>
      <c r="Z3954">
        <v>4.3128099999999999E-4</v>
      </c>
      <c r="AA3954">
        <v>0</v>
      </c>
      <c r="AB3954">
        <v>0</v>
      </c>
      <c r="AC3954">
        <v>0</v>
      </c>
    </row>
    <row r="3955" spans="1:29" x14ac:dyDescent="0.3">
      <c r="A3955">
        <v>39.53</v>
      </c>
      <c r="B3955">
        <v>28.2</v>
      </c>
      <c r="C3955">
        <v>0</v>
      </c>
      <c r="D3955">
        <v>0</v>
      </c>
      <c r="E3955">
        <v>0</v>
      </c>
      <c r="F3955">
        <v>4.8076923000000001E-2</v>
      </c>
      <c r="G3955">
        <v>0.65384615400000001</v>
      </c>
      <c r="H3955">
        <v>-0.97115384599999999</v>
      </c>
      <c r="I3955">
        <v>0</v>
      </c>
      <c r="J3955">
        <v>0</v>
      </c>
      <c r="K3955">
        <v>0</v>
      </c>
      <c r="L3955">
        <v>2.4583029999999998E-3</v>
      </c>
      <c r="M3955">
        <v>3.3432915000000001E-2</v>
      </c>
      <c r="N3955">
        <v>-4.9657711E-2</v>
      </c>
      <c r="O3955">
        <v>0</v>
      </c>
      <c r="P3955">
        <v>0</v>
      </c>
      <c r="Q3955">
        <v>0</v>
      </c>
      <c r="R3955">
        <v>1.22915E-4</v>
      </c>
      <c r="S3955">
        <v>1.6716459999999999E-3</v>
      </c>
      <c r="T3955">
        <v>-2.4828860000000001E-3</v>
      </c>
      <c r="U3955">
        <v>0</v>
      </c>
      <c r="V3955">
        <v>0</v>
      </c>
      <c r="W3955">
        <v>0</v>
      </c>
      <c r="X3955">
        <v>8.9415999999999996E-4</v>
      </c>
      <c r="Y3955">
        <v>-2.2534439999999998E-3</v>
      </c>
      <c r="Z3955">
        <v>1.207587E-3</v>
      </c>
      <c r="AA3955">
        <v>0</v>
      </c>
      <c r="AB3955">
        <v>0</v>
      </c>
      <c r="AC3955">
        <v>0</v>
      </c>
    </row>
    <row r="3956" spans="1:29" x14ac:dyDescent="0.3">
      <c r="A3956">
        <v>39.54</v>
      </c>
      <c r="B3956">
        <v>28.2</v>
      </c>
      <c r="C3956">
        <v>0</v>
      </c>
      <c r="D3956">
        <v>0</v>
      </c>
      <c r="E3956">
        <v>0</v>
      </c>
      <c r="F3956">
        <v>9.6153850000000006E-3</v>
      </c>
      <c r="G3956">
        <v>0.52884615400000001</v>
      </c>
      <c r="H3956">
        <v>-0.90384615400000001</v>
      </c>
      <c r="I3956">
        <v>0</v>
      </c>
      <c r="J3956">
        <v>0</v>
      </c>
      <c r="K3956">
        <v>0</v>
      </c>
      <c r="L3956">
        <v>4.9166100000000001E-4</v>
      </c>
      <c r="M3956">
        <v>2.7041328E-2</v>
      </c>
      <c r="N3956">
        <v>-4.6216088000000002E-2</v>
      </c>
      <c r="O3956">
        <v>0</v>
      </c>
      <c r="P3956">
        <v>0</v>
      </c>
      <c r="Q3956">
        <v>0</v>
      </c>
      <c r="R3956" s="1">
        <v>2.4600000000000002E-5</v>
      </c>
      <c r="S3956">
        <v>1.3520660000000001E-3</v>
      </c>
      <c r="T3956">
        <v>-2.3108040000000001E-3</v>
      </c>
      <c r="U3956">
        <v>0</v>
      </c>
      <c r="V3956">
        <v>0</v>
      </c>
      <c r="W3956">
        <v>0</v>
      </c>
      <c r="X3956">
        <v>7.6642300000000002E-4</v>
      </c>
      <c r="Y3956">
        <v>-1.9994190000000001E-3</v>
      </c>
      <c r="Z3956">
        <v>1.6388679999999999E-3</v>
      </c>
      <c r="AA3956">
        <v>0</v>
      </c>
      <c r="AB3956">
        <v>0</v>
      </c>
      <c r="AC3956">
        <v>0</v>
      </c>
    </row>
    <row r="3957" spans="1:29" x14ac:dyDescent="0.3">
      <c r="A3957">
        <v>39.549999999999997</v>
      </c>
      <c r="B3957">
        <v>28.2</v>
      </c>
      <c r="C3957">
        <v>0</v>
      </c>
      <c r="D3957">
        <v>0</v>
      </c>
      <c r="E3957">
        <v>0</v>
      </c>
      <c r="F3957">
        <v>0</v>
      </c>
      <c r="G3957">
        <v>0.41346153800000002</v>
      </c>
      <c r="H3957">
        <v>-0.75961538500000003</v>
      </c>
      <c r="I3957">
        <v>0</v>
      </c>
      <c r="J3957">
        <v>0</v>
      </c>
      <c r="K3957">
        <v>0</v>
      </c>
      <c r="L3957">
        <v>0</v>
      </c>
      <c r="M3957">
        <v>2.1141402E-2</v>
      </c>
      <c r="N3957">
        <v>-3.8841180000000003E-2</v>
      </c>
      <c r="O3957">
        <v>0</v>
      </c>
      <c r="P3957">
        <v>0</v>
      </c>
      <c r="Q3957">
        <v>0</v>
      </c>
      <c r="R3957">
        <v>0</v>
      </c>
      <c r="S3957">
        <v>1.05707E-3</v>
      </c>
      <c r="T3957">
        <v>-1.9420590000000001E-3</v>
      </c>
      <c r="U3957">
        <v>0</v>
      </c>
      <c r="V3957">
        <v>0</v>
      </c>
      <c r="W3957">
        <v>0</v>
      </c>
      <c r="X3957">
        <v>6.1030000000000004E-4</v>
      </c>
      <c r="Y3957">
        <v>-1.647063E-3</v>
      </c>
      <c r="Z3957">
        <v>1.5526120000000001E-3</v>
      </c>
      <c r="AA3957">
        <v>0</v>
      </c>
      <c r="AB3957">
        <v>0</v>
      </c>
      <c r="AC3957">
        <v>0</v>
      </c>
    </row>
    <row r="3958" spans="1:29" x14ac:dyDescent="0.3">
      <c r="A3958">
        <v>39.56</v>
      </c>
      <c r="B3958">
        <v>28.2</v>
      </c>
      <c r="C3958">
        <v>0</v>
      </c>
      <c r="D3958">
        <v>0</v>
      </c>
      <c r="E3958">
        <v>0</v>
      </c>
      <c r="F3958">
        <v>0</v>
      </c>
      <c r="G3958">
        <v>0.30769230800000003</v>
      </c>
      <c r="H3958">
        <v>-0.55769230800000003</v>
      </c>
      <c r="I3958">
        <v>0</v>
      </c>
      <c r="J3958">
        <v>0</v>
      </c>
      <c r="K3958">
        <v>0</v>
      </c>
      <c r="L3958">
        <v>0</v>
      </c>
      <c r="M3958">
        <v>1.5733136000000002E-2</v>
      </c>
      <c r="N3958">
        <v>-2.851631E-2</v>
      </c>
      <c r="O3958">
        <v>0</v>
      </c>
      <c r="P3958">
        <v>0</v>
      </c>
      <c r="Q3958">
        <v>0</v>
      </c>
      <c r="R3958">
        <v>0</v>
      </c>
      <c r="S3958">
        <v>7.8665699999999996E-4</v>
      </c>
      <c r="T3958">
        <v>-1.425815E-3</v>
      </c>
      <c r="U3958">
        <v>0</v>
      </c>
      <c r="V3958">
        <v>0</v>
      </c>
      <c r="W3958">
        <v>0</v>
      </c>
      <c r="X3958">
        <v>4.54177E-4</v>
      </c>
      <c r="Y3958">
        <v>-1.2127629999999999E-3</v>
      </c>
      <c r="Z3958">
        <v>1.1213309999999999E-3</v>
      </c>
      <c r="AA3958">
        <v>0</v>
      </c>
      <c r="AB3958">
        <v>0</v>
      </c>
      <c r="AC3958">
        <v>0</v>
      </c>
    </row>
    <row r="3959" spans="1:29" x14ac:dyDescent="0.3">
      <c r="A3959">
        <v>39.57</v>
      </c>
      <c r="B3959">
        <v>28.2</v>
      </c>
      <c r="C3959">
        <v>0</v>
      </c>
      <c r="D3959">
        <v>0</v>
      </c>
      <c r="E3959">
        <v>0</v>
      </c>
      <c r="F3959">
        <v>0</v>
      </c>
      <c r="G3959">
        <v>0.20192307700000001</v>
      </c>
      <c r="H3959">
        <v>-0.32692307700000001</v>
      </c>
      <c r="I3959">
        <v>0</v>
      </c>
      <c r="J3959">
        <v>0</v>
      </c>
      <c r="K3959">
        <v>0</v>
      </c>
      <c r="L3959">
        <v>0</v>
      </c>
      <c r="M3959">
        <v>1.0324870999999999E-2</v>
      </c>
      <c r="N3959">
        <v>-1.6716457000000001E-2</v>
      </c>
      <c r="O3959">
        <v>0</v>
      </c>
      <c r="P3959">
        <v>0</v>
      </c>
      <c r="Q3959">
        <v>0</v>
      </c>
      <c r="R3959">
        <v>0</v>
      </c>
      <c r="S3959">
        <v>5.1624400000000001E-4</v>
      </c>
      <c r="T3959">
        <v>-8.3582299999999997E-4</v>
      </c>
      <c r="U3959">
        <v>0</v>
      </c>
      <c r="V3959">
        <v>0</v>
      </c>
      <c r="W3959">
        <v>0</v>
      </c>
      <c r="X3959">
        <v>2.98053E-4</v>
      </c>
      <c r="Y3959">
        <v>-7.2929600000000005E-4</v>
      </c>
      <c r="Z3959">
        <v>5.6066500000000001E-4</v>
      </c>
      <c r="AA3959">
        <v>0</v>
      </c>
      <c r="AB3959">
        <v>0</v>
      </c>
      <c r="AC3959">
        <v>0</v>
      </c>
    </row>
    <row r="3960" spans="1:29" x14ac:dyDescent="0.3">
      <c r="A3960">
        <v>39.58</v>
      </c>
      <c r="B3960">
        <v>28.2</v>
      </c>
      <c r="C3960">
        <v>0</v>
      </c>
      <c r="D3960">
        <v>0</v>
      </c>
      <c r="E3960">
        <v>0</v>
      </c>
      <c r="F3960">
        <v>0</v>
      </c>
      <c r="G3960">
        <v>0.134615385</v>
      </c>
      <c r="H3960">
        <v>-0.14423076900000001</v>
      </c>
      <c r="I3960">
        <v>0</v>
      </c>
      <c r="J3960">
        <v>0</v>
      </c>
      <c r="K3960">
        <v>0</v>
      </c>
      <c r="L3960">
        <v>0</v>
      </c>
      <c r="M3960">
        <v>6.8832470000000003E-3</v>
      </c>
      <c r="N3960">
        <v>-7.3749080000000003E-3</v>
      </c>
      <c r="O3960">
        <v>0</v>
      </c>
      <c r="P3960">
        <v>0</v>
      </c>
      <c r="Q3960">
        <v>0</v>
      </c>
      <c r="R3960">
        <v>0</v>
      </c>
      <c r="S3960">
        <v>3.4416200000000002E-4</v>
      </c>
      <c r="T3960">
        <v>-3.6874500000000002E-4</v>
      </c>
      <c r="U3960">
        <v>0</v>
      </c>
      <c r="V3960">
        <v>0</v>
      </c>
      <c r="W3960">
        <v>0</v>
      </c>
      <c r="X3960">
        <v>1.9870200000000001E-4</v>
      </c>
      <c r="Y3960">
        <v>-3.6055100000000002E-4</v>
      </c>
      <c r="Z3960" s="1">
        <v>4.3099999999999997E-5</v>
      </c>
      <c r="AA3960">
        <v>0</v>
      </c>
      <c r="AB3960">
        <v>0</v>
      </c>
      <c r="AC3960">
        <v>0</v>
      </c>
    </row>
    <row r="3961" spans="1:29" x14ac:dyDescent="0.3">
      <c r="A3961">
        <v>39.590000000000003</v>
      </c>
      <c r="B3961">
        <v>28.2</v>
      </c>
      <c r="C3961">
        <v>0</v>
      </c>
      <c r="D3961">
        <v>0</v>
      </c>
      <c r="E3961">
        <v>0</v>
      </c>
      <c r="F3961">
        <v>0</v>
      </c>
      <c r="G3961">
        <v>9.6153846000000001E-2</v>
      </c>
      <c r="H3961">
        <v>-3.8461538000000003E-2</v>
      </c>
      <c r="I3961">
        <v>0</v>
      </c>
      <c r="J3961">
        <v>0</v>
      </c>
      <c r="K3961">
        <v>0</v>
      </c>
      <c r="L3961">
        <v>0</v>
      </c>
      <c r="M3961">
        <v>4.9166050000000001E-3</v>
      </c>
      <c r="N3961">
        <v>-1.9666420000000002E-3</v>
      </c>
      <c r="O3961">
        <v>0</v>
      </c>
      <c r="P3961">
        <v>0</v>
      </c>
      <c r="Q3961">
        <v>0</v>
      </c>
      <c r="R3961">
        <v>0</v>
      </c>
      <c r="S3961">
        <v>2.4583E-4</v>
      </c>
      <c r="T3961" s="1">
        <v>-9.8300000000000004E-5</v>
      </c>
      <c r="U3961">
        <v>0</v>
      </c>
      <c r="V3961">
        <v>0</v>
      </c>
      <c r="W3961">
        <v>0</v>
      </c>
      <c r="X3961">
        <v>1.4192999999999999E-4</v>
      </c>
      <c r="Y3961">
        <v>-1.47498E-4</v>
      </c>
      <c r="Z3961">
        <v>-2.58769E-4</v>
      </c>
      <c r="AA3961">
        <v>0</v>
      </c>
      <c r="AB3961">
        <v>0</v>
      </c>
      <c r="AC3961">
        <v>0</v>
      </c>
    </row>
    <row r="3962" spans="1:29" x14ac:dyDescent="0.3">
      <c r="A3962">
        <v>39.6</v>
      </c>
      <c r="B3962">
        <v>28.2</v>
      </c>
      <c r="C3962">
        <v>0</v>
      </c>
      <c r="D3962">
        <v>0</v>
      </c>
      <c r="E3962">
        <v>0</v>
      </c>
      <c r="F3962">
        <v>0</v>
      </c>
      <c r="G3962">
        <v>7.6923077000000006E-2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3.9332840000000004E-3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1.9666400000000001E-4</v>
      </c>
      <c r="T3962">
        <v>0</v>
      </c>
      <c r="U3962">
        <v>0</v>
      </c>
      <c r="V3962">
        <v>0</v>
      </c>
      <c r="W3962">
        <v>0</v>
      </c>
      <c r="X3962">
        <v>1.13544E-4</v>
      </c>
      <c r="Y3962" s="1">
        <v>-6.5599999999999995E-5</v>
      </c>
      <c r="Z3962">
        <v>-3.45025E-4</v>
      </c>
      <c r="AA3962">
        <v>0</v>
      </c>
      <c r="AB3962">
        <v>0</v>
      </c>
      <c r="AC3962">
        <v>0</v>
      </c>
    </row>
    <row r="3963" spans="1:29" x14ac:dyDescent="0.3">
      <c r="A3963">
        <v>39.61</v>
      </c>
      <c r="B3963">
        <v>28.2</v>
      </c>
      <c r="C3963">
        <v>0</v>
      </c>
      <c r="D3963">
        <v>0</v>
      </c>
      <c r="E3963">
        <v>0</v>
      </c>
      <c r="F3963">
        <v>0</v>
      </c>
      <c r="G3963">
        <v>7.6923077000000006E-2</v>
      </c>
      <c r="H3963">
        <v>0</v>
      </c>
      <c r="I3963">
        <v>0</v>
      </c>
      <c r="J3963">
        <v>1</v>
      </c>
      <c r="K3963">
        <v>0</v>
      </c>
      <c r="L3963">
        <v>0</v>
      </c>
      <c r="M3963">
        <v>3.9332840000000004E-3</v>
      </c>
      <c r="N3963">
        <v>0</v>
      </c>
      <c r="O3963">
        <v>0</v>
      </c>
      <c r="P3963">
        <v>5.1132693E-2</v>
      </c>
      <c r="Q3963">
        <v>0</v>
      </c>
      <c r="R3963">
        <v>0</v>
      </c>
      <c r="S3963">
        <v>1.9666400000000001E-4</v>
      </c>
      <c r="T3963">
        <v>0</v>
      </c>
      <c r="U3963">
        <v>0</v>
      </c>
      <c r="V3963">
        <v>2.5566349999999998E-3</v>
      </c>
      <c r="W3963">
        <v>0</v>
      </c>
      <c r="X3963">
        <v>1.13544E-4</v>
      </c>
      <c r="Y3963" s="1">
        <v>-6.5599999999999995E-5</v>
      </c>
      <c r="Z3963">
        <v>-3.45025E-4</v>
      </c>
      <c r="AA3963">
        <v>1.476074E-3</v>
      </c>
      <c r="AB3963">
        <v>-8.5221199999999998E-4</v>
      </c>
      <c r="AC3963">
        <v>-4.4853239999999997E-3</v>
      </c>
    </row>
    <row r="3964" spans="1:29" x14ac:dyDescent="0.3">
      <c r="A3964">
        <v>39.619999999999997</v>
      </c>
      <c r="B3964">
        <v>28.2</v>
      </c>
      <c r="C3964">
        <v>0</v>
      </c>
      <c r="D3964">
        <v>0</v>
      </c>
      <c r="E3964">
        <v>0</v>
      </c>
      <c r="F3964">
        <v>0</v>
      </c>
      <c r="G3964">
        <v>7.6923077000000006E-2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3.9332840000000004E-3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1.9666400000000001E-4</v>
      </c>
      <c r="T3964">
        <v>0</v>
      </c>
      <c r="U3964">
        <v>0</v>
      </c>
      <c r="V3964">
        <v>0</v>
      </c>
      <c r="W3964">
        <v>0</v>
      </c>
      <c r="X3964">
        <v>1.13544E-4</v>
      </c>
      <c r="Y3964" s="1">
        <v>-6.5599999999999995E-5</v>
      </c>
      <c r="Z3964">
        <v>-3.45025E-4</v>
      </c>
      <c r="AA3964">
        <v>0</v>
      </c>
      <c r="AB3964">
        <v>0</v>
      </c>
      <c r="AC3964">
        <v>0</v>
      </c>
    </row>
    <row r="3965" spans="1:29" x14ac:dyDescent="0.3">
      <c r="A3965">
        <v>39.630000000000003</v>
      </c>
      <c r="B3965">
        <v>28.2</v>
      </c>
      <c r="C3965">
        <v>0</v>
      </c>
      <c r="D3965">
        <v>0</v>
      </c>
      <c r="E3965">
        <v>0</v>
      </c>
      <c r="F3965">
        <v>0</v>
      </c>
      <c r="G3965">
        <v>7.6923077000000006E-2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3.9332840000000004E-3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1.9666400000000001E-4</v>
      </c>
      <c r="T3965">
        <v>0</v>
      </c>
      <c r="U3965">
        <v>0</v>
      </c>
      <c r="V3965">
        <v>0</v>
      </c>
      <c r="W3965">
        <v>0</v>
      </c>
      <c r="X3965">
        <v>1.13544E-4</v>
      </c>
      <c r="Y3965" s="1">
        <v>-6.5599999999999995E-5</v>
      </c>
      <c r="Z3965">
        <v>-3.45025E-4</v>
      </c>
      <c r="AA3965">
        <v>0</v>
      </c>
      <c r="AB3965">
        <v>0</v>
      </c>
      <c r="AC3965">
        <v>0</v>
      </c>
    </row>
    <row r="3966" spans="1:29" x14ac:dyDescent="0.3">
      <c r="A3966">
        <v>39.64</v>
      </c>
      <c r="B3966">
        <v>28.2</v>
      </c>
      <c r="C3966">
        <v>0</v>
      </c>
      <c r="D3966">
        <v>0</v>
      </c>
      <c r="E3966">
        <v>0</v>
      </c>
      <c r="F3966">
        <v>0</v>
      </c>
      <c r="G3966">
        <v>7.6923077000000006E-2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3.9332840000000004E-3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1.9666400000000001E-4</v>
      </c>
      <c r="T3966">
        <v>0</v>
      </c>
      <c r="U3966">
        <v>0</v>
      </c>
      <c r="V3966">
        <v>0</v>
      </c>
      <c r="W3966">
        <v>0</v>
      </c>
      <c r="X3966">
        <v>1.13544E-4</v>
      </c>
      <c r="Y3966" s="1">
        <v>-6.5599999999999995E-5</v>
      </c>
      <c r="Z3966">
        <v>-3.45025E-4</v>
      </c>
      <c r="AA3966">
        <v>0</v>
      </c>
      <c r="AB3966">
        <v>0</v>
      </c>
      <c r="AC3966">
        <v>0</v>
      </c>
    </row>
    <row r="3967" spans="1:29" x14ac:dyDescent="0.3">
      <c r="A3967">
        <v>39.65</v>
      </c>
      <c r="B3967">
        <v>28.2</v>
      </c>
      <c r="C3967">
        <v>0</v>
      </c>
      <c r="D3967">
        <v>0</v>
      </c>
      <c r="E3967">
        <v>0</v>
      </c>
      <c r="F3967">
        <v>0</v>
      </c>
      <c r="G3967">
        <v>7.6923077000000006E-2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3.9332840000000004E-3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1.9666400000000001E-4</v>
      </c>
      <c r="T3967">
        <v>0</v>
      </c>
      <c r="U3967">
        <v>0</v>
      </c>
      <c r="V3967">
        <v>0</v>
      </c>
      <c r="W3967">
        <v>0</v>
      </c>
      <c r="X3967">
        <v>1.13544E-4</v>
      </c>
      <c r="Y3967" s="1">
        <v>-6.5599999999999995E-5</v>
      </c>
      <c r="Z3967">
        <v>-3.45025E-4</v>
      </c>
      <c r="AA3967">
        <v>0</v>
      </c>
      <c r="AB3967">
        <v>0</v>
      </c>
      <c r="AC3967">
        <v>0</v>
      </c>
    </row>
    <row r="3968" spans="1:29" x14ac:dyDescent="0.3">
      <c r="A3968">
        <v>39.659999999999997</v>
      </c>
      <c r="B3968">
        <v>28.2</v>
      </c>
      <c r="C3968">
        <v>0</v>
      </c>
      <c r="D3968">
        <v>0</v>
      </c>
      <c r="E3968">
        <v>0</v>
      </c>
      <c r="F3968">
        <v>0</v>
      </c>
      <c r="G3968">
        <v>6.7307692000000002E-2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3.4416239999999999E-3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1.7208100000000001E-4</v>
      </c>
      <c r="T3968">
        <v>0</v>
      </c>
      <c r="U3968">
        <v>0</v>
      </c>
      <c r="V3968">
        <v>0</v>
      </c>
      <c r="W3968">
        <v>0</v>
      </c>
      <c r="X3968" s="1">
        <v>9.9400000000000004E-5</v>
      </c>
      <c r="Y3968" s="1">
        <v>-5.7399999999999999E-5</v>
      </c>
      <c r="Z3968">
        <v>-3.0189700000000003E-4</v>
      </c>
      <c r="AA3968">
        <v>0</v>
      </c>
      <c r="AB3968">
        <v>0</v>
      </c>
      <c r="AC3968">
        <v>0</v>
      </c>
    </row>
    <row r="3969" spans="1:29" x14ac:dyDescent="0.3">
      <c r="A3969">
        <v>39.67</v>
      </c>
      <c r="B3969">
        <v>28.2</v>
      </c>
      <c r="C3969">
        <v>0</v>
      </c>
      <c r="D3969">
        <v>0</v>
      </c>
      <c r="E3969">
        <v>0</v>
      </c>
      <c r="F3969">
        <v>0</v>
      </c>
      <c r="G3969">
        <v>4.8076923000000001E-2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2.4583029999999998E-3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1.22915E-4</v>
      </c>
      <c r="T3969">
        <v>0</v>
      </c>
      <c r="U3969">
        <v>0</v>
      </c>
      <c r="V3969">
        <v>0</v>
      </c>
      <c r="W3969">
        <v>0</v>
      </c>
      <c r="X3969" s="1">
        <v>7.1000000000000005E-5</v>
      </c>
      <c r="Y3969" s="1">
        <v>-4.1E-5</v>
      </c>
      <c r="Z3969">
        <v>-2.15641E-4</v>
      </c>
      <c r="AA3969">
        <v>0</v>
      </c>
      <c r="AB3969">
        <v>0</v>
      </c>
      <c r="AC3969">
        <v>0</v>
      </c>
    </row>
    <row r="3970" spans="1:29" x14ac:dyDescent="0.3">
      <c r="A3970">
        <v>39.68</v>
      </c>
      <c r="B3970">
        <v>28.2</v>
      </c>
      <c r="C3970">
        <v>0</v>
      </c>
      <c r="D3970">
        <v>0</v>
      </c>
      <c r="E3970">
        <v>0</v>
      </c>
      <c r="F3970">
        <v>0</v>
      </c>
      <c r="G3970">
        <v>2.8846153999999999E-2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1.4749819999999999E-3</v>
      </c>
      <c r="N3970">
        <v>0</v>
      </c>
      <c r="O3970">
        <v>0</v>
      </c>
      <c r="P3970">
        <v>0</v>
      </c>
      <c r="Q3970">
        <v>0</v>
      </c>
      <c r="R3970">
        <v>0</v>
      </c>
      <c r="S3970" s="1">
        <v>7.3700000000000002E-5</v>
      </c>
      <c r="T3970">
        <v>0</v>
      </c>
      <c r="U3970">
        <v>0</v>
      </c>
      <c r="V3970">
        <v>0</v>
      </c>
      <c r="W3970">
        <v>0</v>
      </c>
      <c r="X3970" s="1">
        <v>4.2599999999999999E-5</v>
      </c>
      <c r="Y3970" s="1">
        <v>-2.4600000000000002E-5</v>
      </c>
      <c r="Z3970">
        <v>-1.2938399999999999E-4</v>
      </c>
      <c r="AA3970">
        <v>0</v>
      </c>
      <c r="AB3970">
        <v>0</v>
      </c>
      <c r="AC3970">
        <v>0</v>
      </c>
    </row>
    <row r="3971" spans="1:29" x14ac:dyDescent="0.3">
      <c r="A3971">
        <v>39.69</v>
      </c>
      <c r="B3971">
        <v>28.2</v>
      </c>
      <c r="C3971">
        <v>0</v>
      </c>
      <c r="D3971">
        <v>0</v>
      </c>
      <c r="E3971">
        <v>0</v>
      </c>
      <c r="F3971">
        <v>0</v>
      </c>
      <c r="G3971">
        <v>9.6153850000000006E-3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4.9166100000000001E-4</v>
      </c>
      <c r="N3971">
        <v>0</v>
      </c>
      <c r="O3971">
        <v>0</v>
      </c>
      <c r="P3971">
        <v>0</v>
      </c>
      <c r="Q3971">
        <v>0</v>
      </c>
      <c r="R3971">
        <v>0</v>
      </c>
      <c r="S3971" s="1">
        <v>2.4600000000000002E-5</v>
      </c>
      <c r="T3971">
        <v>0</v>
      </c>
      <c r="U3971">
        <v>0</v>
      </c>
      <c r="V3971">
        <v>0</v>
      </c>
      <c r="W3971">
        <v>0</v>
      </c>
      <c r="X3971" s="1">
        <v>1.42E-5</v>
      </c>
      <c r="Y3971" s="1">
        <v>-8.1899999999999995E-6</v>
      </c>
      <c r="Z3971" s="1">
        <v>-4.3099999999999997E-5</v>
      </c>
      <c r="AA3971">
        <v>0</v>
      </c>
      <c r="AB3971">
        <v>0</v>
      </c>
      <c r="AC3971">
        <v>0</v>
      </c>
    </row>
    <row r="3972" spans="1:29" x14ac:dyDescent="0.3">
      <c r="A3972">
        <v>39.700000000000003</v>
      </c>
      <c r="B3972">
        <v>28.2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</row>
    <row r="3973" spans="1:29" x14ac:dyDescent="0.3">
      <c r="A3973">
        <v>39.71</v>
      </c>
      <c r="B3973">
        <v>28.2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</row>
    <row r="3974" spans="1:29" x14ac:dyDescent="0.3">
      <c r="A3974">
        <v>39.72</v>
      </c>
      <c r="B3974">
        <v>28.2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</row>
    <row r="3975" spans="1:29" x14ac:dyDescent="0.3">
      <c r="A3975">
        <v>39.729999999999997</v>
      </c>
      <c r="B3975">
        <v>28.2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</row>
    <row r="3976" spans="1:29" x14ac:dyDescent="0.3">
      <c r="A3976">
        <v>39.74</v>
      </c>
      <c r="B3976">
        <v>28.2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</row>
    <row r="3977" spans="1:29" x14ac:dyDescent="0.3">
      <c r="A3977">
        <v>39.75</v>
      </c>
      <c r="B3977">
        <v>28.2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</row>
    <row r="3978" spans="1:29" x14ac:dyDescent="0.3">
      <c r="A3978">
        <v>39.76</v>
      </c>
      <c r="B3978">
        <v>28.2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</row>
    <row r="3979" spans="1:29" x14ac:dyDescent="0.3">
      <c r="A3979">
        <v>39.770000000000003</v>
      </c>
      <c r="B3979">
        <v>28.2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</row>
    <row r="3980" spans="1:29" x14ac:dyDescent="0.3">
      <c r="A3980">
        <v>39.78</v>
      </c>
      <c r="B3980">
        <v>28.2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</row>
    <row r="3981" spans="1:29" x14ac:dyDescent="0.3">
      <c r="A3981">
        <v>39.79</v>
      </c>
      <c r="B3981">
        <v>28.2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</row>
    <row r="3982" spans="1:29" x14ac:dyDescent="0.3">
      <c r="A3982">
        <v>39.799999999999997</v>
      </c>
      <c r="B3982">
        <v>28.2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</row>
    <row r="3983" spans="1:29" x14ac:dyDescent="0.3">
      <c r="A3983">
        <v>39.81</v>
      </c>
      <c r="B3983">
        <v>28.2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</row>
    <row r="3984" spans="1:29" x14ac:dyDescent="0.3">
      <c r="A3984">
        <v>39.82</v>
      </c>
      <c r="B3984">
        <v>28.2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</row>
    <row r="3985" spans="1:29" x14ac:dyDescent="0.3">
      <c r="A3985">
        <v>39.83</v>
      </c>
      <c r="B3985">
        <v>28.2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</row>
    <row r="3986" spans="1:29" x14ac:dyDescent="0.3">
      <c r="A3986">
        <v>39.840000000000003</v>
      </c>
      <c r="B3986">
        <v>28.2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</row>
    <row r="3987" spans="1:29" x14ac:dyDescent="0.3">
      <c r="A3987">
        <v>39.85</v>
      </c>
      <c r="B3987">
        <v>28.2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</row>
    <row r="3988" spans="1:29" x14ac:dyDescent="0.3">
      <c r="A3988">
        <v>39.86</v>
      </c>
      <c r="B3988">
        <v>28.2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</row>
    <row r="3989" spans="1:29" x14ac:dyDescent="0.3">
      <c r="A3989">
        <v>39.869999999999997</v>
      </c>
      <c r="B3989">
        <v>28.2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</row>
    <row r="3990" spans="1:29" x14ac:dyDescent="0.3">
      <c r="A3990">
        <v>39.880000000000003</v>
      </c>
      <c r="B3990">
        <v>28.2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</row>
    <row r="3991" spans="1:29" x14ac:dyDescent="0.3">
      <c r="A3991">
        <v>39.89</v>
      </c>
      <c r="B3991">
        <v>28.2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A259-9162-40DB-A0A5-B3F1753F5D85}">
  <dimension ref="A1:Y223"/>
  <sheetViews>
    <sheetView topLeftCell="A94" zoomScaleNormal="100" workbookViewId="0">
      <selection activeCell="C9" sqref="C9:C214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$C$6*AVERAGE(data_lastRecoveryFile!$C120:'data_lastRecoveryFile'!$C300)/$C$5</f>
        <v>-2.0674486803519061</v>
      </c>
      <c r="F2">
        <f>$C$6*AVERAGE(data_lastRecoveryFile!$C440:'data_lastRecoveryFile'!$C520)/$C$5</f>
        <v>-3.30791788856305</v>
      </c>
      <c r="G2">
        <f>AVERAGE(data_lastRecoveryFile!$F120:'data_lastRecoveryFile'!$F300)*2*PI()/($C$4*$C$2)</f>
        <v>-33.55389025654231</v>
      </c>
      <c r="H2">
        <f>AVERAGE(data_lastRecoveryFile!$F440:'data_lastRecoveryFile'!$F520)*2*PI()/($C$4*$C$2)</f>
        <v>-70.611189712859868</v>
      </c>
      <c r="I2">
        <f>(H$2-G$2)/(F$2-E$2)</f>
        <v>29.873614928142519</v>
      </c>
      <c r="R2">
        <f>$C$6*AVERAGE(data_lastRecoveryFile!$C3530:'data_lastRecoveryFile'!$C3660)/$C$5</f>
        <v>-2.0674486803519061</v>
      </c>
      <c r="S2">
        <f>$C$6*AVERAGE(data_lastRecoveryFile!$C3790:'data_lastRecoveryFile'!$C3884)/$C$5</f>
        <v>-3.30791788856305</v>
      </c>
      <c r="T2">
        <f>AVERAGE(data_lastRecoveryFile!$F3530:'data_lastRecoveryFile'!$F3660)*2*PI()/($C$4*$C$2)</f>
        <v>-34.579737140096611</v>
      </c>
      <c r="U2">
        <f>AVERAGE(data_lastRecoveryFile!$F3790:'data_lastRecoveryFile'!$F3884)*2*PI()/($C$4*$C$2)</f>
        <v>-69.637945726674005</v>
      </c>
      <c r="V2">
        <f>(U$2-T$2)/(S$2-R$2)</f>
        <v>28.262054676177041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-33.55389025654231</v>
      </c>
      <c r="F5">
        <v>-71.719094195571557</v>
      </c>
      <c r="G5">
        <v>0.29022551216463166</v>
      </c>
      <c r="I5">
        <f>SUM(TableWmot11[Abs(error)])</f>
        <v>443.95331180803521</v>
      </c>
      <c r="K5">
        <f>(F$5-E$5)/(F$2-E$2)</f>
        <v>30.766748329099222</v>
      </c>
      <c r="L5">
        <f>G$5</f>
        <v>0.29022551216463166</v>
      </c>
      <c r="R5">
        <f>T$2</f>
        <v>-34.579737140096611</v>
      </c>
      <c r="S5">
        <v>-70.70732820348762</v>
      </c>
      <c r="T5">
        <v>0.25097722229899871</v>
      </c>
      <c r="V5">
        <f>SUM(TableWmot12[Abs(error)])</f>
        <v>374.93112133730688</v>
      </c>
      <c r="X5">
        <f>(S$5-R$5)/(S$2-R$2)</f>
        <v>29.124133694128442</v>
      </c>
      <c r="Y5">
        <f>T$5</f>
        <v>0.25097722229899871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$C$6*data_lastRecoveryFile!$C339/$C$5</f>
        <v>-3.30791788856305</v>
      </c>
      <c r="C9">
        <f>data_lastRecoveryFile!$F339*2*PI()/($C$4*$C$3*$C$2)</f>
        <v>-2.9701211344140135</v>
      </c>
      <c r="D9">
        <f>TableWmot11[[#This Row],[W]]*$C$3</f>
        <v>-35.641453612968164</v>
      </c>
      <c r="E9">
        <f>F$5+(E$5-F$5)*EXP(-TableWmot11[[#This Row],[t]]/G$5)</f>
        <v>-33.55389025654231</v>
      </c>
      <c r="F9">
        <f>ABS(TableWmot11[[#This Row],[Wmot,sim]]-TableWmot11[[#This Row],[Wmot]])</f>
        <v>2.0875633564258536</v>
      </c>
      <c r="N9">
        <f>data_lastRecoveryFile!$A3690-data_lastRecoveryFile!$A$3690</f>
        <v>0</v>
      </c>
      <c r="O9">
        <f>$C$6*data_lastRecoveryFile!$C3690/$C$5</f>
        <v>-3.30791788856305</v>
      </c>
      <c r="P9">
        <f>data_lastRecoveryFile!$F3690*2*PI()/($C$4*$C$3*$C$2)</f>
        <v>-3.0296120560741415</v>
      </c>
      <c r="Q9">
        <f>TableWmot12[[#This Row],[W]]*$C$3</f>
        <v>-36.3553446728897</v>
      </c>
      <c r="R9">
        <f>S$5+(R$5-S$5)*EXP(-TableWmot12[[#This Row],[t]]/T$5)</f>
        <v>-34.579737140096611</v>
      </c>
      <c r="S9">
        <f>ABS(TableWmot12[[#This Row],[Wmot,sim]]-TableWmot12[[#This Row],[Wmot]])</f>
        <v>1.7756075327930887</v>
      </c>
    </row>
    <row r="10" spans="1:25" x14ac:dyDescent="0.3">
      <c r="A10">
        <f>data_lastRecoveryFile!$A340-data_lastRecoveryFile!$A$339</f>
        <v>9.9999999999997868E-3</v>
      </c>
      <c r="B10">
        <f>$C$6*data_lastRecoveryFile!$C340/$C$5</f>
        <v>-3.30791788856305</v>
      </c>
      <c r="C10">
        <f>data_lastRecoveryFile!$F340*2*PI()/($C$4*$C$3*$C$2)</f>
        <v>-2.9588129430231089</v>
      </c>
      <c r="D10">
        <f>TableWmot11[[#This Row],[W]]*$C$3</f>
        <v>-35.505755316277309</v>
      </c>
      <c r="E10">
        <f>F$5+(E$5-F$5)*EXP(-TableWmot11[[#This Row],[t]]/G$5)</f>
        <v>-34.846512028572889</v>
      </c>
      <c r="F10">
        <f>ABS(TableWmot11[[#This Row],[Wmot,sim]]-TableWmot11[[#This Row],[Wmot]])</f>
        <v>0.65924328770442031</v>
      </c>
      <c r="N10">
        <f>data_lastRecoveryFile!$A3691-data_lastRecoveryFile!$A$3690</f>
        <v>9.9999999999980105E-3</v>
      </c>
      <c r="O10">
        <f>$C$6*data_lastRecoveryFile!$C3691/$C$5</f>
        <v>-3.30791788856305</v>
      </c>
      <c r="P10">
        <f>data_lastRecoveryFile!$F3691*2*PI()/($C$4*$C$3*$C$2)</f>
        <v>-3.0315786981885582</v>
      </c>
      <c r="Q10">
        <f>TableWmot12[[#This Row],[W]]*$C$3</f>
        <v>-36.378944378262702</v>
      </c>
      <c r="R10">
        <f>S$5+(R$5-S$5)*EXP(-TableWmot12[[#This Row],[t]]/T$5)</f>
        <v>-35.990913699345917</v>
      </c>
      <c r="S10">
        <f>ABS(TableWmot12[[#This Row],[Wmot,sim]]-TableWmot12[[#This Row],[Wmot]])</f>
        <v>0.38803067891678467</v>
      </c>
    </row>
    <row r="11" spans="1:25" x14ac:dyDescent="0.3">
      <c r="A11">
        <f>data_lastRecoveryFile!$A341-data_lastRecoveryFile!$A$339</f>
        <v>2.0000000000000018E-2</v>
      </c>
      <c r="B11">
        <f>$C$6*data_lastRecoveryFile!$C341/$C$5</f>
        <v>-3.30791788856305</v>
      </c>
      <c r="C11">
        <f>data_lastRecoveryFile!$F341*2*PI()/($C$4*$C$3*$C$2)</f>
        <v>-2.9435714668920445</v>
      </c>
      <c r="D11">
        <f>TableWmot11[[#This Row],[W]]*$C$3</f>
        <v>-35.322857602704531</v>
      </c>
      <c r="E11">
        <f>F$5+(E$5-F$5)*EXP(-TableWmot11[[#This Row],[t]]/G$5)</f>
        <v>-36.095353842079078</v>
      </c>
      <c r="F11">
        <f>ABS(TableWmot11[[#This Row],[Wmot,sim]]-TableWmot11[[#This Row],[Wmot]])</f>
        <v>0.77249623937454714</v>
      </c>
      <c r="N11">
        <f>data_lastRecoveryFile!$A3692-data_lastRecoveryFile!$A$3690</f>
        <v>1.9999999999996021E-2</v>
      </c>
      <c r="O11">
        <f>$C$6*data_lastRecoveryFile!$C3692/$C$5</f>
        <v>-3.30791788856305</v>
      </c>
      <c r="P11">
        <f>data_lastRecoveryFile!$F3692*2*PI()/($C$4*$C$3*$C$2)</f>
        <v>-3.062061649428033</v>
      </c>
      <c r="Q11">
        <f>TableWmot12[[#This Row],[W]]*$C$3</f>
        <v>-36.744739793136397</v>
      </c>
      <c r="R11">
        <f>S$5+(R$5-S$5)*EXP(-TableWmot12[[#This Row],[t]]/T$5)</f>
        <v>-37.346968418949714</v>
      </c>
      <c r="S11">
        <f>ABS(TableWmot12[[#This Row],[Wmot,sim]]-TableWmot12[[#This Row],[Wmot]])</f>
        <v>0.60222862581331782</v>
      </c>
    </row>
    <row r="12" spans="1:25" x14ac:dyDescent="0.3">
      <c r="A12">
        <f>data_lastRecoveryFile!$A342-data_lastRecoveryFile!$A$339</f>
        <v>2.9999999999999805E-2</v>
      </c>
      <c r="B12">
        <f>$C$6*data_lastRecoveryFile!$C342/$C$5</f>
        <v>-3.30791788856305</v>
      </c>
      <c r="C12">
        <f>data_lastRecoveryFile!$F342*2*PI()/($C$4*$C$3*$C$2)</f>
        <v>-2.947996411393818</v>
      </c>
      <c r="D12">
        <f>TableWmot11[[#This Row],[W]]*$C$3</f>
        <v>-35.375956936725814</v>
      </c>
      <c r="E12">
        <f>F$5+(E$5-F$5)*EXP(-TableWmot11[[#This Row],[t]]/G$5)</f>
        <v>-37.30189848561492</v>
      </c>
      <c r="F12">
        <f>ABS(TableWmot11[[#This Row],[Wmot,sim]]-TableWmot11[[#This Row],[Wmot]])</f>
        <v>1.9259415488891065</v>
      </c>
      <c r="N12">
        <f>data_lastRecoveryFile!$A3693-data_lastRecoveryFile!$A$3690</f>
        <v>2.9999999999994031E-2</v>
      </c>
      <c r="O12">
        <f>$C$6*data_lastRecoveryFile!$C3693/$C$5</f>
        <v>-3.30791788856305</v>
      </c>
      <c r="P12">
        <f>data_lastRecoveryFile!$F3693*2*PI()/($C$4*$C$3*$C$2)</f>
        <v>-3.1235192132025777</v>
      </c>
      <c r="Q12">
        <f>TableWmot12[[#This Row],[W]]*$C$3</f>
        <v>-37.482230558430935</v>
      </c>
      <c r="R12">
        <f>S$5+(R$5-S$5)*EXP(-TableWmot12[[#This Row],[t]]/T$5)</f>
        <v>-38.650054408089126</v>
      </c>
      <c r="S12">
        <f>ABS(TableWmot12[[#This Row],[Wmot,sim]]-TableWmot12[[#This Row],[Wmot]])</f>
        <v>1.1678238496581912</v>
      </c>
    </row>
    <row r="13" spans="1:25" x14ac:dyDescent="0.3">
      <c r="A13">
        <f>data_lastRecoveryFile!$A343-data_lastRecoveryFile!$A$339</f>
        <v>4.0000000000000036E-2</v>
      </c>
      <c r="B13">
        <f>$C$6*data_lastRecoveryFile!$C343/$C$5</f>
        <v>-3.30791788856305</v>
      </c>
      <c r="C13">
        <f>data_lastRecoveryFile!$F343*2*PI()/($C$4*$C$3*$C$2)</f>
        <v>-3.028628735016933</v>
      </c>
      <c r="D13">
        <f>TableWmot11[[#This Row],[W]]*$C$3</f>
        <v>-36.343544820203192</v>
      </c>
      <c r="E13">
        <f>F$5+(E$5-F$5)*EXP(-TableWmot11[[#This Row],[t]]/G$5)</f>
        <v>-38.467578526995069</v>
      </c>
      <c r="F13">
        <f>ABS(TableWmot11[[#This Row],[Wmot,sim]]-TableWmot11[[#This Row],[Wmot]])</f>
        <v>2.1240337067918773</v>
      </c>
      <c r="N13">
        <f>data_lastRecoveryFile!$A3694-data_lastRecoveryFile!$A$3690</f>
        <v>3.9999999999999147E-2</v>
      </c>
      <c r="O13">
        <f>$C$6*data_lastRecoveryFile!$C3694/$C$5</f>
        <v>-3.30791788856305</v>
      </c>
      <c r="P13">
        <f>data_lastRecoveryFile!$F3694*2*PI()/($C$4*$C$3*$C$2)</f>
        <v>-3.1790768506338725</v>
      </c>
      <c r="Q13">
        <f>TableWmot12[[#This Row],[W]]*$C$3</f>
        <v>-38.148922207606468</v>
      </c>
      <c r="R13">
        <f>S$5+(R$5-S$5)*EXP(-TableWmot12[[#This Row],[t]]/T$5)</f>
        <v>-39.902240673543616</v>
      </c>
      <c r="S13">
        <f>ABS(TableWmot12[[#This Row],[Wmot,sim]]-TableWmot12[[#This Row],[Wmot]])</f>
        <v>1.7533184659371486</v>
      </c>
    </row>
    <row r="14" spans="1:25" x14ac:dyDescent="0.3">
      <c r="A14">
        <f>data_lastRecoveryFile!$A344-data_lastRecoveryFile!$A$339</f>
        <v>4.9999999999999822E-2</v>
      </c>
      <c r="B14">
        <f>$C$6*data_lastRecoveryFile!$C344/$C$5</f>
        <v>-3.30791788856305</v>
      </c>
      <c r="C14">
        <f>data_lastRecoveryFile!$F344*2*PI()/($C$4*$C$3*$C$2)</f>
        <v>-3.1515438620546954</v>
      </c>
      <c r="D14">
        <f>TableWmot11[[#This Row],[W]]*$C$3</f>
        <v>-37.818526344656348</v>
      </c>
      <c r="E14">
        <f>F$5+(E$5-F$5)*EXP(-TableWmot11[[#This Row],[t]]/G$5)</f>
        <v>-39.593778014226501</v>
      </c>
      <c r="F14">
        <f>ABS(TableWmot11[[#This Row],[Wmot,sim]]-TableWmot11[[#This Row],[Wmot]])</f>
        <v>1.775251669570153</v>
      </c>
      <c r="N14">
        <f>data_lastRecoveryFile!$A3695-data_lastRecoveryFile!$A$3690</f>
        <v>4.9999999999997158E-2</v>
      </c>
      <c r="O14">
        <f>$C$6*data_lastRecoveryFile!$C3695/$C$5</f>
        <v>-3.30791788856305</v>
      </c>
      <c r="P14">
        <f>data_lastRecoveryFile!$F3695*2*PI()/($C$4*$C$3*$C$2)</f>
        <v>-3.2651174398159695</v>
      </c>
      <c r="Q14">
        <f>TableWmot12[[#This Row],[W]]*$C$3</f>
        <v>-39.18140927779163</v>
      </c>
      <c r="R14">
        <f>S$5+(R$5-S$5)*EXP(-TableWmot12[[#This Row],[t]]/T$5)</f>
        <v>-41.10551540480381</v>
      </c>
      <c r="S14">
        <f>ABS(TableWmot12[[#This Row],[Wmot,sim]]-TableWmot12[[#This Row],[Wmot]])</f>
        <v>1.9241061270121804</v>
      </c>
    </row>
    <row r="15" spans="1:25" x14ac:dyDescent="0.3">
      <c r="A15">
        <f>data_lastRecoveryFile!$A345-data_lastRecoveryFile!$A$339</f>
        <v>6.0000000000000053E-2</v>
      </c>
      <c r="B15">
        <f>$C$6*data_lastRecoveryFile!$C345/$C$5</f>
        <v>-3.30791788856305</v>
      </c>
      <c r="C15">
        <f>data_lastRecoveryFile!$F345*2*PI()/($C$4*$C$3*$C$2)</f>
        <v>-3.2882254838933731</v>
      </c>
      <c r="D15">
        <f>TableWmot11[[#This Row],[W]]*$C$3</f>
        <v>-39.458705806720474</v>
      </c>
      <c r="E15">
        <f>F$5+(E$5-F$5)*EXP(-TableWmot11[[#This Row],[t]]/G$5)</f>
        <v>-40.681834118832008</v>
      </c>
      <c r="F15">
        <f>ABS(TableWmot11[[#This Row],[Wmot,sim]]-TableWmot11[[#This Row],[Wmot]])</f>
        <v>1.2231283121115339</v>
      </c>
      <c r="N15">
        <f>data_lastRecoveryFile!$A3696-data_lastRecoveryFile!$A$3690</f>
        <v>5.9999999999995168E-2</v>
      </c>
      <c r="O15">
        <f>$C$6*data_lastRecoveryFile!$C3696/$C$5</f>
        <v>-3.30791788856305</v>
      </c>
      <c r="P15">
        <f>data_lastRecoveryFile!$F3696*2*PI()/($C$4*$C$3*$C$2)</f>
        <v>-3.3604995787858809</v>
      </c>
      <c r="Q15">
        <f>TableWmot12[[#This Row],[W]]*$C$3</f>
        <v>-40.325994945430573</v>
      </c>
      <c r="R15">
        <f>S$5+(R$5-S$5)*EXP(-TableWmot12[[#This Row],[t]]/T$5)</f>
        <v>-42.261789130873488</v>
      </c>
      <c r="S15">
        <f>ABS(TableWmot12[[#This Row],[Wmot,sim]]-TableWmot12[[#This Row],[Wmot]])</f>
        <v>1.9357941854429157</v>
      </c>
    </row>
    <row r="16" spans="1:25" x14ac:dyDescent="0.3">
      <c r="A16">
        <f>data_lastRecoveryFile!$A346-data_lastRecoveryFile!$A$339</f>
        <v>6.999999999999984E-2</v>
      </c>
      <c r="B16">
        <f>$C$6*data_lastRecoveryFile!$C346/$C$5</f>
        <v>-3.30791788856305</v>
      </c>
      <c r="C16">
        <f>data_lastRecoveryFile!$F346*2*PI()/($C$4*$C$3*$C$2)</f>
        <v>-3.4037657032577373</v>
      </c>
      <c r="D16">
        <f>TableWmot11[[#This Row],[W]]*$C$3</f>
        <v>-40.845188439092851</v>
      </c>
      <c r="E16">
        <f>F$5+(E$5-F$5)*EXP(-TableWmot11[[#This Row],[t]]/G$5)</f>
        <v>-41.733038723514895</v>
      </c>
      <c r="F16">
        <f>ABS(TableWmot11[[#This Row],[Wmot,sim]]-TableWmot11[[#This Row],[Wmot]])</f>
        <v>0.8878502844220435</v>
      </c>
      <c r="N16">
        <f>data_lastRecoveryFile!$A3697-data_lastRecoveryFile!$A$3690</f>
        <v>7.0000000000000284E-2</v>
      </c>
      <c r="O16">
        <f>$C$6*data_lastRecoveryFile!$C3697/$C$5</f>
        <v>-3.30791788856305</v>
      </c>
      <c r="P16">
        <f>data_lastRecoveryFile!$F3697*2*PI()/($C$4*$C$3*$C$2)</f>
        <v>-3.4721065139214127</v>
      </c>
      <c r="Q16">
        <f>TableWmot12[[#This Row],[W]]*$C$3</f>
        <v>-41.665278167056954</v>
      </c>
      <c r="R16">
        <f>S$5+(R$5-S$5)*EXP(-TableWmot12[[#This Row],[t]]/T$5)</f>
        <v>-43.372897753756121</v>
      </c>
      <c r="S16">
        <f>ABS(TableWmot12[[#This Row],[Wmot,sim]]-TableWmot12[[#This Row],[Wmot]])</f>
        <v>1.7076195866991668</v>
      </c>
    </row>
    <row r="17" spans="1:19" x14ac:dyDescent="0.3">
      <c r="A17">
        <f>data_lastRecoveryFile!$A347-data_lastRecoveryFile!$A$339</f>
        <v>8.0000000000000071E-2</v>
      </c>
      <c r="B17">
        <f>$C$6*data_lastRecoveryFile!$C347/$C$5</f>
        <v>-3.30791788856305</v>
      </c>
      <c r="C17">
        <f>data_lastRecoveryFile!$F347*2*PI()/($C$4*$C$3*$C$2)</f>
        <v>-3.4681732302039059</v>
      </c>
      <c r="D17">
        <f>TableWmot11[[#This Row],[W]]*$C$3</f>
        <v>-41.618078762446871</v>
      </c>
      <c r="E17">
        <f>F$5+(E$5-F$5)*EXP(-TableWmot11[[#This Row],[t]]/G$5)</f>
        <v>-42.748639956051754</v>
      </c>
      <c r="F17">
        <f>ABS(TableWmot11[[#This Row],[Wmot,sim]]-TableWmot11[[#This Row],[Wmot]])</f>
        <v>1.1305611936048834</v>
      </c>
      <c r="N17">
        <f>data_lastRecoveryFile!$A3698-data_lastRecoveryFile!$A$3690</f>
        <v>7.9999999999998295E-2</v>
      </c>
      <c r="O17">
        <f>$C$6*data_lastRecoveryFile!$C3698/$C$5</f>
        <v>-3.30791788856305</v>
      </c>
      <c r="P17">
        <f>data_lastRecoveryFile!$F3698*2*PI()/($C$4*$C$3*$C$2)</f>
        <v>-3.6412377291139815</v>
      </c>
      <c r="Q17">
        <f>TableWmot12[[#This Row],[W]]*$C$3</f>
        <v>-43.694852749367776</v>
      </c>
      <c r="R17">
        <f>S$5+(R$5-S$5)*EXP(-TableWmot12[[#This Row],[t]]/T$5)</f>
        <v>-44.440605463451135</v>
      </c>
      <c r="S17">
        <f>ABS(TableWmot12[[#This Row],[Wmot,sim]]-TableWmot12[[#This Row],[Wmot]])</f>
        <v>0.74575271408335908</v>
      </c>
    </row>
    <row r="18" spans="1:19" x14ac:dyDescent="0.3">
      <c r="A18">
        <f>data_lastRecoveryFile!$A348-data_lastRecoveryFile!$A$339</f>
        <v>8.9999999999999858E-2</v>
      </c>
      <c r="B18">
        <f>$C$6*data_lastRecoveryFile!$C348/$C$5</f>
        <v>-3.30791788856305</v>
      </c>
      <c r="C18">
        <f>data_lastRecoveryFile!$F348*2*PI()/($C$4*$C$3*$C$2)</f>
        <v>-3.5276641518640344</v>
      </c>
      <c r="D18">
        <f>TableWmot11[[#This Row],[W]]*$C$3</f>
        <v>-42.331969822368414</v>
      </c>
      <c r="E18">
        <f>F$5+(E$5-F$5)*EXP(-TableWmot11[[#This Row],[t]]/G$5)</f>
        <v>-43.729843671232828</v>
      </c>
      <c r="F18">
        <f>ABS(TableWmot11[[#This Row],[Wmot,sim]]-TableWmot11[[#This Row],[Wmot]])</f>
        <v>1.397873848864414</v>
      </c>
      <c r="N18">
        <f>data_lastRecoveryFile!$A3699-data_lastRecoveryFile!$A$3690</f>
        <v>8.9999999999996305E-2</v>
      </c>
      <c r="O18">
        <f>$C$6*data_lastRecoveryFile!$C3699/$C$5</f>
        <v>-3.30791788856305</v>
      </c>
      <c r="P18">
        <f>data_lastRecoveryFile!$F3699*2*PI()/($C$4*$C$3*$C$2)</f>
        <v>-3.7680861403805768</v>
      </c>
      <c r="Q18">
        <f>TableWmot12[[#This Row],[W]]*$C$3</f>
        <v>-45.217033684566921</v>
      </c>
      <c r="R18">
        <f>S$5+(R$5-S$5)*EXP(-TableWmot12[[#This Row],[t]]/T$5)</f>
        <v>-45.466607539094682</v>
      </c>
      <c r="S18">
        <f>ABS(TableWmot12[[#This Row],[Wmot,sim]]-TableWmot12[[#This Row],[Wmot]])</f>
        <v>0.24957385452776037</v>
      </c>
    </row>
    <row r="19" spans="1:19" x14ac:dyDescent="0.3">
      <c r="A19">
        <f>data_lastRecoveryFile!$A349-data_lastRecoveryFile!$A$339</f>
        <v>0.10000000000000009</v>
      </c>
      <c r="B19">
        <f>$C$6*data_lastRecoveryFile!$C349/$C$5</f>
        <v>-3.30791788856305</v>
      </c>
      <c r="C19">
        <f>data_lastRecoveryFile!$F349*2*PI()/($C$4*$C$3*$C$2)</f>
        <v>-3.6043631912583161</v>
      </c>
      <c r="D19">
        <f>TableWmot11[[#This Row],[W]]*$C$3</f>
        <v>-43.252358295099796</v>
      </c>
      <c r="E19">
        <f>F$5+(E$5-F$5)*EXP(-TableWmot11[[#This Row],[t]]/G$5)</f>
        <v>-44.677814882611102</v>
      </c>
      <c r="F19">
        <f>ABS(TableWmot11[[#This Row],[Wmot,sim]]-TableWmot11[[#This Row],[Wmot]])</f>
        <v>1.4254565875113059</v>
      </c>
      <c r="N19">
        <f>data_lastRecoveryFile!$A3700-data_lastRecoveryFile!$A$3690</f>
        <v>9.9999999999994316E-2</v>
      </c>
      <c r="O19">
        <f>$C$6*data_lastRecoveryFile!$C3700/$C$5</f>
        <v>-3.30791788856305</v>
      </c>
      <c r="P19">
        <f>data_lastRecoveryFile!$F3700*2*PI()/($C$4*$C$3*$C$2)</f>
        <v>-3.8762514525828684</v>
      </c>
      <c r="Q19">
        <f>TableWmot12[[#This Row],[W]]*$C$3</f>
        <v>-46.515017430994419</v>
      </c>
      <c r="R19">
        <f>S$5+(R$5-S$5)*EXP(-TableWmot12[[#This Row],[t]]/T$5)</f>
        <v>-46.452533040677444</v>
      </c>
      <c r="S19">
        <f>ABS(TableWmot12[[#This Row],[Wmot,sim]]-TableWmot12[[#This Row],[Wmot]])</f>
        <v>6.2484390316974725E-2</v>
      </c>
    </row>
    <row r="20" spans="1:19" x14ac:dyDescent="0.3">
      <c r="A20">
        <f>data_lastRecoveryFile!$A350-data_lastRecoveryFile!$A$339</f>
        <v>0.10999999999999988</v>
      </c>
      <c r="B20">
        <f>$C$6*data_lastRecoveryFile!$C350/$C$5</f>
        <v>-3.30791788856305</v>
      </c>
      <c r="C20">
        <f>data_lastRecoveryFile!$F350*2*PI()/($C$4*$C$3*$C$2)</f>
        <v>-3.6697540387503667</v>
      </c>
      <c r="D20">
        <f>TableWmot11[[#This Row],[W]]*$C$3</f>
        <v>-44.037048465004403</v>
      </c>
      <c r="E20">
        <f>F$5+(E$5-F$5)*EXP(-TableWmot11[[#This Row],[t]]/G$5)</f>
        <v>-45.593679145758585</v>
      </c>
      <c r="F20">
        <f>ABS(TableWmot11[[#This Row],[Wmot,sim]]-TableWmot11[[#This Row],[Wmot]])</f>
        <v>1.5566306807541821</v>
      </c>
      <c r="N20">
        <f>data_lastRecoveryFile!$A3701-data_lastRecoveryFile!$A$3690</f>
        <v>0.10999999999999943</v>
      </c>
      <c r="O20">
        <f>$C$6*data_lastRecoveryFile!$C3701/$C$5</f>
        <v>-3.30791788856305</v>
      </c>
      <c r="P20">
        <f>data_lastRecoveryFile!$F3701*2*PI()/($C$4*$C$3*$C$2)</f>
        <v>-3.9721252518257208</v>
      </c>
      <c r="Q20">
        <f>TableWmot12[[#This Row],[W]]*$C$3</f>
        <v>-47.665503021908648</v>
      </c>
      <c r="R20">
        <f>S$5+(R$5-S$5)*EXP(-TableWmot12[[#This Row],[t]]/T$5)</f>
        <v>-47.399947395626199</v>
      </c>
      <c r="S20">
        <f>ABS(TableWmot12[[#This Row],[Wmot,sim]]-TableWmot12[[#This Row],[Wmot]])</f>
        <v>0.265555626282449</v>
      </c>
    </row>
    <row r="21" spans="1:19" x14ac:dyDescent="0.3">
      <c r="A21">
        <f>data_lastRecoveryFile!$A351-data_lastRecoveryFile!$A$339</f>
        <v>0.12000000000000011</v>
      </c>
      <c r="B21">
        <f>$C$6*data_lastRecoveryFile!$C351/$C$5</f>
        <v>-3.30791788856305</v>
      </c>
      <c r="C21">
        <f>data_lastRecoveryFile!$F351*2*PI()/($C$4*$C$3*$C$2)</f>
        <v>-3.73268658385506</v>
      </c>
      <c r="D21">
        <f>TableWmot11[[#This Row],[W]]*$C$3</f>
        <v>-44.792239006260722</v>
      </c>
      <c r="E21">
        <f>F$5+(E$5-F$5)*EXP(-TableWmot11[[#This Row],[t]]/G$5)</f>
        <v>-46.478523894673714</v>
      </c>
      <c r="F21">
        <f>ABS(TableWmot11[[#This Row],[Wmot,sim]]-TableWmot11[[#This Row],[Wmot]])</f>
        <v>1.6862848884129917</v>
      </c>
      <c r="N21">
        <f>data_lastRecoveryFile!$A3702-data_lastRecoveryFile!$A$3690</f>
        <v>0.11999999999999744</v>
      </c>
      <c r="O21">
        <f>$C$6*data_lastRecoveryFile!$C3702/$C$5</f>
        <v>-3.30791788856305</v>
      </c>
      <c r="P21">
        <f>data_lastRecoveryFile!$F3702*2*PI()/($C$4*$C$3*$C$2)</f>
        <v>-4.027682889257016</v>
      </c>
      <c r="Q21">
        <f>TableWmot12[[#This Row],[W]]*$C$3</f>
        <v>-48.332194671084196</v>
      </c>
      <c r="R21">
        <f>S$5+(R$5-S$5)*EXP(-TableWmot12[[#This Row],[t]]/T$5)</f>
        <v>-48.310354884346921</v>
      </c>
      <c r="S21">
        <f>ABS(TableWmot12[[#This Row],[Wmot,sim]]-TableWmot12[[#This Row],[Wmot]])</f>
        <v>2.183978673727438E-2</v>
      </c>
    </row>
    <row r="22" spans="1:19" x14ac:dyDescent="0.3">
      <c r="A22">
        <f>data_lastRecoveryFile!$A352-data_lastRecoveryFile!$A$339</f>
        <v>0.12999999999999989</v>
      </c>
      <c r="B22">
        <f>$C$6*data_lastRecoveryFile!$C352/$C$5</f>
        <v>-3.30791788856305</v>
      </c>
      <c r="C22">
        <f>data_lastRecoveryFile!$F352*2*PI()/($C$4*$C$3*$C$2)</f>
        <v>-3.8108606045794913</v>
      </c>
      <c r="D22">
        <f>TableWmot11[[#This Row],[W]]*$C$3</f>
        <v>-45.730327254953892</v>
      </c>
      <c r="E22">
        <f>F$5+(E$5-F$5)*EXP(-TableWmot11[[#This Row],[t]]/G$5)</f>
        <v>-47.333399732925002</v>
      </c>
      <c r="F22">
        <f>ABS(TableWmot11[[#This Row],[Wmot,sim]]-TableWmot11[[#This Row],[Wmot]])</f>
        <v>1.6030724779711107</v>
      </c>
      <c r="N22">
        <f>data_lastRecoveryFile!$A3703-data_lastRecoveryFile!$A$3690</f>
        <v>0.12999999999999545</v>
      </c>
      <c r="O22">
        <f>$C$6*data_lastRecoveryFile!$C3703/$C$5</f>
        <v>-3.30791788856305</v>
      </c>
      <c r="P22">
        <f>data_lastRecoveryFile!$F3703*2*PI()/($C$4*$C$3*$C$2)</f>
        <v>-4.0950403788634837</v>
      </c>
      <c r="Q22">
        <f>TableWmot12[[#This Row],[W]]*$C$3</f>
        <v>-49.140484546361805</v>
      </c>
      <c r="R22">
        <f>S$5+(R$5-S$5)*EXP(-TableWmot12[[#This Row],[t]]/T$5)</f>
        <v>-49.185201028687025</v>
      </c>
      <c r="S22">
        <f>ABS(TableWmot12[[#This Row],[Wmot,sim]]-TableWmot12[[#This Row],[Wmot]])</f>
        <v>4.4716482325220852E-2</v>
      </c>
    </row>
    <row r="23" spans="1:19" x14ac:dyDescent="0.3">
      <c r="A23">
        <f>data_lastRecoveryFile!$A353-data_lastRecoveryFile!$A$339</f>
        <v>0.13999999999999968</v>
      </c>
      <c r="B23">
        <f>$C$6*data_lastRecoveryFile!$C353/$C$5</f>
        <v>-3.30791788856305</v>
      </c>
      <c r="C23">
        <f>data_lastRecoveryFile!$F353*2*PI()/($C$4*$C$3*$C$2)</f>
        <v>-3.8973928545458554</v>
      </c>
      <c r="D23">
        <f>TableWmot11[[#This Row],[W]]*$C$3</f>
        <v>-46.768714254550261</v>
      </c>
      <c r="E23">
        <f>F$5+(E$5-F$5)*EXP(-TableWmot11[[#This Row],[t]]/G$5)</f>
        <v>-48.159321681065506</v>
      </c>
      <c r="F23">
        <f>ABS(TableWmot11[[#This Row],[Wmot,sim]]-TableWmot11[[#This Row],[Wmot]])</f>
        <v>1.3906074265152455</v>
      </c>
      <c r="N23">
        <f>data_lastRecoveryFile!$A3704-data_lastRecoveryFile!$A$3690</f>
        <v>0.14000000000000057</v>
      </c>
      <c r="O23">
        <f>$C$6*data_lastRecoveryFile!$C3704/$C$5</f>
        <v>-3.30791788856305</v>
      </c>
      <c r="P23">
        <f>data_lastRecoveryFile!$F3704*2*PI()/($C$4*$C$3*$C$2)</f>
        <v>-4.1643645105843676</v>
      </c>
      <c r="Q23">
        <f>TableWmot12[[#This Row],[W]]*$C$3</f>
        <v>-49.972374127012415</v>
      </c>
      <c r="R23">
        <f>S$5+(R$5-S$5)*EXP(-TableWmot12[[#This Row],[t]]/T$5)</f>
        <v>-50.025874887095988</v>
      </c>
      <c r="S23">
        <f>ABS(TableWmot12[[#This Row],[Wmot,sim]]-TableWmot12[[#This Row],[Wmot]])</f>
        <v>5.3500760083572629E-2</v>
      </c>
    </row>
    <row r="24" spans="1:19" x14ac:dyDescent="0.3">
      <c r="A24">
        <f>data_lastRecoveryFile!$A354-data_lastRecoveryFile!$A$339</f>
        <v>0.14999999999999991</v>
      </c>
      <c r="B24">
        <f>$C$6*data_lastRecoveryFile!$C354/$C$5</f>
        <v>-3.30791788856305</v>
      </c>
      <c r="C24">
        <f>data_lastRecoveryFile!$F354*2*PI()/($C$4*$C$3*$C$2)</f>
        <v>-3.9755668752702866</v>
      </c>
      <c r="D24">
        <f>TableWmot11[[#This Row],[W]]*$C$3</f>
        <v>-47.706802503243438</v>
      </c>
      <c r="E24">
        <f>F$5+(E$5-F$5)*EXP(-TableWmot11[[#This Row],[t]]/G$5)</f>
        <v>-48.957270381798011</v>
      </c>
      <c r="F24">
        <f>ABS(TableWmot11[[#This Row],[Wmot,sim]]-TableWmot11[[#This Row],[Wmot]])</f>
        <v>1.2504678785545735</v>
      </c>
      <c r="N24">
        <f>data_lastRecoveryFile!$A3705-data_lastRecoveryFile!$A$3690</f>
        <v>0.14999999999999858</v>
      </c>
      <c r="O24">
        <f>$C$6*data_lastRecoveryFile!$C3705/$C$5</f>
        <v>-3.30791788856305</v>
      </c>
      <c r="P24">
        <f>data_lastRecoveryFile!$F3705*2*PI()/($C$4*$C$3*$C$2)</f>
        <v>-4.2327053212480426</v>
      </c>
      <c r="Q24">
        <f>TableWmot12[[#This Row],[W]]*$C$3</f>
        <v>-50.792463854976511</v>
      </c>
      <c r="R24">
        <f>S$5+(R$5-S$5)*EXP(-TableWmot12[[#This Row],[t]]/T$5)</f>
        <v>-50.833711260135388</v>
      </c>
      <c r="S24">
        <f>ABS(TableWmot12[[#This Row],[Wmot,sim]]-TableWmot12[[#This Row],[Wmot]])</f>
        <v>4.124740515887737E-2</v>
      </c>
    </row>
    <row r="25" spans="1:19" x14ac:dyDescent="0.3">
      <c r="A25">
        <f>data_lastRecoveryFile!$A355-data_lastRecoveryFile!$A$339</f>
        <v>0.1599999999999997</v>
      </c>
      <c r="B25">
        <f>$C$6*data_lastRecoveryFile!$C355/$C$5</f>
        <v>-3.30791788856305</v>
      </c>
      <c r="C25">
        <f>data_lastRecoveryFile!$F355*2*PI()/($C$4*$C$3*$C$2)</f>
        <v>-4.0340744758732061</v>
      </c>
      <c r="D25">
        <f>TableWmot11[[#This Row],[W]]*$C$3</f>
        <v>-48.408893710478473</v>
      </c>
      <c r="E25">
        <f>F$5+(E$5-F$5)*EXP(-TableWmot11[[#This Row],[t]]/G$5)</f>
        <v>-49.7281932643224</v>
      </c>
      <c r="F25">
        <f>ABS(TableWmot11[[#This Row],[Wmot,sim]]-TableWmot11[[#This Row],[Wmot]])</f>
        <v>1.3192995538439263</v>
      </c>
      <c r="N25">
        <f>data_lastRecoveryFile!$A3706-data_lastRecoveryFile!$A$3690</f>
        <v>0.15999999999999659</v>
      </c>
      <c r="O25">
        <f>$C$6*data_lastRecoveryFile!$C3706/$C$5</f>
        <v>-3.30791788856305</v>
      </c>
      <c r="P25">
        <f>data_lastRecoveryFile!$F3706*2*PI()/($C$4*$C$3*$C$2)</f>
        <v>-4.2966211874099445</v>
      </c>
      <c r="Q25">
        <f>TableWmot12[[#This Row],[W]]*$C$3</f>
        <v>-51.559454248919337</v>
      </c>
      <c r="R25">
        <f>S$5+(R$5-S$5)*EXP(-TableWmot12[[#This Row],[t]]/T$5)</f>
        <v>-51.60999280984484</v>
      </c>
      <c r="S25">
        <f>ABS(TableWmot12[[#This Row],[Wmot,sim]]-TableWmot12[[#This Row],[Wmot]])</f>
        <v>5.0538560925502907E-2</v>
      </c>
    </row>
    <row r="26" spans="1:19" x14ac:dyDescent="0.3">
      <c r="A26">
        <f>data_lastRecoveryFile!$A356-data_lastRecoveryFile!$A$339</f>
        <v>0.16999999999999993</v>
      </c>
      <c r="B26">
        <f>$C$6*data_lastRecoveryFile!$C356/$C$5</f>
        <v>-3.30791788856305</v>
      </c>
      <c r="C26">
        <f>data_lastRecoveryFile!$F356*2*PI()/($C$4*$C$3*$C$2)</f>
        <v>-4.0537408959947179</v>
      </c>
      <c r="D26">
        <f>TableWmot11[[#This Row],[W]]*$C$3</f>
        <v>-48.644890751936614</v>
      </c>
      <c r="E26">
        <f>F$5+(E$5-F$5)*EXP(-TableWmot11[[#This Row],[t]]/G$5)</f>
        <v>-50.473005669247925</v>
      </c>
      <c r="F26">
        <f>ABS(TableWmot11[[#This Row],[Wmot,sim]]-TableWmot11[[#This Row],[Wmot]])</f>
        <v>1.8281149173113107</v>
      </c>
      <c r="N26">
        <f>data_lastRecoveryFile!$A3707-data_lastRecoveryFile!$A$3690</f>
        <v>0.1699999999999946</v>
      </c>
      <c r="O26">
        <f>$C$6*data_lastRecoveryFile!$C3707/$C$5</f>
        <v>-3.30791788856305</v>
      </c>
      <c r="P26">
        <f>data_lastRecoveryFile!$F3707*2*PI()/($C$4*$C$3*$C$2)</f>
        <v>-4.3629953564705302</v>
      </c>
      <c r="Q26">
        <f>TableWmot12[[#This Row],[W]]*$C$3</f>
        <v>-52.355944277646358</v>
      </c>
      <c r="R26">
        <f>S$5+(R$5-S$5)*EXP(-TableWmot12[[#This Row],[t]]/T$5)</f>
        <v>-52.355952096317715</v>
      </c>
      <c r="S26">
        <f>ABS(TableWmot12[[#This Row],[Wmot,sim]]-TableWmot12[[#This Row],[Wmot]])</f>
        <v>7.8186713565742139E-6</v>
      </c>
    </row>
    <row r="27" spans="1:19" x14ac:dyDescent="0.3">
      <c r="A27">
        <f>data_lastRecoveryFile!$A357-data_lastRecoveryFile!$A$339</f>
        <v>0.17999999999999972</v>
      </c>
      <c r="B27">
        <f>$C$6*data_lastRecoveryFile!$C357/$C$5</f>
        <v>-3.30791788856305</v>
      </c>
      <c r="C27">
        <f>data_lastRecoveryFile!$F357*2*PI()/($C$4*$C$3*$C$2)</f>
        <v>-4.0443993467182295</v>
      </c>
      <c r="D27">
        <f>TableWmot11[[#This Row],[W]]*$C$3</f>
        <v>-48.532792160618754</v>
      </c>
      <c r="E27">
        <f>F$5+(E$5-F$5)*EXP(-TableWmot11[[#This Row],[t]]/G$5)</f>
        <v>-51.192591935405147</v>
      </c>
      <c r="F27">
        <f>ABS(TableWmot11[[#This Row],[Wmot,sim]]-TableWmot11[[#This Row],[Wmot]])</f>
        <v>2.6597997747863928</v>
      </c>
      <c r="N27">
        <f>data_lastRecoveryFile!$A3708-data_lastRecoveryFile!$A$3690</f>
        <v>0.17999999999999972</v>
      </c>
      <c r="O27">
        <f>$C$6*data_lastRecoveryFile!$C3708/$C$5</f>
        <v>-3.30791788856305</v>
      </c>
      <c r="P27">
        <f>data_lastRecoveryFile!$F3708*2*PI()/($C$4*$C$3*$C$2)</f>
        <v>-4.4077364627838618</v>
      </c>
      <c r="Q27">
        <f>TableWmot12[[#This Row],[W]]*$C$3</f>
        <v>-52.892837553406338</v>
      </c>
      <c r="R27">
        <f>S$5+(R$5-S$5)*EXP(-TableWmot12[[#This Row],[t]]/T$5)</f>
        <v>-53.072773534729805</v>
      </c>
      <c r="S27">
        <f>ABS(TableWmot12[[#This Row],[Wmot,sim]]-TableWmot12[[#This Row],[Wmot]])</f>
        <v>0.17993598132346733</v>
      </c>
    </row>
    <row r="28" spans="1:19" x14ac:dyDescent="0.3">
      <c r="A28">
        <f>data_lastRecoveryFile!$A358-data_lastRecoveryFile!$A$339</f>
        <v>0.18999999999999995</v>
      </c>
      <c r="B28">
        <f>$C$6*data_lastRecoveryFile!$C358/$C$5</f>
        <v>-3.30791788856305</v>
      </c>
      <c r="C28">
        <f>data_lastRecoveryFile!$F358*2*PI()/($C$4*$C$3*$C$2)</f>
        <v>-4.0360411179876232</v>
      </c>
      <c r="D28">
        <f>TableWmot11[[#This Row],[W]]*$C$3</f>
        <v>-48.432493415851482</v>
      </c>
      <c r="E28">
        <f>F$5+(E$5-F$5)*EXP(-TableWmot11[[#This Row],[t]]/G$5)</f>
        <v>-51.887806449849116</v>
      </c>
      <c r="F28">
        <f>ABS(TableWmot11[[#This Row],[Wmot,sim]]-TableWmot11[[#This Row],[Wmot]])</f>
        <v>3.4553130339976335</v>
      </c>
      <c r="N28">
        <f>data_lastRecoveryFile!$A3709-data_lastRecoveryFile!$A$3690</f>
        <v>0.18999999999999773</v>
      </c>
      <c r="O28">
        <f>$C$6*data_lastRecoveryFile!$C3709/$C$5</f>
        <v>-3.30791788856305</v>
      </c>
      <c r="P28">
        <f>data_lastRecoveryFile!$F3709*2*PI()/($C$4*$C$3*$C$2)</f>
        <v>-4.4470693035382105</v>
      </c>
      <c r="Q28">
        <f>TableWmot12[[#This Row],[W]]*$C$3</f>
        <v>-53.364831642458526</v>
      </c>
      <c r="R28">
        <f>S$5+(R$5-S$5)*EXP(-TableWmot12[[#This Row],[t]]/T$5)</f>
        <v>-53.761595275921636</v>
      </c>
      <c r="S28">
        <f>ABS(TableWmot12[[#This Row],[Wmot,sim]]-TableWmot12[[#This Row],[Wmot]])</f>
        <v>0.3967636334631095</v>
      </c>
    </row>
    <row r="29" spans="1:19" x14ac:dyDescent="0.3">
      <c r="A29">
        <f>data_lastRecoveryFile!$A359-data_lastRecoveryFile!$A$339</f>
        <v>0.19999999999999973</v>
      </c>
      <c r="B29">
        <f>$C$6*data_lastRecoveryFile!$C359/$C$5</f>
        <v>-3.30791788856305</v>
      </c>
      <c r="C29">
        <f>data_lastRecoveryFile!$F359*2*PI()/($C$4*$C$3*$C$2)</f>
        <v>-4.0566908591663431</v>
      </c>
      <c r="D29">
        <f>TableWmot11[[#This Row],[W]]*$C$3</f>
        <v>-48.680290309996117</v>
      </c>
      <c r="E29">
        <f>F$5+(E$5-F$5)*EXP(-TableWmot11[[#This Row],[t]]/G$5)</f>
        <v>-52.559474662299287</v>
      </c>
      <c r="F29">
        <f>ABS(TableWmot11[[#This Row],[Wmot,sim]]-TableWmot11[[#This Row],[Wmot]])</f>
        <v>3.8791843523031702</v>
      </c>
      <c r="N29">
        <f>data_lastRecoveryFile!$A3710-data_lastRecoveryFile!$A$3690</f>
        <v>0.19999999999999574</v>
      </c>
      <c r="O29">
        <f>$C$6*data_lastRecoveryFile!$C3710/$C$5</f>
        <v>-3.30791788856305</v>
      </c>
      <c r="P29">
        <f>data_lastRecoveryFile!$F3710*2*PI()/($C$4*$C$3*$C$2)</f>
        <v>-4.4785355758348944</v>
      </c>
      <c r="Q29">
        <f>TableWmot12[[#This Row],[W]]*$C$3</f>
        <v>-53.742426910018736</v>
      </c>
      <c r="R29">
        <f>S$5+(R$5-S$5)*EXP(-TableWmot12[[#This Row],[t]]/T$5)</f>
        <v>-54.423511013528412</v>
      </c>
      <c r="S29">
        <f>ABS(TableWmot12[[#This Row],[Wmot,sim]]-TableWmot12[[#This Row],[Wmot]])</f>
        <v>0.68108410350967574</v>
      </c>
    </row>
    <row r="30" spans="1:19" x14ac:dyDescent="0.3">
      <c r="A30">
        <f>data_lastRecoveryFile!$A360-data_lastRecoveryFile!$A$339</f>
        <v>0.20999999999999996</v>
      </c>
      <c r="B30">
        <f>$C$6*data_lastRecoveryFile!$C360/$C$5</f>
        <v>-3.30791788856305</v>
      </c>
      <c r="C30">
        <f>data_lastRecoveryFile!$F360*2*PI()/($C$4*$C$3*$C$2)</f>
        <v>-4.0935653975333341</v>
      </c>
      <c r="D30">
        <f>TableWmot11[[#This Row],[W]]*$C$3</f>
        <v>-49.12278477040001</v>
      </c>
      <c r="E30">
        <f>F$5+(E$5-F$5)*EXP(-TableWmot11[[#This Row],[t]]/G$5)</f>
        <v>-53.20839406522181</v>
      </c>
      <c r="F30">
        <f>ABS(TableWmot11[[#This Row],[Wmot,sim]]-TableWmot11[[#This Row],[Wmot]])</f>
        <v>4.0856092948218006</v>
      </c>
      <c r="N30">
        <f>data_lastRecoveryFile!$A3711-data_lastRecoveryFile!$A$3690</f>
        <v>0.21000000000000085</v>
      </c>
      <c r="O30">
        <f>$C$6*data_lastRecoveryFile!$C3711/$C$5</f>
        <v>-3.30791788856305</v>
      </c>
      <c r="P30">
        <f>data_lastRecoveryFile!$F3711*2*PI()/($C$4*$C$3*$C$2)</f>
        <v>-4.4642774212723646</v>
      </c>
      <c r="Q30">
        <f>TableWmot12[[#This Row],[W]]*$C$3</f>
        <v>-53.571329055268379</v>
      </c>
      <c r="R30">
        <f>S$5+(R$5-S$5)*EXP(-TableWmot12[[#This Row],[t]]/T$5)</f>
        <v>-55.05957172051734</v>
      </c>
      <c r="S30">
        <f>ABS(TableWmot12[[#This Row],[Wmot,sim]]-TableWmot12[[#This Row],[Wmot]])</f>
        <v>1.4882426652489613</v>
      </c>
    </row>
    <row r="31" spans="1:19" x14ac:dyDescent="0.3">
      <c r="A31">
        <f>data_lastRecoveryFile!$A361-data_lastRecoveryFile!$A$339</f>
        <v>0.21999999999999975</v>
      </c>
      <c r="B31">
        <f>$C$6*data_lastRecoveryFile!$C361/$C$5</f>
        <v>-3.30791788856305</v>
      </c>
      <c r="C31">
        <f>data_lastRecoveryFile!$F361*2*PI()/($C$4*$C$3*$C$2)</f>
        <v>-4.1294566143317919</v>
      </c>
      <c r="D31">
        <f>TableWmot11[[#This Row],[W]]*$C$3</f>
        <v>-49.553479371981503</v>
      </c>
      <c r="E31">
        <f>F$5+(E$5-F$5)*EXP(-TableWmot11[[#This Row],[t]]/G$5)</f>
        <v>-53.835335140716765</v>
      </c>
      <c r="F31">
        <f>ABS(TableWmot11[[#This Row],[Wmot,sim]]-TableWmot11[[#This Row],[Wmot]])</f>
        <v>4.2818557687352623</v>
      </c>
      <c r="N31">
        <f>data_lastRecoveryFile!$A3712-data_lastRecoveryFile!$A$3690</f>
        <v>0.21999999999999886</v>
      </c>
      <c r="O31">
        <f>$C$6*data_lastRecoveryFile!$C3712/$C$5</f>
        <v>-3.30791788856305</v>
      </c>
      <c r="P31">
        <f>data_lastRecoveryFile!$F3712*2*PI()/($C$4*$C$3*$C$2)</f>
        <v>-4.5291766084914746</v>
      </c>
      <c r="Q31">
        <f>TableWmot12[[#This Row],[W]]*$C$3</f>
        <v>-54.350119301897692</v>
      </c>
      <c r="R31">
        <f>S$5+(R$5-S$5)*EXP(-TableWmot12[[#This Row],[t]]/T$5)</f>
        <v>-55.670787317894515</v>
      </c>
      <c r="S31">
        <f>ABS(TableWmot12[[#This Row],[Wmot,sim]]-TableWmot12[[#This Row],[Wmot]])</f>
        <v>1.3206680159968229</v>
      </c>
    </row>
    <row r="32" spans="1:19" x14ac:dyDescent="0.3">
      <c r="A32">
        <f>data_lastRecoveryFile!$A362-data_lastRecoveryFile!$A$339</f>
        <v>0.22999999999999998</v>
      </c>
      <c r="B32">
        <f>$C$6*data_lastRecoveryFile!$C362/$C$5</f>
        <v>-3.30791788856305</v>
      </c>
      <c r="C32">
        <f>data_lastRecoveryFile!$F362*2*PI()/($C$4*$C$3*$C$2)</f>
        <v>-4.1761643627595388</v>
      </c>
      <c r="D32">
        <f>TableWmot11[[#This Row],[W]]*$C$3</f>
        <v>-50.113972353114463</v>
      </c>
      <c r="E32">
        <f>F$5+(E$5-F$5)*EXP(-TableWmot11[[#This Row],[t]]/G$5)</f>
        <v>-54.441042275335661</v>
      </c>
      <c r="F32">
        <f>ABS(TableWmot11[[#This Row],[Wmot,sim]]-TableWmot11[[#This Row],[Wmot]])</f>
        <v>4.3270699222211988</v>
      </c>
      <c r="N32">
        <f>data_lastRecoveryFile!$A3713-data_lastRecoveryFile!$A$3690</f>
        <v>0.22999999999999687</v>
      </c>
      <c r="O32">
        <f>$C$6*data_lastRecoveryFile!$C3713/$C$5</f>
        <v>-3.30791788856305</v>
      </c>
      <c r="P32">
        <f>data_lastRecoveryFile!$F3713*2*PI()/($C$4*$C$3*$C$2)</f>
        <v>-4.6058756478857568</v>
      </c>
      <c r="Q32">
        <f>TableWmot12[[#This Row],[W]]*$C$3</f>
        <v>-55.270507774629081</v>
      </c>
      <c r="R32">
        <f>S$5+(R$5-S$5)*EXP(-TableWmot12[[#This Row],[t]]/T$5)</f>
        <v>-56.258128278234516</v>
      </c>
      <c r="S32">
        <f>ABS(TableWmot12[[#This Row],[Wmot,sim]]-TableWmot12[[#This Row],[Wmot]])</f>
        <v>0.98762050360543441</v>
      </c>
    </row>
    <row r="33" spans="1:19" x14ac:dyDescent="0.3">
      <c r="A33">
        <f>data_lastRecoveryFile!$A363-data_lastRecoveryFile!$A$339</f>
        <v>0.23999999999999977</v>
      </c>
      <c r="B33">
        <f>$C$6*data_lastRecoveryFile!$C363/$C$5</f>
        <v>-3.30791788856305</v>
      </c>
      <c r="C33">
        <f>data_lastRecoveryFile!$F363*2*PI()/($C$4*$C$3*$C$2)</f>
        <v>-4.2346719633624597</v>
      </c>
      <c r="D33">
        <f>TableWmot11[[#This Row],[W]]*$C$3</f>
        <v>-50.816063560349519</v>
      </c>
      <c r="E33">
        <f>F$5+(E$5-F$5)*EXP(-TableWmot11[[#This Row],[t]]/G$5)</f>
        <v>-55.026234643914421</v>
      </c>
      <c r="F33">
        <f>ABS(TableWmot11[[#This Row],[Wmot,sim]]-TableWmot11[[#This Row],[Wmot]])</f>
        <v>4.2101710835649016</v>
      </c>
      <c r="N33">
        <f>data_lastRecoveryFile!$A3714-data_lastRecoveryFile!$A$3690</f>
        <v>0.23999999999999488</v>
      </c>
      <c r="O33">
        <f>$C$6*data_lastRecoveryFile!$C3714/$C$5</f>
        <v>-3.30791788856305</v>
      </c>
      <c r="P33">
        <f>data_lastRecoveryFile!$F3714*2*PI()/($C$4*$C$3*$C$2)</f>
        <v>-4.6732331374922227</v>
      </c>
      <c r="Q33">
        <f>TableWmot12[[#This Row],[W]]*$C$3</f>
        <v>-56.078797649906676</v>
      </c>
      <c r="R33">
        <f>S$5+(R$5-S$5)*EXP(-TableWmot12[[#This Row],[t]]/T$5)</f>
        <v>-56.822527166570197</v>
      </c>
      <c r="S33">
        <f>ABS(TableWmot12[[#This Row],[Wmot,sim]]-TableWmot12[[#This Row],[Wmot]])</f>
        <v>0.74372951666352094</v>
      </c>
    </row>
    <row r="34" spans="1:19" x14ac:dyDescent="0.3">
      <c r="A34">
        <f>data_lastRecoveryFile!$A364-data_lastRecoveryFile!$A$339</f>
        <v>0.25</v>
      </c>
      <c r="B34">
        <f>$C$6*data_lastRecoveryFile!$C364/$C$5</f>
        <v>-3.30791788856305</v>
      </c>
      <c r="C34">
        <f>data_lastRecoveryFile!$F364*2*PI()/($C$4*$C$3*$C$2)</f>
        <v>-4.2956378663527364</v>
      </c>
      <c r="D34">
        <f>TableWmot11[[#This Row],[W]]*$C$3</f>
        <v>-51.547654396232836</v>
      </c>
      <c r="E34">
        <f>F$5+(E$5-F$5)*EXP(-TableWmot11[[#This Row],[t]]/G$5)</f>
        <v>-55.591607063472111</v>
      </c>
      <c r="F34">
        <f>ABS(TableWmot11[[#This Row],[Wmot,sim]]-TableWmot11[[#This Row],[Wmot]])</f>
        <v>4.0439526672392745</v>
      </c>
      <c r="N34">
        <f>data_lastRecoveryFile!$A3715-data_lastRecoveryFile!$A$3690</f>
        <v>0.25</v>
      </c>
      <c r="O34">
        <f>$C$6*data_lastRecoveryFile!$C3715/$C$5</f>
        <v>-3.30791788856305</v>
      </c>
      <c r="P34">
        <f>data_lastRecoveryFile!$F3715*2*PI()/($C$4*$C$3*$C$2)</f>
        <v>-4.7597653869472616</v>
      </c>
      <c r="Q34">
        <f>TableWmot12[[#This Row],[W]]*$C$3</f>
        <v>-57.117184643367139</v>
      </c>
      <c r="R34">
        <f>S$5+(R$5-S$5)*EXP(-TableWmot12[[#This Row],[t]]/T$5)</f>
        <v>-57.364880121096604</v>
      </c>
      <c r="S34">
        <f>ABS(TableWmot12[[#This Row],[Wmot,sim]]-TableWmot12[[#This Row],[Wmot]])</f>
        <v>0.2476954777294651</v>
      </c>
    </row>
    <row r="35" spans="1:19" x14ac:dyDescent="0.3">
      <c r="A35">
        <f>data_lastRecoveryFile!$A365-data_lastRecoveryFile!$A$339</f>
        <v>0.25999999999999979</v>
      </c>
      <c r="B35">
        <f>$C$6*data_lastRecoveryFile!$C365/$C$5</f>
        <v>-3.30791788856305</v>
      </c>
      <c r="C35">
        <f>data_lastRecoveryFile!$F365*2*PI()/($C$4*$C$3*$C$2)</f>
        <v>-4.338412331062977</v>
      </c>
      <c r="D35">
        <f>TableWmot11[[#This Row],[W]]*$C$3</f>
        <v>-52.060947972755727</v>
      </c>
      <c r="E35">
        <f>F$5+(E$5-F$5)*EXP(-TableWmot11[[#This Row],[t]]/G$5)</f>
        <v>-56.137830818188533</v>
      </c>
      <c r="F35">
        <f>ABS(TableWmot11[[#This Row],[Wmot,sim]]-TableWmot11[[#This Row],[Wmot]])</f>
        <v>4.0768828454328059</v>
      </c>
      <c r="N35">
        <f>data_lastRecoveryFile!$A3716-data_lastRecoveryFile!$A$3690</f>
        <v>0.25999999999999801</v>
      </c>
      <c r="O35">
        <f>$C$6*data_lastRecoveryFile!$C3716/$C$5</f>
        <v>-3.30791788856305</v>
      </c>
      <c r="P35">
        <f>data_lastRecoveryFile!$F3716*2*PI()/($C$4*$C$3*$C$2)</f>
        <v>-4.7435405902703147</v>
      </c>
      <c r="Q35">
        <f>TableWmot12[[#This Row],[W]]*$C$3</f>
        <v>-56.92248708324378</v>
      </c>
      <c r="R35">
        <f>S$5+(R$5-S$5)*EXP(-TableWmot12[[#This Row],[t]]/T$5)</f>
        <v>-57.886048276034849</v>
      </c>
      <c r="S35">
        <f>ABS(TableWmot12[[#This Row],[Wmot,sim]]-TableWmot12[[#This Row],[Wmot]])</f>
        <v>0.96356119279106878</v>
      </c>
    </row>
    <row r="36" spans="1:19" x14ac:dyDescent="0.3">
      <c r="A36">
        <f>data_lastRecoveryFile!$A366-data_lastRecoveryFile!$A$339</f>
        <v>0.27</v>
      </c>
      <c r="B36">
        <f>$C$6*data_lastRecoveryFile!$C366/$C$5</f>
        <v>-3.30791788856305</v>
      </c>
      <c r="C36">
        <f>data_lastRecoveryFile!$F366*2*PI()/($C$4*$C$3*$C$2)</f>
        <v>-4.41511137045726</v>
      </c>
      <c r="D36">
        <f>TableWmot11[[#This Row],[W]]*$C$3</f>
        <v>-52.981336445487116</v>
      </c>
      <c r="E36">
        <f>F$5+(E$5-F$5)*EXP(-TableWmot11[[#This Row],[t]]/G$5)</f>
        <v>-56.665554456440923</v>
      </c>
      <c r="F36">
        <f>ABS(TableWmot11[[#This Row],[Wmot,sim]]-TableWmot11[[#This Row],[Wmot]])</f>
        <v>3.6842180109538063</v>
      </c>
      <c r="N36">
        <f>data_lastRecoveryFile!$A3717-data_lastRecoveryFile!$A$3690</f>
        <v>0.26999999999999602</v>
      </c>
      <c r="O36">
        <f>$C$6*data_lastRecoveryFile!$C3717/$C$5</f>
        <v>-3.30791788856305</v>
      </c>
      <c r="P36">
        <f>data_lastRecoveryFile!$F3717*2*PI()/($C$4*$C$3*$C$2)</f>
        <v>-4.7307574170379354</v>
      </c>
      <c r="Q36">
        <f>TableWmot12[[#This Row],[W]]*$C$3</f>
        <v>-56.769089004455225</v>
      </c>
      <c r="R36">
        <f>S$5+(R$5-S$5)*EXP(-TableWmot12[[#This Row],[t]]/T$5)</f>
        <v>-58.386859128921444</v>
      </c>
      <c r="S36">
        <f>ABS(TableWmot12[[#This Row],[Wmot,sim]]-TableWmot12[[#This Row],[Wmot]])</f>
        <v>1.6177701244662188</v>
      </c>
    </row>
    <row r="37" spans="1:19" x14ac:dyDescent="0.3">
      <c r="A37">
        <f>data_lastRecoveryFile!$A367-data_lastRecoveryFile!$A$339</f>
        <v>0.2799999999999998</v>
      </c>
      <c r="B37">
        <f>$C$6*data_lastRecoveryFile!$C367/$C$5</f>
        <v>-3.30791788856305</v>
      </c>
      <c r="C37">
        <f>data_lastRecoveryFile!$F367*2*PI()/($C$4*$C$3*$C$2)</f>
        <v>-4.4967270146262566</v>
      </c>
      <c r="D37">
        <f>TableWmot11[[#This Row],[W]]*$C$3</f>
        <v>-53.960724175515082</v>
      </c>
      <c r="E37">
        <f>F$5+(E$5-F$5)*EXP(-TableWmot11[[#This Row],[t]]/G$5)</f>
        <v>-57.17540456084528</v>
      </c>
      <c r="F37">
        <f>ABS(TableWmot11[[#This Row],[Wmot,sim]]-TableWmot11[[#This Row],[Wmot]])</f>
        <v>3.2146803853301975</v>
      </c>
      <c r="N37">
        <f>data_lastRecoveryFile!$A3718-data_lastRecoveryFile!$A$3690</f>
        <v>0.27999999999999403</v>
      </c>
      <c r="O37">
        <f>$C$6*data_lastRecoveryFile!$C3718/$C$5</f>
        <v>-3.30791788856305</v>
      </c>
      <c r="P37">
        <f>data_lastRecoveryFile!$F3718*2*PI()/($C$4*$C$3*$C$2)</f>
        <v>-4.7351823615397093</v>
      </c>
      <c r="Q37">
        <f>TableWmot12[[#This Row],[W]]*$C$3</f>
        <v>-56.822188338476508</v>
      </c>
      <c r="R37">
        <f>S$5+(R$5-S$5)*EXP(-TableWmot12[[#This Row],[t]]/T$5)</f>
        <v>-58.868107854486261</v>
      </c>
      <c r="S37">
        <f>ABS(TableWmot12[[#This Row],[Wmot,sim]]-TableWmot12[[#This Row],[Wmot]])</f>
        <v>2.0459195160097536</v>
      </c>
    </row>
    <row r="38" spans="1:19" x14ac:dyDescent="0.3">
      <c r="A38">
        <f>data_lastRecoveryFile!$A368-data_lastRecoveryFile!$A$339</f>
        <v>0.29000000000000004</v>
      </c>
      <c r="B38">
        <f>$C$6*data_lastRecoveryFile!$C368/$C$5</f>
        <v>-3.30791788856305</v>
      </c>
      <c r="C38">
        <f>data_lastRecoveryFile!$F368*2*PI()/($C$4*$C$3*$C$2)</f>
        <v>-4.5478597075557774</v>
      </c>
      <c r="D38">
        <f>TableWmot11[[#This Row],[W]]*$C$3</f>
        <v>-54.574316490669332</v>
      </c>
      <c r="E38">
        <f>F$5+(E$5-F$5)*EXP(-TableWmot11[[#This Row],[t]]/G$5)</f>
        <v>-57.667986492217551</v>
      </c>
      <c r="F38">
        <f>ABS(TableWmot11[[#This Row],[Wmot,sim]]-TableWmot11[[#This Row],[Wmot]])</f>
        <v>3.0936700015482188</v>
      </c>
      <c r="N38">
        <f>data_lastRecoveryFile!$A3719-data_lastRecoveryFile!$A$3690</f>
        <v>0.28999999999999915</v>
      </c>
      <c r="O38">
        <f>$C$6*data_lastRecoveryFile!$C3719/$C$5</f>
        <v>-3.30791788856305</v>
      </c>
      <c r="P38">
        <f>data_lastRecoveryFile!$F3719*2*PI()/($C$4*$C$3*$C$2)</f>
        <v>-4.7917233200282121</v>
      </c>
      <c r="Q38">
        <f>TableWmot12[[#This Row],[W]]*$C$3</f>
        <v>-57.500679840338549</v>
      </c>
      <c r="R38">
        <f>S$5+(R$5-S$5)*EXP(-TableWmot12[[#This Row],[t]]/T$5)</f>
        <v>-59.330558567211455</v>
      </c>
      <c r="S38">
        <f>ABS(TableWmot12[[#This Row],[Wmot,sim]]-TableWmot12[[#This Row],[Wmot]])</f>
        <v>1.8298787268729058</v>
      </c>
    </row>
    <row r="39" spans="1:19" x14ac:dyDescent="0.3">
      <c r="A39">
        <f>data_lastRecoveryFile!$A369-data_lastRecoveryFile!$A$339</f>
        <v>0.29999999999999982</v>
      </c>
      <c r="B39">
        <f>$C$6*data_lastRecoveryFile!$C369/$C$5</f>
        <v>-3.30791788856305</v>
      </c>
      <c r="C39">
        <f>data_lastRecoveryFile!$F369*2*PI()/($C$4*$C$3*$C$2)</f>
        <v>-4.6511084144720281</v>
      </c>
      <c r="D39">
        <f>TableWmot11[[#This Row],[W]]*$C$3</f>
        <v>-55.81330097366434</v>
      </c>
      <c r="E39">
        <f>F$5+(E$5-F$5)*EXP(-TableWmot11[[#This Row],[t]]/G$5)</f>
        <v>-58.143885108337031</v>
      </c>
      <c r="F39">
        <f>ABS(TableWmot11[[#This Row],[Wmot,sim]]-TableWmot11[[#This Row],[Wmot]])</f>
        <v>2.3305841346726908</v>
      </c>
      <c r="N39">
        <f>data_lastRecoveryFile!$A3720-data_lastRecoveryFile!$A$3690</f>
        <v>0.29999999999999716</v>
      </c>
      <c r="O39">
        <f>$C$6*data_lastRecoveryFile!$C3720/$C$5</f>
        <v>-3.30791788856305</v>
      </c>
      <c r="P39">
        <f>data_lastRecoveryFile!$F3720*2*PI()/($C$4*$C$3*$C$2)</f>
        <v>-4.9357798490289619</v>
      </c>
      <c r="Q39">
        <f>TableWmot12[[#This Row],[W]]*$C$3</f>
        <v>-59.229358188347547</v>
      </c>
      <c r="R39">
        <f>S$5+(R$5-S$5)*EXP(-TableWmot12[[#This Row],[t]]/T$5)</f>
        <v>-59.774945534571728</v>
      </c>
      <c r="S39">
        <f>ABS(TableWmot12[[#This Row],[Wmot,sim]]-TableWmot12[[#This Row],[Wmot]])</f>
        <v>0.54558734622418115</v>
      </c>
    </row>
    <row r="40" spans="1:19" x14ac:dyDescent="0.3">
      <c r="A40">
        <f>data_lastRecoveryFile!$A370-data_lastRecoveryFile!$A$339</f>
        <v>0.31000000000000005</v>
      </c>
      <c r="B40">
        <f>$C$6*data_lastRecoveryFile!$C370/$C$5</f>
        <v>-3.30791788856305</v>
      </c>
      <c r="C40">
        <f>data_lastRecoveryFile!$F370*2*PI()/($C$4*$C$3*$C$2)</f>
        <v>-4.7489488558292976</v>
      </c>
      <c r="D40">
        <f>TableWmot11[[#This Row],[W]]*$C$3</f>
        <v>-56.987386269951571</v>
      </c>
      <c r="E40">
        <f>F$5+(E$5-F$5)*EXP(-TableWmot11[[#This Row],[t]]/G$5)</f>
        <v>-58.603665458366365</v>
      </c>
      <c r="F40">
        <f>ABS(TableWmot11[[#This Row],[Wmot,sim]]-TableWmot11[[#This Row],[Wmot]])</f>
        <v>1.6162791884147936</v>
      </c>
      <c r="N40">
        <f>data_lastRecoveryFile!$A3721-data_lastRecoveryFile!$A$3690</f>
        <v>0.30999999999999517</v>
      </c>
      <c r="O40">
        <f>$C$6*data_lastRecoveryFile!$C3721/$C$5</f>
        <v>-3.30791788856305</v>
      </c>
      <c r="P40">
        <f>data_lastRecoveryFile!$F3721*2*PI()/($C$4*$C$3*$C$2)</f>
        <v>-5.0611532789654081</v>
      </c>
      <c r="Q40">
        <f>TableWmot12[[#This Row],[W]]*$C$3</f>
        <v>-60.733839347584897</v>
      </c>
      <c r="R40">
        <f>S$5+(R$5-S$5)*EXP(-TableWmot12[[#This Row],[t]]/T$5)</f>
        <v>-60.201974342887439</v>
      </c>
      <c r="S40">
        <f>ABS(TableWmot12[[#This Row],[Wmot,sim]]-TableWmot12[[#This Row],[Wmot]])</f>
        <v>0.53186500469745823</v>
      </c>
    </row>
    <row r="41" spans="1:19" x14ac:dyDescent="0.3">
      <c r="A41">
        <f>data_lastRecoveryFile!$A371-data_lastRecoveryFile!$A$339</f>
        <v>0.31999999999999984</v>
      </c>
      <c r="B41">
        <f>$C$6*data_lastRecoveryFile!$C371/$C$5</f>
        <v>-3.30791788856305</v>
      </c>
      <c r="C41">
        <f>data_lastRecoveryFile!$F371*2*PI()/($C$4*$C$3*$C$2)</f>
        <v>-4.8374477473987527</v>
      </c>
      <c r="D41">
        <f>TableWmot11[[#This Row],[W]]*$C$3</f>
        <v>-58.049372968785036</v>
      </c>
      <c r="E41">
        <f>F$5+(E$5-F$5)*EXP(-TableWmot11[[#This Row],[t]]/G$5)</f>
        <v>-59.047873453751656</v>
      </c>
      <c r="F41">
        <f>ABS(TableWmot11[[#This Row],[Wmot,sim]]-TableWmot11[[#This Row],[Wmot]])</f>
        <v>0.99850048496661969</v>
      </c>
      <c r="N41">
        <f>data_lastRecoveryFile!$A3722-data_lastRecoveryFile!$A$3690</f>
        <v>0.32000000000000028</v>
      </c>
      <c r="O41">
        <f>$C$6*data_lastRecoveryFile!$C3722/$C$5</f>
        <v>-3.30791788856305</v>
      </c>
      <c r="P41">
        <f>data_lastRecoveryFile!$F3722*2*PI()/($C$4*$C$3*$C$2)</f>
        <v>-5.1811184443655263</v>
      </c>
      <c r="Q41">
        <f>TableWmot12[[#This Row],[W]]*$C$3</f>
        <v>-62.173421332386312</v>
      </c>
      <c r="R41">
        <f>S$5+(R$5-S$5)*EXP(-TableWmot12[[#This Row],[t]]/T$5)</f>
        <v>-60.612323017635674</v>
      </c>
      <c r="S41">
        <f>ABS(TableWmot12[[#This Row],[Wmot,sim]]-TableWmot12[[#This Row],[Wmot]])</f>
        <v>1.5610983147506374</v>
      </c>
    </row>
    <row r="42" spans="1:19" x14ac:dyDescent="0.3">
      <c r="A42">
        <f>data_lastRecoveryFile!$A372-data_lastRecoveryFile!$A$339</f>
        <v>0.33000000000000007</v>
      </c>
      <c r="B42">
        <f>$C$6*data_lastRecoveryFile!$C372/$C$5</f>
        <v>-3.30791788856305</v>
      </c>
      <c r="C42">
        <f>data_lastRecoveryFile!$F372*2*PI()/($C$4*$C$3*$C$2)</f>
        <v>-4.9706877452815368</v>
      </c>
      <c r="D42">
        <f>TableWmot11[[#This Row],[W]]*$C$3</f>
        <v>-59.648252943378438</v>
      </c>
      <c r="E42">
        <f>F$5+(E$5-F$5)*EXP(-TableWmot11[[#This Row],[t]]/G$5)</f>
        <v>-59.477036516400261</v>
      </c>
      <c r="F42">
        <f>ABS(TableWmot11[[#This Row],[Wmot,sim]]-TableWmot11[[#This Row],[Wmot]])</f>
        <v>0.17121642697817663</v>
      </c>
      <c r="N42">
        <f>data_lastRecoveryFile!$A3723-data_lastRecoveryFile!$A$3690</f>
        <v>0.32999999999999829</v>
      </c>
      <c r="O42">
        <f>$C$6*data_lastRecoveryFile!$C3723/$C$5</f>
        <v>-3.30791788856305</v>
      </c>
      <c r="P42">
        <f>data_lastRecoveryFile!$F3723*2*PI()/($C$4*$C$3*$C$2)</f>
        <v>-5.2671590330362958</v>
      </c>
      <c r="Q42">
        <f>TableWmot12[[#This Row],[W]]*$C$3</f>
        <v>-63.205908396435547</v>
      </c>
      <c r="R42">
        <f>S$5+(R$5-S$5)*EXP(-TableWmot12[[#This Row],[t]]/T$5)</f>
        <v>-61.006643100000922</v>
      </c>
      <c r="S42">
        <f>ABS(TableWmot12[[#This Row],[Wmot,sim]]-TableWmot12[[#This Row],[Wmot]])</f>
        <v>2.1992652964346249</v>
      </c>
    </row>
    <row r="43" spans="1:19" x14ac:dyDescent="0.3">
      <c r="A43">
        <f>data_lastRecoveryFile!$A373-data_lastRecoveryFile!$A$339</f>
        <v>0.33999999999999986</v>
      </c>
      <c r="B43">
        <f>$C$6*data_lastRecoveryFile!$C373/$C$5</f>
        <v>-3.30791788856305</v>
      </c>
      <c r="C43">
        <f>data_lastRecoveryFile!$F373*2*PI()/($C$4*$C$3*$C$2)</f>
        <v>-5.070003167968955</v>
      </c>
      <c r="D43">
        <f>TableWmot11[[#This Row],[W]]*$C$3</f>
        <v>-60.840038015627457</v>
      </c>
      <c r="E43">
        <f>F$5+(E$5-F$5)*EXP(-TableWmot11[[#This Row],[t]]/G$5)</f>
        <v>-59.891664204904984</v>
      </c>
      <c r="F43">
        <f>ABS(TableWmot11[[#This Row],[Wmot,sim]]-TableWmot11[[#This Row],[Wmot]])</f>
        <v>0.9483738107224724</v>
      </c>
      <c r="N43">
        <f>data_lastRecoveryFile!$A3724-data_lastRecoveryFile!$A$3690</f>
        <v>0.33999999999999631</v>
      </c>
      <c r="O43">
        <f>$C$6*data_lastRecoveryFile!$C3724/$C$5</f>
        <v>-3.30791788856305</v>
      </c>
      <c r="P43">
        <f>data_lastRecoveryFile!$F3724*2*PI()/($C$4*$C$3*$C$2)</f>
        <v>-5.3001002887084363</v>
      </c>
      <c r="Q43">
        <f>TableWmot12[[#This Row],[W]]*$C$3</f>
        <v>-63.601203464501239</v>
      </c>
      <c r="R43">
        <f>S$5+(R$5-S$5)*EXP(-TableWmot12[[#This Row],[t]]/T$5)</f>
        <v>-61.38556068137742</v>
      </c>
      <c r="S43">
        <f>ABS(TableWmot12[[#This Row],[Wmot,sim]]-TableWmot12[[#This Row],[Wmot]])</f>
        <v>2.215642783123819</v>
      </c>
    </row>
    <row r="44" spans="1:19" x14ac:dyDescent="0.3">
      <c r="A44">
        <f>data_lastRecoveryFile!$A374-data_lastRecoveryFile!$A$339</f>
        <v>0.35000000000000009</v>
      </c>
      <c r="B44">
        <f>$C$6*data_lastRecoveryFile!$C374/$C$5</f>
        <v>-3.30791788856305</v>
      </c>
      <c r="C44">
        <f>data_lastRecoveryFile!$F374*2*PI()/($C$4*$C$3*$C$2)</f>
        <v>-5.118677556977139</v>
      </c>
      <c r="D44">
        <f>TableWmot11[[#This Row],[W]]*$C$3</f>
        <v>-61.424130683725664</v>
      </c>
      <c r="E44">
        <f>F$5+(E$5-F$5)*EXP(-TableWmot11[[#This Row],[t]]/G$5)</f>
        <v>-60.292248819558893</v>
      </c>
      <c r="F44">
        <f>ABS(TableWmot11[[#This Row],[Wmot,sim]]-TableWmot11[[#This Row],[Wmot]])</f>
        <v>1.1318818641667718</v>
      </c>
      <c r="N44">
        <f>data_lastRecoveryFile!$A3725-data_lastRecoveryFile!$A$3690</f>
        <v>0.34999999999999432</v>
      </c>
      <c r="O44">
        <f>$C$6*data_lastRecoveryFile!$C3725/$C$5</f>
        <v>-3.30791788856305</v>
      </c>
      <c r="P44">
        <f>data_lastRecoveryFile!$F3725*2*PI()/($C$4*$C$3*$C$2)</f>
        <v>-5.2843671477024881</v>
      </c>
      <c r="Q44">
        <f>TableWmot12[[#This Row],[W]]*$C$3</f>
        <v>-63.412405772429857</v>
      </c>
      <c r="R44">
        <f>S$5+(R$5-S$5)*EXP(-TableWmot12[[#This Row],[t]]/T$5)</f>
        <v>-61.749677397459919</v>
      </c>
      <c r="S44">
        <f>ABS(TableWmot12[[#This Row],[Wmot,sim]]-TableWmot12[[#This Row],[Wmot]])</f>
        <v>1.6627283749699373</v>
      </c>
    </row>
    <row r="45" spans="1:19" x14ac:dyDescent="0.3">
      <c r="A45">
        <f>data_lastRecoveryFile!$A375-data_lastRecoveryFile!$A$339</f>
        <v>0.35999999999999988</v>
      </c>
      <c r="B45">
        <f>$C$6*data_lastRecoveryFile!$C375/$C$5</f>
        <v>-3.30791788856305</v>
      </c>
      <c r="C45">
        <f>data_lastRecoveryFile!$F375*2*PI()/($C$4*$C$3*$C$2)</f>
        <v>-5.1545687753095759</v>
      </c>
      <c r="D45">
        <f>TableWmot11[[#This Row],[W]]*$C$3</f>
        <v>-61.854825303714911</v>
      </c>
      <c r="E45">
        <f>F$5+(E$5-F$5)*EXP(-TableWmot11[[#This Row],[t]]/G$5)</f>
        <v>-60.679265986878562</v>
      </c>
      <c r="F45">
        <f>ABS(TableWmot11[[#This Row],[Wmot,sim]]-TableWmot11[[#This Row],[Wmot]])</f>
        <v>1.175559316836349</v>
      </c>
      <c r="N45">
        <f>data_lastRecoveryFile!$A3726-data_lastRecoveryFile!$A$3690</f>
        <v>0.35999999999999943</v>
      </c>
      <c r="O45">
        <f>$C$6*data_lastRecoveryFile!$C3726/$C$5</f>
        <v>-3.30791788856305</v>
      </c>
      <c r="P45">
        <f>data_lastRecoveryFile!$F3726*2*PI()/($C$4*$C$3*$C$2)</f>
        <v>-5.2691256731054041</v>
      </c>
      <c r="Q45">
        <f>TableWmot12[[#This Row],[W]]*$C$3</f>
        <v>-63.229508077264853</v>
      </c>
      <c r="R45">
        <f>S$5+(R$5-S$5)*EXP(-TableWmot12[[#This Row],[t]]/T$5)</f>
        <v>-62.099571383506088</v>
      </c>
      <c r="S45">
        <f>ABS(TableWmot12[[#This Row],[Wmot,sim]]-TableWmot12[[#This Row],[Wmot]])</f>
        <v>1.1299366937587649</v>
      </c>
    </row>
    <row r="46" spans="1:19" x14ac:dyDescent="0.3">
      <c r="A46">
        <f>data_lastRecoveryFile!$A376-data_lastRecoveryFile!$A$339</f>
        <v>0.37000000000000011</v>
      </c>
      <c r="B46">
        <f>$C$6*data_lastRecoveryFile!$C376/$C$5</f>
        <v>-3.30791788856305</v>
      </c>
      <c r="C46">
        <f>data_lastRecoveryFile!$F376*2*PI()/($C$4*$C$3*$C$2)</f>
        <v>-5.1757101752272554</v>
      </c>
      <c r="D46">
        <f>TableWmot11[[#This Row],[W]]*$C$3</f>
        <v>-62.108522102727065</v>
      </c>
      <c r="E46">
        <f>F$5+(E$5-F$5)*EXP(-TableWmot11[[#This Row],[t]]/G$5)</f>
        <v>-61.05317522433036</v>
      </c>
      <c r="F46">
        <f>ABS(TableWmot11[[#This Row],[Wmot,sim]]-TableWmot11[[#This Row],[Wmot]])</f>
        <v>1.0553468783967048</v>
      </c>
      <c r="N46">
        <f>data_lastRecoveryFile!$A3727-data_lastRecoveryFile!$A$3690</f>
        <v>0.36999999999999744</v>
      </c>
      <c r="O46">
        <f>$C$6*data_lastRecoveryFile!$C3727/$C$5</f>
        <v>-3.30791788856305</v>
      </c>
      <c r="P46">
        <f>data_lastRecoveryFile!$F3727*2*PI()/($C$4*$C$3*$C$2)</f>
        <v>-5.2602757851245112</v>
      </c>
      <c r="Q46">
        <f>TableWmot12[[#This Row],[W]]*$C$3</f>
        <v>-63.123309421494135</v>
      </c>
      <c r="R46">
        <f>S$5+(R$5-S$5)*EXP(-TableWmot12[[#This Row],[t]]/T$5)</f>
        <v>-62.435798192283968</v>
      </c>
      <c r="S46">
        <f>ABS(TableWmot12[[#This Row],[Wmot,sim]]-TableWmot12[[#This Row],[Wmot]])</f>
        <v>0.68751122921016616</v>
      </c>
    </row>
    <row r="47" spans="1:19" x14ac:dyDescent="0.3">
      <c r="A47">
        <f>data_lastRecoveryFile!$A377-data_lastRecoveryFile!$A$339</f>
        <v>0.37999999999999989</v>
      </c>
      <c r="B47">
        <f>$C$6*data_lastRecoveryFile!$C377/$C$5</f>
        <v>-3.30791788856305</v>
      </c>
      <c r="C47">
        <f>data_lastRecoveryFile!$F377*2*PI()/($C$4*$C$3*$C$2)</f>
        <v>-5.1919349724155275</v>
      </c>
      <c r="D47">
        <f>TableWmot11[[#This Row],[W]]*$C$3</f>
        <v>-62.30321966898633</v>
      </c>
      <c r="E47">
        <f>F$5+(E$5-F$5)*EXP(-TableWmot11[[#This Row],[t]]/G$5)</f>
        <v>-61.414420485929533</v>
      </c>
      <c r="F47">
        <f>ABS(TableWmot11[[#This Row],[Wmot,sim]]-TableWmot11[[#This Row],[Wmot]])</f>
        <v>0.88879918305679695</v>
      </c>
      <c r="N47">
        <f>data_lastRecoveryFile!$A3728-data_lastRecoveryFile!$A$3690</f>
        <v>0.37999999999999545</v>
      </c>
      <c r="O47">
        <f>$C$6*data_lastRecoveryFile!$C3728/$C$5</f>
        <v>-3.30791788856305</v>
      </c>
      <c r="P47">
        <f>data_lastRecoveryFile!$F3728*2*PI()/($C$4*$C$3*$C$2)</f>
        <v>-5.2765005823127842</v>
      </c>
      <c r="Q47">
        <f>TableWmot12[[#This Row],[W]]*$C$3</f>
        <v>-63.318006987753407</v>
      </c>
      <c r="R47">
        <f>S$5+(R$5-S$5)*EXP(-TableWmot12[[#This Row],[t]]/T$5)</f>
        <v>-62.758891676166037</v>
      </c>
      <c r="S47">
        <f>ABS(TableWmot12[[#This Row],[Wmot,sim]]-TableWmot12[[#This Row],[Wmot]])</f>
        <v>0.55911531158736949</v>
      </c>
    </row>
    <row r="48" spans="1:19" x14ac:dyDescent="0.3">
      <c r="A48">
        <f>data_lastRecoveryFile!$A378-data_lastRecoveryFile!$A$339</f>
        <v>0.38999999999999968</v>
      </c>
      <c r="B48">
        <f>$C$6*data_lastRecoveryFile!$C378/$C$5</f>
        <v>-3.30791788856305</v>
      </c>
      <c r="C48">
        <f>data_lastRecoveryFile!$F378*2*PI()/($C$4*$C$3*$C$2)</f>
        <v>-5.2288095133391543</v>
      </c>
      <c r="D48">
        <f>TableWmot11[[#This Row],[W]]*$C$3</f>
        <v>-62.745714160069852</v>
      </c>
      <c r="E48">
        <f>F$5+(E$5-F$5)*EXP(-TableWmot11[[#This Row],[t]]/G$5)</f>
        <v>-61.763430689360746</v>
      </c>
      <c r="F48">
        <f>ABS(TableWmot11[[#This Row],[Wmot,sim]]-TableWmot11[[#This Row],[Wmot]])</f>
        <v>0.98228347070910615</v>
      </c>
      <c r="N48">
        <f>data_lastRecoveryFile!$A3729-data_lastRecoveryFile!$A$3690</f>
        <v>0.39000000000000057</v>
      </c>
      <c r="O48">
        <f>$C$6*data_lastRecoveryFile!$C3729/$C$5</f>
        <v>-3.30791788856305</v>
      </c>
      <c r="P48">
        <f>data_lastRecoveryFile!$F3729*2*PI()/($C$4*$C$3*$C$2)</f>
        <v>-5.3890908400395041</v>
      </c>
      <c r="Q48">
        <f>TableWmot12[[#This Row],[W]]*$C$3</f>
        <v>-64.669090080474049</v>
      </c>
      <c r="R48">
        <f>S$5+(R$5-S$5)*EXP(-TableWmot12[[#This Row],[t]]/T$5)</f>
        <v>-63.069364834765622</v>
      </c>
      <c r="S48">
        <f>ABS(TableWmot12[[#This Row],[Wmot,sim]]-TableWmot12[[#This Row],[Wmot]])</f>
        <v>1.5997252457084272</v>
      </c>
    </row>
    <row r="49" spans="1:19" x14ac:dyDescent="0.3">
      <c r="A49">
        <f>data_lastRecoveryFile!$A379-data_lastRecoveryFile!$A$339</f>
        <v>0.39999999999999991</v>
      </c>
      <c r="B49">
        <f>$C$6*data_lastRecoveryFile!$C379/$C$5</f>
        <v>-3.30791788856305</v>
      </c>
      <c r="C49">
        <f>data_lastRecoveryFile!$F379*2*PI()/($C$4*$C$3*$C$2)</f>
        <v>-5.2750255984260006</v>
      </c>
      <c r="D49">
        <f>TableWmot11[[#This Row],[W]]*$C$3</f>
        <v>-63.300307181112004</v>
      </c>
      <c r="E49">
        <f>F$5+(E$5-F$5)*EXP(-TableWmot11[[#This Row],[t]]/G$5)</f>
        <v>-62.100620225245251</v>
      </c>
      <c r="F49">
        <f>ABS(TableWmot11[[#This Row],[Wmot,sim]]-TableWmot11[[#This Row],[Wmot]])</f>
        <v>1.1996869558667527</v>
      </c>
      <c r="N49">
        <f>data_lastRecoveryFile!$A3730-data_lastRecoveryFile!$A$3690</f>
        <v>0.39999999999999858</v>
      </c>
      <c r="O49">
        <f>$C$6*data_lastRecoveryFile!$C3730/$C$5</f>
        <v>-3.30791788856305</v>
      </c>
      <c r="P49">
        <f>data_lastRecoveryFile!$F3730*2*PI()/($C$4*$C$3*$C$2)</f>
        <v>-5.4770980687793829</v>
      </c>
      <c r="Q49">
        <f>TableWmot12[[#This Row],[W]]*$C$3</f>
        <v>-65.725176825352591</v>
      </c>
      <c r="R49">
        <f>S$5+(R$5-S$5)*EXP(-TableWmot12[[#This Row],[t]]/T$5)</f>
        <v>-63.367710629463993</v>
      </c>
      <c r="S49">
        <f>ABS(TableWmot12[[#This Row],[Wmot,sim]]-TableWmot12[[#This Row],[Wmot]])</f>
        <v>2.3574661958885983</v>
      </c>
    </row>
    <row r="50" spans="1:19" x14ac:dyDescent="0.3">
      <c r="A50">
        <f>data_lastRecoveryFile!$A380-data_lastRecoveryFile!$A$339</f>
        <v>0.4099999999999997</v>
      </c>
      <c r="B50">
        <f>$C$6*data_lastRecoveryFile!$C380/$C$5</f>
        <v>-3.30791788856305</v>
      </c>
      <c r="C50">
        <f>data_lastRecoveryFile!$F380*2*PI()/($C$4*$C$3*$C$2)</f>
        <v>-5.3158334246011139</v>
      </c>
      <c r="D50">
        <f>TableWmot11[[#This Row],[W]]*$C$3</f>
        <v>-63.79000109521337</v>
      </c>
      <c r="E50">
        <f>F$5+(E$5-F$5)*EXP(-TableWmot11[[#This Row],[t]]/G$5)</f>
        <v>-62.426389449159679</v>
      </c>
      <c r="F50">
        <f>ABS(TableWmot11[[#This Row],[Wmot,sim]]-TableWmot11[[#This Row],[Wmot]])</f>
        <v>1.3636116460536911</v>
      </c>
      <c r="N50">
        <f>data_lastRecoveryFile!$A3731-data_lastRecoveryFile!$A$3690</f>
        <v>0.40999999999999659</v>
      </c>
      <c r="O50">
        <f>$C$6*data_lastRecoveryFile!$C3731/$C$5</f>
        <v>-3.30791788856305</v>
      </c>
      <c r="P50">
        <f>data_lastRecoveryFile!$F3731*2*PI()/($C$4*$C$3*$C$2)</f>
        <v>-5.5341306870294993</v>
      </c>
      <c r="Q50">
        <f>TableWmot12[[#This Row],[W]]*$C$3</f>
        <v>-66.409568244353991</v>
      </c>
      <c r="R50">
        <f>S$5+(R$5-S$5)*EXP(-TableWmot12[[#This Row],[t]]/T$5)</f>
        <v>-63.654402766123276</v>
      </c>
      <c r="S50">
        <f>ABS(TableWmot12[[#This Row],[Wmot,sim]]-TableWmot12[[#This Row],[Wmot]])</f>
        <v>2.7551654782307153</v>
      </c>
    </row>
    <row r="51" spans="1:19" x14ac:dyDescent="0.3">
      <c r="A51">
        <f>data_lastRecoveryFile!$A381-data_lastRecoveryFile!$A$339</f>
        <v>0.41999999999999993</v>
      </c>
      <c r="B51">
        <f>$C$6*data_lastRecoveryFile!$C381/$C$5</f>
        <v>-3.30791788856305</v>
      </c>
      <c r="C51">
        <f>data_lastRecoveryFile!$F381*2*PI()/($C$4*$C$3*$C$2)</f>
        <v>-5.3930241201777216</v>
      </c>
      <c r="D51">
        <f>TableWmot11[[#This Row],[W]]*$C$3</f>
        <v>-64.716289442132663</v>
      </c>
      <c r="E51">
        <f>F$5+(E$5-F$5)*EXP(-TableWmot11[[#This Row],[t]]/G$5)</f>
        <v>-62.741125156990663</v>
      </c>
      <c r="F51">
        <f>ABS(TableWmot11[[#This Row],[Wmot,sim]]-TableWmot11[[#This Row],[Wmot]])</f>
        <v>1.9751642851420002</v>
      </c>
      <c r="N51">
        <f>data_lastRecoveryFile!$A3732-data_lastRecoveryFile!$A$3690</f>
        <v>0.4199999999999946</v>
      </c>
      <c r="O51">
        <f>$C$6*data_lastRecoveryFile!$C3732/$C$5</f>
        <v>-3.30791788856305</v>
      </c>
      <c r="P51">
        <f>data_lastRecoveryFile!$F3732*2*PI()/($C$4*$C$3*$C$2)</f>
        <v>-5.5262641216397954</v>
      </c>
      <c r="Q51">
        <f>TableWmot12[[#This Row],[W]]*$C$3</f>
        <v>-66.315169459677549</v>
      </c>
      <c r="R51">
        <f>S$5+(R$5-S$5)*EXP(-TableWmot12[[#This Row],[t]]/T$5)</f>
        <v>-63.929896447223626</v>
      </c>
      <c r="S51">
        <f>ABS(TableWmot12[[#This Row],[Wmot,sim]]-TableWmot12[[#This Row],[Wmot]])</f>
        <v>2.3852730124539221</v>
      </c>
    </row>
    <row r="52" spans="1:19" x14ac:dyDescent="0.3">
      <c r="A52">
        <f>data_lastRecoveryFile!$A382-data_lastRecoveryFile!$A$339</f>
        <v>0.42999999999999972</v>
      </c>
      <c r="B52">
        <f>$C$6*data_lastRecoveryFile!$C382/$C$5</f>
        <v>-3.30791788856305</v>
      </c>
      <c r="C52">
        <f>data_lastRecoveryFile!$F382*2*PI()/($C$4*$C$3*$C$2)</f>
        <v>-5.4097405786615882</v>
      </c>
      <c r="D52">
        <f>TableWmot11[[#This Row],[W]]*$C$3</f>
        <v>-64.916886943939062</v>
      </c>
      <c r="E52">
        <f>F$5+(E$5-F$5)*EXP(-TableWmot11[[#This Row],[t]]/G$5)</f>
        <v>-63.045201044189533</v>
      </c>
      <c r="F52">
        <f>ABS(TableWmot11[[#This Row],[Wmot,sim]]-TableWmot11[[#This Row],[Wmot]])</f>
        <v>1.8716858997495294</v>
      </c>
      <c r="N52">
        <f>data_lastRecoveryFile!$A3733-data_lastRecoveryFile!$A$3690</f>
        <v>0.42999999999999972</v>
      </c>
      <c r="O52">
        <f>$C$6*data_lastRecoveryFile!$C3733/$C$5</f>
        <v>-3.30791788856305</v>
      </c>
      <c r="P52">
        <f>data_lastRecoveryFile!$F3733*2*PI()/($C$4*$C$3*$C$2)</f>
        <v>-5.4249820532586721</v>
      </c>
      <c r="Q52">
        <f>TableWmot12[[#This Row],[W]]*$C$3</f>
        <v>-65.099784639104058</v>
      </c>
      <c r="R52">
        <f>S$5+(R$5-S$5)*EXP(-TableWmot12[[#This Row],[t]]/T$5)</f>
        <v>-64.194629094622584</v>
      </c>
      <c r="S52">
        <f>ABS(TableWmot12[[#This Row],[Wmot,sim]]-TableWmot12[[#This Row],[Wmot]])</f>
        <v>0.90515554448147384</v>
      </c>
    </row>
    <row r="53" spans="1:19" x14ac:dyDescent="0.3">
      <c r="A53">
        <f>data_lastRecoveryFile!$A383-data_lastRecoveryFile!$A$339</f>
        <v>0.43999999999999995</v>
      </c>
      <c r="B53">
        <f>$C$6*data_lastRecoveryFile!$C383/$C$5</f>
        <v>-3.30791788856305</v>
      </c>
      <c r="C53">
        <f>data_lastRecoveryFile!$F383*2*PI()/($C$4*$C$3*$C$2)</f>
        <v>-5.3861408773792059</v>
      </c>
      <c r="D53">
        <f>TableWmot11[[#This Row],[W]]*$C$3</f>
        <v>-64.633690528550474</v>
      </c>
      <c r="E53">
        <f>F$5+(E$5-F$5)*EXP(-TableWmot11[[#This Row],[t]]/G$5)</f>
        <v>-63.338978149472545</v>
      </c>
      <c r="F53">
        <f>ABS(TableWmot11[[#This Row],[Wmot,sim]]-TableWmot11[[#This Row],[Wmot]])</f>
        <v>1.2947123790779287</v>
      </c>
      <c r="N53">
        <f>data_lastRecoveryFile!$A3734-data_lastRecoveryFile!$A$3690</f>
        <v>0.43999999999999773</v>
      </c>
      <c r="O53">
        <f>$C$6*data_lastRecoveryFile!$C3734/$C$5</f>
        <v>-3.30791788856305</v>
      </c>
      <c r="P53">
        <f>data_lastRecoveryFile!$F3734*2*PI()/($C$4*$C$3*$C$2)</f>
        <v>-5.3409081097702806</v>
      </c>
      <c r="Q53">
        <f>TableWmot12[[#This Row],[W]]*$C$3</f>
        <v>-64.09089731724336</v>
      </c>
      <c r="R53">
        <f>S$5+(R$5-S$5)*EXP(-TableWmot12[[#This Row],[t]]/T$5)</f>
        <v>-64.44902104408159</v>
      </c>
      <c r="S53">
        <f>ABS(TableWmot12[[#This Row],[Wmot,sim]]-TableWmot12[[#This Row],[Wmot]])</f>
        <v>0.35812372683822957</v>
      </c>
    </row>
    <row r="54" spans="1:19" x14ac:dyDescent="0.3">
      <c r="A54">
        <f>data_lastRecoveryFile!$A384-data_lastRecoveryFile!$A$339</f>
        <v>0.44999999999999973</v>
      </c>
      <c r="B54">
        <f>$C$6*data_lastRecoveryFile!$C384/$C$5</f>
        <v>-3.30791788856305</v>
      </c>
      <c r="C54">
        <f>data_lastRecoveryFile!$F384*2*PI()/($C$4*$C$3*$C$2)</f>
        <v>-5.3733577041468266</v>
      </c>
      <c r="D54">
        <f>TableWmot11[[#This Row],[W]]*$C$3</f>
        <v>-64.480292449761919</v>
      </c>
      <c r="E54">
        <f>F$5+(E$5-F$5)*EXP(-TableWmot11[[#This Row],[t]]/G$5)</f>
        <v>-63.62280528349325</v>
      </c>
      <c r="F54">
        <f>ABS(TableWmot11[[#This Row],[Wmot,sim]]-TableWmot11[[#This Row],[Wmot]])</f>
        <v>0.85748716626866894</v>
      </c>
      <c r="N54">
        <f>data_lastRecoveryFile!$A3735-data_lastRecoveryFile!$A$3690</f>
        <v>0.44999999999999574</v>
      </c>
      <c r="O54">
        <f>$C$6*data_lastRecoveryFile!$C3735/$C$5</f>
        <v>-3.30791788856305</v>
      </c>
      <c r="P54">
        <f>data_lastRecoveryFile!$F3735*2*PI()/($C$4*$C$3*$C$2)</f>
        <v>-5.2656840491495123</v>
      </c>
      <c r="Q54">
        <f>TableWmot12[[#This Row],[W]]*$C$3</f>
        <v>-63.188208589794144</v>
      </c>
      <c r="R54">
        <f>S$5+(R$5-S$5)*EXP(-TableWmot12[[#This Row],[t]]/T$5)</f>
        <v>-64.693476212665615</v>
      </c>
      <c r="S54">
        <f>ABS(TableWmot12[[#This Row],[Wmot,sim]]-TableWmot12[[#This Row],[Wmot]])</f>
        <v>1.5052676228714716</v>
      </c>
    </row>
    <row r="55" spans="1:19" x14ac:dyDescent="0.3">
      <c r="A55">
        <f>data_lastRecoveryFile!$A385-data_lastRecoveryFile!$A$339</f>
        <v>0.45999999999999996</v>
      </c>
      <c r="B55">
        <f>$C$6*data_lastRecoveryFile!$C385/$C$5</f>
        <v>-3.30791788856305</v>
      </c>
      <c r="C55">
        <f>data_lastRecoveryFile!$F385*2*PI()/($C$4*$C$3*$C$2)</f>
        <v>-5.312391800645222</v>
      </c>
      <c r="D55">
        <f>TableWmot11[[#This Row],[W]]*$C$3</f>
        <v>-63.74870160774266</v>
      </c>
      <c r="E55">
        <f>F$5+(E$5-F$5)*EXP(-TableWmot11[[#This Row],[t]]/G$5)</f>
        <v>-63.897019442996282</v>
      </c>
      <c r="F55">
        <f>ABS(TableWmot11[[#This Row],[Wmot,sim]]-TableWmot11[[#This Row],[Wmot]])</f>
        <v>0.14831783525362141</v>
      </c>
      <c r="N55">
        <f>data_lastRecoveryFile!$A3736-data_lastRecoveryFile!$A$3690</f>
        <v>0.46000000000000085</v>
      </c>
      <c r="O55">
        <f>$C$6*data_lastRecoveryFile!$C3736/$C$5</f>
        <v>-3.30791788856305</v>
      </c>
      <c r="P55">
        <f>data_lastRecoveryFile!$F3736*2*PI()/($C$4*$C$3*$C$2)</f>
        <v>-5.2347094386597508</v>
      </c>
      <c r="Q55">
        <f>TableWmot12[[#This Row],[W]]*$C$3</f>
        <v>-62.81651326391701</v>
      </c>
      <c r="R55">
        <f>S$5+(R$5-S$5)*EXP(-TableWmot12[[#This Row],[t]]/T$5)</f>
        <v>-64.928382740071712</v>
      </c>
      <c r="S55">
        <f>ABS(TableWmot12[[#This Row],[Wmot,sim]]-TableWmot12[[#This Row],[Wmot]])</f>
        <v>2.1118694761547019</v>
      </c>
    </row>
    <row r="56" spans="1:19" x14ac:dyDescent="0.3">
      <c r="A56">
        <f>data_lastRecoveryFile!$A386-data_lastRecoveryFile!$A$339</f>
        <v>0.46999999999999975</v>
      </c>
      <c r="B56">
        <f>$C$6*data_lastRecoveryFile!$C386/$C$5</f>
        <v>-3.30791788856305</v>
      </c>
      <c r="C56">
        <f>data_lastRecoveryFile!$F386*2*PI()/($C$4*$C$3*$C$2)</f>
        <v>-5.3468080350908762</v>
      </c>
      <c r="D56">
        <f>TableWmot11[[#This Row],[W]]*$C$3</f>
        <v>-64.161696421090511</v>
      </c>
      <c r="E56">
        <f>F$5+(E$5-F$5)*EXP(-TableWmot11[[#This Row],[t]]/G$5)</f>
        <v>-64.161946210943924</v>
      </c>
      <c r="F56">
        <f>ABS(TableWmot11[[#This Row],[Wmot,sim]]-TableWmot11[[#This Row],[Wmot]])</f>
        <v>2.497898534130627E-4</v>
      </c>
      <c r="N56">
        <f>data_lastRecoveryFile!$A3737-data_lastRecoveryFile!$A$3690</f>
        <v>0.46999999999999886</v>
      </c>
      <c r="O56">
        <f>$C$6*data_lastRecoveryFile!$C3737/$C$5</f>
        <v>-3.30791788856305</v>
      </c>
      <c r="P56">
        <f>data_lastRecoveryFile!$F3737*2*PI()/($C$4*$C$3*$C$2)</f>
        <v>-5.2661757104451077</v>
      </c>
      <c r="Q56">
        <f>TableWmot12[[#This Row],[W]]*$C$3</f>
        <v>-63.194108525341292</v>
      </c>
      <c r="R56">
        <f>S$5+(R$5-S$5)*EXP(-TableWmot12[[#This Row],[t]]/T$5)</f>
        <v>-65.154113604906939</v>
      </c>
      <c r="S56">
        <f>ABS(TableWmot12[[#This Row],[Wmot,sim]]-TableWmot12[[#This Row],[Wmot]])</f>
        <v>1.9600050795656472</v>
      </c>
    </row>
    <row r="57" spans="1:19" x14ac:dyDescent="0.3">
      <c r="A57">
        <f>data_lastRecoveryFile!$A387-data_lastRecoveryFile!$A$339</f>
        <v>0.48</v>
      </c>
      <c r="B57">
        <f>$C$6*data_lastRecoveryFile!$C387/$C$5</f>
        <v>-3.30791788856305</v>
      </c>
      <c r="C57">
        <f>data_lastRecoveryFile!$F387*2*PI()/($C$4*$C$3*$C$2)</f>
        <v>-5.4328486237616458</v>
      </c>
      <c r="D57">
        <f>TableWmot11[[#This Row],[W]]*$C$3</f>
        <v>-65.194183485139746</v>
      </c>
      <c r="E57">
        <f>F$5+(E$5-F$5)*EXP(-TableWmot11[[#This Row],[t]]/G$5)</f>
        <v>-64.417900143090932</v>
      </c>
      <c r="F57">
        <f>ABS(TableWmot11[[#This Row],[Wmot,sim]]-TableWmot11[[#This Row],[Wmot]])</f>
        <v>0.77628334204881355</v>
      </c>
      <c r="N57">
        <f>data_lastRecoveryFile!$A3738-data_lastRecoveryFile!$A$3690</f>
        <v>0.47999999999999687</v>
      </c>
      <c r="O57">
        <f>$C$6*data_lastRecoveryFile!$C3738/$C$5</f>
        <v>-3.30791788856305</v>
      </c>
      <c r="P57">
        <f>data_lastRecoveryFile!$F3738*2*PI()/($C$4*$C$3*$C$2)</f>
        <v>-5.3546746004805801</v>
      </c>
      <c r="Q57">
        <f>TableWmot12[[#This Row],[W]]*$C$3</f>
        <v>-64.256095205766968</v>
      </c>
      <c r="R57">
        <f>S$5+(R$5-S$5)*EXP(-TableWmot12[[#This Row],[t]]/T$5)</f>
        <v>-65.371027216895286</v>
      </c>
      <c r="S57">
        <f>ABS(TableWmot12[[#This Row],[Wmot,sim]]-TableWmot12[[#This Row],[Wmot]])</f>
        <v>1.1149320111283174</v>
      </c>
    </row>
    <row r="58" spans="1:19" x14ac:dyDescent="0.3">
      <c r="A58">
        <f>data_lastRecoveryFile!$A388-data_lastRecoveryFile!$A$339</f>
        <v>0.48999999999999977</v>
      </c>
      <c r="B58">
        <f>$C$6*data_lastRecoveryFile!$C388/$C$5</f>
        <v>-3.30791788856305</v>
      </c>
      <c r="C58">
        <f>data_lastRecoveryFile!$F388*2*PI()/($C$4*$C$3*$C$2)</f>
        <v>-5.5262641216397954</v>
      </c>
      <c r="D58">
        <f>TableWmot11[[#This Row],[W]]*$C$3</f>
        <v>-66.315169459677549</v>
      </c>
      <c r="E58">
        <f>F$5+(E$5-F$5)*EXP(-TableWmot11[[#This Row],[t]]/G$5)</f>
        <v>-64.665185141466253</v>
      </c>
      <c r="F58">
        <f>ABS(TableWmot11[[#This Row],[Wmot,sim]]-TableWmot11[[#This Row],[Wmot]])</f>
        <v>1.6499843182112954</v>
      </c>
      <c r="N58">
        <f>data_lastRecoveryFile!$A3739-data_lastRecoveryFile!$A$3690</f>
        <v>0.48999999999999488</v>
      </c>
      <c r="O58">
        <f>$C$6*data_lastRecoveryFile!$C3739/$C$5</f>
        <v>-3.30791788856305</v>
      </c>
      <c r="P58">
        <f>data_lastRecoveryFile!$F3739*2*PI()/($C$4*$C$3*$C$2)</f>
        <v>-5.4382568877866468</v>
      </c>
      <c r="Q58">
        <f>TableWmot12[[#This Row],[W]]*$C$3</f>
        <v>-65.259082653439762</v>
      </c>
      <c r="R58">
        <f>S$5+(R$5-S$5)*EXP(-TableWmot12[[#This Row],[t]]/T$5)</f>
        <v>-65.579467985950842</v>
      </c>
      <c r="S58">
        <f>ABS(TableWmot12[[#This Row],[Wmot,sim]]-TableWmot12[[#This Row],[Wmot]])</f>
        <v>0.32038533251107992</v>
      </c>
    </row>
    <row r="59" spans="1:19" x14ac:dyDescent="0.3">
      <c r="A59">
        <f>data_lastRecoveryFile!$A389-data_lastRecoveryFile!$A$339</f>
        <v>0.5</v>
      </c>
      <c r="B59">
        <f>$C$6*data_lastRecoveryFile!$C389/$C$5</f>
        <v>-3.30791788856305</v>
      </c>
      <c r="C59">
        <f>data_lastRecoveryFile!$F389*2*PI()/($C$4*$C$3*$C$2)</f>
        <v>-5.6172213130399715</v>
      </c>
      <c r="D59">
        <f>TableWmot11[[#This Row],[W]]*$C$3</f>
        <v>-67.406655756479665</v>
      </c>
      <c r="E59">
        <f>F$5+(E$5-F$5)*EXP(-TableWmot11[[#This Row],[t]]/G$5)</f>
        <v>-64.904094815205369</v>
      </c>
      <c r="F59">
        <f>ABS(TableWmot11[[#This Row],[Wmot,sim]]-TableWmot11[[#This Row],[Wmot]])</f>
        <v>2.5025609412742966</v>
      </c>
      <c r="N59">
        <f>data_lastRecoveryFile!$A3740-data_lastRecoveryFile!$A$3690</f>
        <v>0.5</v>
      </c>
      <c r="O59">
        <f>$C$6*data_lastRecoveryFile!$C3740/$C$5</f>
        <v>-3.30791788856305</v>
      </c>
      <c r="P59">
        <f>data_lastRecoveryFile!$F3740*2*PI()/($C$4*$C$3*$C$2)</f>
        <v>-5.5085643405647389</v>
      </c>
      <c r="Q59">
        <f>TableWmot12[[#This Row],[W]]*$C$3</f>
        <v>-66.102772086776866</v>
      </c>
      <c r="R59">
        <f>S$5+(R$5-S$5)*EXP(-TableWmot12[[#This Row],[t]]/T$5)</f>
        <v>-65.779766869023419</v>
      </c>
      <c r="S59">
        <f>ABS(TableWmot12[[#This Row],[Wmot,sim]]-TableWmot12[[#This Row],[Wmot]])</f>
        <v>0.32300521775344748</v>
      </c>
    </row>
    <row r="60" spans="1:19" x14ac:dyDescent="0.3">
      <c r="A60">
        <f>data_lastRecoveryFile!$A390-data_lastRecoveryFile!$A$339</f>
        <v>0.50999999999999979</v>
      </c>
      <c r="B60">
        <f>$C$6*data_lastRecoveryFile!$C390/$C$5</f>
        <v>-3.30791788856305</v>
      </c>
      <c r="C60">
        <f>data_lastRecoveryFile!$F390*2*PI()/($C$4*$C$3*$C$2)</f>
        <v>-5.6506542300077056</v>
      </c>
      <c r="D60">
        <f>TableWmot11[[#This Row],[W]]*$C$3</f>
        <v>-67.807850760092464</v>
      </c>
      <c r="E60">
        <f>F$5+(E$5-F$5)*EXP(-TableWmot11[[#This Row],[t]]/G$5)</f>
        <v>-65.134912829161479</v>
      </c>
      <c r="F60">
        <f>ABS(TableWmot11[[#This Row],[Wmot,sim]]-TableWmot11[[#This Row],[Wmot]])</f>
        <v>2.6729379309309849</v>
      </c>
      <c r="N60">
        <f>data_lastRecoveryFile!$A3741-data_lastRecoveryFile!$A$3690</f>
        <v>0.50999999999999801</v>
      </c>
      <c r="O60">
        <f>$C$6*data_lastRecoveryFile!$C3741/$C$5</f>
        <v>-3.30791788856305</v>
      </c>
      <c r="P60">
        <f>data_lastRecoveryFile!$F3741*2*PI()/($C$4*$C$3*$C$2)</f>
        <v>-5.5469138602618804</v>
      </c>
      <c r="Q60">
        <f>TableWmot12[[#This Row],[W]]*$C$3</f>
        <v>-66.562966323142561</v>
      </c>
      <c r="R60">
        <f>S$5+(R$5-S$5)*EXP(-TableWmot12[[#This Row],[t]]/T$5)</f>
        <v>-65.972241895582982</v>
      </c>
      <c r="S60">
        <f>ABS(TableWmot12[[#This Row],[Wmot,sim]]-TableWmot12[[#This Row],[Wmot]])</f>
        <v>0.59072442755957866</v>
      </c>
    </row>
    <row r="61" spans="1:19" x14ac:dyDescent="0.3">
      <c r="A61">
        <f>data_lastRecoveryFile!$A391-data_lastRecoveryFile!$A$339</f>
        <v>0.52</v>
      </c>
      <c r="B61">
        <f>$C$6*data_lastRecoveryFile!$C391/$C$5</f>
        <v>-3.30791788856305</v>
      </c>
      <c r="C61">
        <f>data_lastRecoveryFile!$F391*2*PI()/($C$4*$C$3*$C$2)</f>
        <v>-5.6688456672650878</v>
      </c>
      <c r="D61">
        <f>TableWmot11[[#This Row],[W]]*$C$3</f>
        <v>-68.02614800718105</v>
      </c>
      <c r="E61">
        <f>F$5+(E$5-F$5)*EXP(-TableWmot11[[#This Row],[t]]/G$5)</f>
        <v>-65.357913240709564</v>
      </c>
      <c r="F61">
        <f>ABS(TableWmot11[[#This Row],[Wmot,sim]]-TableWmot11[[#This Row],[Wmot]])</f>
        <v>2.6682347664714854</v>
      </c>
      <c r="N61">
        <f>data_lastRecoveryFile!$A3742-data_lastRecoveryFile!$A$3690</f>
        <v>0.51999999999999602</v>
      </c>
      <c r="O61">
        <f>$C$6*data_lastRecoveryFile!$C3742/$C$5</f>
        <v>-3.30791788856305</v>
      </c>
      <c r="P61">
        <f>data_lastRecoveryFile!$F3742*2*PI()/($C$4*$C$3*$C$2)</f>
        <v>-5.5301974068912827</v>
      </c>
      <c r="Q61">
        <f>TableWmot12[[#This Row],[W]]*$C$3</f>
        <v>-66.362368882695392</v>
      </c>
      <c r="R61">
        <f>S$5+(R$5-S$5)*EXP(-TableWmot12[[#This Row],[t]]/T$5)</f>
        <v>-66.157198672579625</v>
      </c>
      <c r="S61">
        <f>ABS(TableWmot12[[#This Row],[Wmot,sim]]-TableWmot12[[#This Row],[Wmot]])</f>
        <v>0.2051702101157673</v>
      </c>
    </row>
    <row r="62" spans="1:19" x14ac:dyDescent="0.3">
      <c r="A62">
        <f>data_lastRecoveryFile!$A392-data_lastRecoveryFile!$A$339</f>
        <v>0.5299999999999998</v>
      </c>
      <c r="B62">
        <f>$C$6*data_lastRecoveryFile!$C392/$C$5</f>
        <v>-3.30791788856305</v>
      </c>
      <c r="C62">
        <f>data_lastRecoveryFile!$F392*2*PI()/($C$4*$C$3*$C$2)</f>
        <v>-5.6314794701591362</v>
      </c>
      <c r="D62">
        <f>TableWmot11[[#This Row],[W]]*$C$3</f>
        <v>-67.577753641909638</v>
      </c>
      <c r="E62">
        <f>F$5+(E$5-F$5)*EXP(-TableWmot11[[#This Row],[t]]/G$5)</f>
        <v>-65.573360825143197</v>
      </c>
      <c r="F62">
        <f>ABS(TableWmot11[[#This Row],[Wmot,sim]]-TableWmot11[[#This Row],[Wmot]])</f>
        <v>2.0043928167664404</v>
      </c>
      <c r="N62">
        <f>data_lastRecoveryFile!$A3743-data_lastRecoveryFile!$A$3690</f>
        <v>0.52999999999999403</v>
      </c>
      <c r="O62">
        <f>$C$6*data_lastRecoveryFile!$C3743/$C$5</f>
        <v>-3.30791788856305</v>
      </c>
      <c r="P62">
        <f>data_lastRecoveryFile!$F3743*2*PI()/($C$4*$C$3*$C$2)</f>
        <v>-5.5380639722809866</v>
      </c>
      <c r="Q62">
        <f>TableWmot12[[#This Row],[W]]*$C$3</f>
        <v>-66.456767667371835</v>
      </c>
      <c r="R62">
        <f>S$5+(R$5-S$5)*EXP(-TableWmot12[[#This Row],[t]]/T$5)</f>
        <v>-66.334930869677919</v>
      </c>
      <c r="S62">
        <f>ABS(TableWmot12[[#This Row],[Wmot,sim]]-TableWmot12[[#This Row],[Wmot]])</f>
        <v>0.12183679769391631</v>
      </c>
    </row>
    <row r="63" spans="1:19" x14ac:dyDescent="0.3">
      <c r="A63">
        <f>data_lastRecoveryFile!$A393-data_lastRecoveryFile!$A$339</f>
        <v>0.54</v>
      </c>
      <c r="B63">
        <f>$C$6*data_lastRecoveryFile!$C393/$C$5</f>
        <v>-3.30791788856305</v>
      </c>
      <c r="C63">
        <f>data_lastRecoveryFile!$F393*2*PI()/($C$4*$C$3*$C$2)</f>
        <v>-5.6088630863546731</v>
      </c>
      <c r="D63">
        <f>TableWmot11[[#This Row],[W]]*$C$3</f>
        <v>-67.306357036256074</v>
      </c>
      <c r="E63">
        <f>F$5+(E$5-F$5)*EXP(-TableWmot11[[#This Row],[t]]/G$5)</f>
        <v>-65.781511390050483</v>
      </c>
      <c r="F63">
        <f>ABS(TableWmot11[[#This Row],[Wmot,sim]]-TableWmot11[[#This Row],[Wmot]])</f>
        <v>1.5248456462055913</v>
      </c>
      <c r="N63">
        <f>data_lastRecoveryFile!$A3744-data_lastRecoveryFile!$A$3690</f>
        <v>0.53999999999999915</v>
      </c>
      <c r="O63">
        <f>$C$6*data_lastRecoveryFile!$C3744/$C$5</f>
        <v>-3.30791788856305</v>
      </c>
      <c r="P63">
        <f>data_lastRecoveryFile!$F3744*2*PI()/($C$4*$C$3*$C$2)</f>
        <v>-5.5208558525015246</v>
      </c>
      <c r="Q63">
        <f>TableWmot12[[#This Row],[W]]*$C$3</f>
        <v>-66.250270230018288</v>
      </c>
      <c r="R63">
        <f>S$5+(R$5-S$5)*EXP(-TableWmot12[[#This Row],[t]]/T$5)</f>
        <v>-66.505720685538435</v>
      </c>
      <c r="S63">
        <f>ABS(TableWmot12[[#This Row],[Wmot,sim]]-TableWmot12[[#This Row],[Wmot]])</f>
        <v>0.25545045552014756</v>
      </c>
    </row>
    <row r="64" spans="1:19" x14ac:dyDescent="0.3">
      <c r="A64">
        <f>data_lastRecoveryFile!$A394-data_lastRecoveryFile!$A$339</f>
        <v>0.54999999999999982</v>
      </c>
      <c r="B64">
        <f>$C$6*data_lastRecoveryFile!$C394/$C$5</f>
        <v>-3.30791788856305</v>
      </c>
      <c r="C64">
        <f>data_lastRecoveryFile!$F394*2*PI()/($C$4*$C$3*$C$2)</f>
        <v>-5.5936216117575901</v>
      </c>
      <c r="D64">
        <f>TableWmot11[[#This Row],[W]]*$C$3</f>
        <v>-67.123459341091078</v>
      </c>
      <c r="E64">
        <f>F$5+(E$5-F$5)*EXP(-TableWmot11[[#This Row],[t]]/G$5)</f>
        <v>-65.982612079042269</v>
      </c>
      <c r="F64">
        <f>ABS(TableWmot11[[#This Row],[Wmot,sim]]-TableWmot11[[#This Row],[Wmot]])</f>
        <v>1.1408472620488084</v>
      </c>
      <c r="N64">
        <f>data_lastRecoveryFile!$A3745-data_lastRecoveryFile!$A$3690</f>
        <v>0.54999999999999716</v>
      </c>
      <c r="O64">
        <f>$C$6*data_lastRecoveryFile!$C3745/$C$5</f>
        <v>-3.30791788856305</v>
      </c>
      <c r="P64">
        <f>data_lastRecoveryFile!$F3745*2*PI()/($C$4*$C$3*$C$2)</f>
        <v>-5.5272474391177147</v>
      </c>
      <c r="Q64">
        <f>TableWmot12[[#This Row],[W]]*$C$3</f>
        <v>-66.326969269412572</v>
      </c>
      <c r="R64">
        <f>S$5+(R$5-S$5)*EXP(-TableWmot12[[#This Row],[t]]/T$5)</f>
        <v>-66.669839295885083</v>
      </c>
      <c r="S64">
        <f>ABS(TableWmot12[[#This Row],[Wmot,sim]]-TableWmot12[[#This Row],[Wmot]])</f>
        <v>0.34287002647251086</v>
      </c>
    </row>
    <row r="65" spans="1:19" x14ac:dyDescent="0.3">
      <c r="A65">
        <f>data_lastRecoveryFile!$A395-data_lastRecoveryFile!$A$339</f>
        <v>0.56000000000000005</v>
      </c>
      <c r="B65">
        <f>$C$6*data_lastRecoveryFile!$C395/$C$5</f>
        <v>-3.30791788856305</v>
      </c>
      <c r="C65">
        <f>data_lastRecoveryFile!$F395*2*PI()/($C$4*$C$3*$C$2)</f>
        <v>-5.5739551906134244</v>
      </c>
      <c r="D65">
        <f>TableWmot11[[#This Row],[W]]*$C$3</f>
        <v>-66.887462287361089</v>
      </c>
      <c r="E65">
        <f>F$5+(E$5-F$5)*EXP(-TableWmot11[[#This Row],[t]]/G$5)</f>
        <v>-66.176901665193469</v>
      </c>
      <c r="F65">
        <f>ABS(TableWmot11[[#This Row],[Wmot,sim]]-TableWmot11[[#This Row],[Wmot]])</f>
        <v>0.71056062216761973</v>
      </c>
      <c r="N65">
        <f>data_lastRecoveryFile!$A3746-data_lastRecoveryFile!$A$3690</f>
        <v>0.55999999999999517</v>
      </c>
      <c r="O65">
        <f>$C$6*data_lastRecoveryFile!$C3746/$C$5</f>
        <v>-3.30791788856305</v>
      </c>
      <c r="P65">
        <f>data_lastRecoveryFile!$F3746*2*PI()/($C$4*$C$3*$C$2)</f>
        <v>-5.5769051532737226</v>
      </c>
      <c r="Q65">
        <f>TableWmot12[[#This Row],[W]]*$C$3</f>
        <v>-66.922861839284678</v>
      </c>
      <c r="R65">
        <f>S$5+(R$5-S$5)*EXP(-TableWmot12[[#This Row],[t]]/T$5)</f>
        <v>-66.827547284071741</v>
      </c>
      <c r="S65">
        <f>ABS(TableWmot12[[#This Row],[Wmot,sim]]-TableWmot12[[#This Row],[Wmot]])</f>
        <v>9.531455521293708E-2</v>
      </c>
    </row>
    <row r="66" spans="1:19" x14ac:dyDescent="0.3">
      <c r="A66">
        <f>data_lastRecoveryFile!$A396-data_lastRecoveryFile!$A$339</f>
        <v>0.56999999999999984</v>
      </c>
      <c r="B66">
        <f>$C$6*data_lastRecoveryFile!$C396/$C$5</f>
        <v>-3.30791788856305</v>
      </c>
      <c r="C66">
        <f>data_lastRecoveryFile!$F396*2*PI()/($C$4*$C$3*$C$2)</f>
        <v>-5.5936216117575901</v>
      </c>
      <c r="D66">
        <f>TableWmot11[[#This Row],[W]]*$C$3</f>
        <v>-67.123459341091078</v>
      </c>
      <c r="E66">
        <f>F$5+(E$5-F$5)*EXP(-TableWmot11[[#This Row],[t]]/G$5)</f>
        <v>-66.364610834545658</v>
      </c>
      <c r="F66">
        <f>ABS(TableWmot11[[#This Row],[Wmot,sim]]-TableWmot11[[#This Row],[Wmot]])</f>
        <v>0.75884850654541935</v>
      </c>
      <c r="N66">
        <f>data_lastRecoveryFile!$A3747-data_lastRecoveryFile!$A$3690</f>
        <v>0.57000000000000028</v>
      </c>
      <c r="O66">
        <f>$C$6*data_lastRecoveryFile!$C3747/$C$5</f>
        <v>-3.30791788856305</v>
      </c>
      <c r="P66">
        <f>data_lastRecoveryFile!$F3747*2*PI()/($C$4*$C$3*$C$2)</f>
        <v>-5.651145891303301</v>
      </c>
      <c r="Q66">
        <f>TableWmot12[[#This Row],[W]]*$C$3</f>
        <v>-67.813750695639612</v>
      </c>
      <c r="R66">
        <f>S$5+(R$5-S$5)*EXP(-TableWmot12[[#This Row],[t]]/T$5)</f>
        <v>-66.979095054829543</v>
      </c>
      <c r="S66">
        <f>ABS(TableWmot12[[#This Row],[Wmot,sim]]-TableWmot12[[#This Row],[Wmot]])</f>
        <v>0.8346556408100696</v>
      </c>
    </row>
    <row r="67" spans="1:19" x14ac:dyDescent="0.3">
      <c r="A67">
        <f>data_lastRecoveryFile!$A397-data_lastRecoveryFile!$A$339</f>
        <v>0.58000000000000007</v>
      </c>
      <c r="B67">
        <f>$C$6*data_lastRecoveryFile!$C397/$C$5</f>
        <v>-3.30791788856305</v>
      </c>
      <c r="C67">
        <f>data_lastRecoveryFile!$F397*2*PI()/($C$4*$C$3*$C$2)</f>
        <v>-5.6118130490149705</v>
      </c>
      <c r="D67">
        <f>TableWmot11[[#This Row],[W]]*$C$3</f>
        <v>-67.341756588179649</v>
      </c>
      <c r="E67">
        <f>F$5+(E$5-F$5)*EXP(-TableWmot11[[#This Row],[t]]/G$5)</f>
        <v>-66.545962460007814</v>
      </c>
      <c r="F67">
        <f>ABS(TableWmot11[[#This Row],[Wmot,sim]]-TableWmot11[[#This Row],[Wmot]])</f>
        <v>0.79579412817183481</v>
      </c>
      <c r="N67">
        <f>data_lastRecoveryFile!$A3748-data_lastRecoveryFile!$A$3690</f>
        <v>0.57999999999999829</v>
      </c>
      <c r="O67">
        <f>$C$6*data_lastRecoveryFile!$C3748/$C$5</f>
        <v>-3.30791788856305</v>
      </c>
      <c r="P67">
        <f>data_lastRecoveryFile!$F3748*2*PI()/($C$4*$C$3*$C$2)</f>
        <v>-5.7720943757153202</v>
      </c>
      <c r="Q67">
        <f>TableWmot12[[#This Row],[W]]*$C$3</f>
        <v>-69.265132508583847</v>
      </c>
      <c r="R67">
        <f>S$5+(R$5-S$5)*EXP(-TableWmot12[[#This Row],[t]]/T$5)</f>
        <v>-67.124723231852769</v>
      </c>
      <c r="S67">
        <f>ABS(TableWmot12[[#This Row],[Wmot,sim]]-TableWmot12[[#This Row],[Wmot]])</f>
        <v>2.1404092767310772</v>
      </c>
    </row>
    <row r="68" spans="1:19" x14ac:dyDescent="0.3">
      <c r="A68">
        <f>data_lastRecoveryFile!$A398-data_lastRecoveryFile!$A$339</f>
        <v>0.58999999999999986</v>
      </c>
      <c r="B68">
        <f>$C$6*data_lastRecoveryFile!$C398/$C$5</f>
        <v>-3.30791788856305</v>
      </c>
      <c r="C68">
        <f>data_lastRecoveryFile!$F398*2*PI()/($C$4*$C$3*$C$2)</f>
        <v>-5.6398376968444346</v>
      </c>
      <c r="D68">
        <f>TableWmot11[[#This Row],[W]]*$C$3</f>
        <v>-67.678052362133215</v>
      </c>
      <c r="E68">
        <f>F$5+(E$5-F$5)*EXP(-TableWmot11[[#This Row],[t]]/G$5)</f>
        <v>-66.721171865980196</v>
      </c>
      <c r="F68">
        <f>ABS(TableWmot11[[#This Row],[Wmot,sim]]-TableWmot11[[#This Row],[Wmot]])</f>
        <v>0.95688049615301907</v>
      </c>
      <c r="N68">
        <f>data_lastRecoveryFile!$A3749-data_lastRecoveryFile!$A$3690</f>
        <v>0.58999999999999631</v>
      </c>
      <c r="O68">
        <f>$C$6*data_lastRecoveryFile!$C3749/$C$5</f>
        <v>-3.30791788856305</v>
      </c>
      <c r="P68">
        <f>data_lastRecoveryFile!$F3749*2*PI()/($C$4*$C$3*$C$2)</f>
        <v>-5.8905845587626349</v>
      </c>
      <c r="Q68">
        <f>TableWmot12[[#This Row],[W]]*$C$3</f>
        <v>-70.687014705151626</v>
      </c>
      <c r="R68">
        <f>S$5+(R$5-S$5)*EXP(-TableWmot12[[#This Row],[t]]/T$5)</f>
        <v>-67.264663039855748</v>
      </c>
      <c r="S68">
        <f>ABS(TableWmot12[[#This Row],[Wmot,sim]]-TableWmot12[[#This Row],[Wmot]])</f>
        <v>3.4223516652958779</v>
      </c>
    </row>
    <row r="69" spans="1:19" x14ac:dyDescent="0.3">
      <c r="A69">
        <f>data_lastRecoveryFile!$A399-data_lastRecoveryFile!$A$339</f>
        <v>0.60000000000000009</v>
      </c>
      <c r="B69">
        <f>$C$6*data_lastRecoveryFile!$C399/$C$5</f>
        <v>-3.30791788856305</v>
      </c>
      <c r="C69">
        <f>data_lastRecoveryFile!$F399*2*PI()/($C$4*$C$3*$C$2)</f>
        <v>-5.6270545236120544</v>
      </c>
      <c r="D69">
        <f>TableWmot11[[#This Row],[W]]*$C$3</f>
        <v>-67.52465428334466</v>
      </c>
      <c r="E69">
        <f>F$5+(E$5-F$5)*EXP(-TableWmot11[[#This Row],[t]]/G$5)</f>
        <v>-66.89044708401569</v>
      </c>
      <c r="F69">
        <f>ABS(TableWmot11[[#This Row],[Wmot,sim]]-TableWmot11[[#This Row],[Wmot]])</f>
        <v>0.6342071993289693</v>
      </c>
      <c r="N69">
        <f>data_lastRecoveryFile!$A3750-data_lastRecoveryFile!$A$3690</f>
        <v>0.59999999999999432</v>
      </c>
      <c r="O69">
        <f>$C$6*data_lastRecoveryFile!$C3750/$C$5</f>
        <v>-3.30791788856305</v>
      </c>
      <c r="P69">
        <f>data_lastRecoveryFile!$F3750*2*PI()/($C$4*$C$3*$C$2)</f>
        <v>-5.9471255157171576</v>
      </c>
      <c r="Q69">
        <f>TableWmot12[[#This Row],[W]]*$C$3</f>
        <v>-71.365506188605892</v>
      </c>
      <c r="R69">
        <f>S$5+(R$5-S$5)*EXP(-TableWmot12[[#This Row],[t]]/T$5)</f>
        <v>-67.399136671705079</v>
      </c>
      <c r="S69">
        <f>ABS(TableWmot12[[#This Row],[Wmot,sim]]-TableWmot12[[#This Row],[Wmot]])</f>
        <v>3.9663695169008122</v>
      </c>
    </row>
    <row r="70" spans="1:19" x14ac:dyDescent="0.3">
      <c r="A70">
        <f>data_lastRecoveryFile!$A400-data_lastRecoveryFile!$A$339</f>
        <v>0.60999999999999988</v>
      </c>
      <c r="B70">
        <f>$C$6*data_lastRecoveryFile!$C400/$C$5</f>
        <v>-3.30791788856305</v>
      </c>
      <c r="C70">
        <f>data_lastRecoveryFile!$F400*2*PI()/($C$4*$C$3*$C$2)</f>
        <v>-5.6068964462855639</v>
      </c>
      <c r="D70">
        <f>TableWmot11[[#This Row],[W]]*$C$3</f>
        <v>-67.282757355426767</v>
      </c>
      <c r="E70">
        <f>F$5+(E$5-F$5)*EXP(-TableWmot11[[#This Row],[t]]/G$5)</f>
        <v>-67.053989099822047</v>
      </c>
      <c r="F70">
        <f>ABS(TableWmot11[[#This Row],[Wmot,sim]]-TableWmot11[[#This Row],[Wmot]])</f>
        <v>0.22876825560472014</v>
      </c>
      <c r="N70">
        <f>data_lastRecoveryFile!$A3751-data_lastRecoveryFile!$A$3690</f>
        <v>0.60999999999999943</v>
      </c>
      <c r="O70">
        <f>$C$6*data_lastRecoveryFile!$C3751/$C$5</f>
        <v>-3.30791788856305</v>
      </c>
      <c r="P70">
        <f>data_lastRecoveryFile!$F3751*2*PI()/($C$4*$C$3*$C$2)</f>
        <v>-5.9048427107685297</v>
      </c>
      <c r="Q70">
        <f>TableWmot12[[#This Row],[W]]*$C$3</f>
        <v>-70.858112529222353</v>
      </c>
      <c r="R70">
        <f>S$5+(R$5-S$5)*EXP(-TableWmot12[[#This Row],[t]]/T$5)</f>
        <v>-67.528357641212025</v>
      </c>
      <c r="S70">
        <f>ABS(TableWmot12[[#This Row],[Wmot,sim]]-TableWmot12[[#This Row],[Wmot]])</f>
        <v>3.3297548880103278</v>
      </c>
    </row>
    <row r="71" spans="1:19" x14ac:dyDescent="0.3">
      <c r="A71">
        <f>data_lastRecoveryFile!$A401-data_lastRecoveryFile!$A$339</f>
        <v>0.62000000000000011</v>
      </c>
      <c r="B71">
        <f>$C$6*data_lastRecoveryFile!$C401/$C$5</f>
        <v>-3.30791788856305</v>
      </c>
      <c r="C71">
        <f>data_lastRecoveryFile!$F401*2*PI()/($C$4*$C$3*$C$2)</f>
        <v>-5.5660886201104507</v>
      </c>
      <c r="D71">
        <f>TableWmot11[[#This Row],[W]]*$C$3</f>
        <v>-66.793063441325415</v>
      </c>
      <c r="E71">
        <f>F$5+(E$5-F$5)*EXP(-TableWmot11[[#This Row],[t]]/G$5)</f>
        <v>-67.211992091898551</v>
      </c>
      <c r="F71">
        <f>ABS(TableWmot11[[#This Row],[Wmot,sim]]-TableWmot11[[#This Row],[Wmot]])</f>
        <v>0.418928650573136</v>
      </c>
      <c r="N71">
        <f>data_lastRecoveryFile!$A3752-data_lastRecoveryFile!$A$3690</f>
        <v>0.61999999999999744</v>
      </c>
      <c r="O71">
        <f>$C$6*data_lastRecoveryFile!$C3752/$C$5</f>
        <v>-3.30791788856305</v>
      </c>
      <c r="P71">
        <f>data_lastRecoveryFile!$F3752*2*PI()/($C$4*$C$3*$C$2)</f>
        <v>-5.8610849270463881</v>
      </c>
      <c r="Q71">
        <f>TableWmot12[[#This Row],[W]]*$C$3</f>
        <v>-70.333019124556657</v>
      </c>
      <c r="R71">
        <f>S$5+(R$5-S$5)*EXP(-TableWmot12[[#This Row],[t]]/T$5)</f>
        <v>-67.652531122143969</v>
      </c>
      <c r="S71">
        <f>ABS(TableWmot12[[#This Row],[Wmot,sim]]-TableWmot12[[#This Row],[Wmot]])</f>
        <v>2.6804880024126874</v>
      </c>
    </row>
    <row r="72" spans="1:19" x14ac:dyDescent="0.3">
      <c r="A72">
        <f>data_lastRecoveryFile!$A402-data_lastRecoveryFile!$A$339</f>
        <v>0.62999999999999989</v>
      </c>
      <c r="B72">
        <f>$C$6*data_lastRecoveryFile!$C402/$C$5</f>
        <v>-3.30791788856305</v>
      </c>
      <c r="C72">
        <f>data_lastRecoveryFile!$F402*2*PI()/($C$4*$C$3*$C$2)</f>
        <v>-5.5252807990486064</v>
      </c>
      <c r="D72">
        <f>TableWmot11[[#This Row],[W]]*$C$3</f>
        <v>-66.30336958858328</v>
      </c>
      <c r="E72">
        <f>F$5+(E$5-F$5)*EXP(-TableWmot11[[#This Row],[t]]/G$5)</f>
        <v>-67.364643662090074</v>
      </c>
      <c r="F72">
        <f>ABS(TableWmot11[[#This Row],[Wmot,sim]]-TableWmot11[[#This Row],[Wmot]])</f>
        <v>1.0612740735067945</v>
      </c>
      <c r="N72">
        <f>data_lastRecoveryFile!$A3753-data_lastRecoveryFile!$A$3690</f>
        <v>0.62999999999999545</v>
      </c>
      <c r="O72">
        <f>$C$6*data_lastRecoveryFile!$C3753/$C$5</f>
        <v>-3.30791788856305</v>
      </c>
      <c r="P72">
        <f>data_lastRecoveryFile!$F3753*2*PI()/($C$4*$C$3*$C$2)</f>
        <v>-5.8202771059845428</v>
      </c>
      <c r="Q72">
        <f>TableWmot12[[#This Row],[W]]*$C$3</f>
        <v>-69.843325271814507</v>
      </c>
      <c r="R72">
        <f>S$5+(R$5-S$5)*EXP(-TableWmot12[[#This Row],[t]]/T$5)</f>
        <v>-67.77185427399462</v>
      </c>
      <c r="S72">
        <f>ABS(TableWmot12[[#This Row],[Wmot,sim]]-TableWmot12[[#This Row],[Wmot]])</f>
        <v>2.0714709978198869</v>
      </c>
    </row>
    <row r="73" spans="1:19" x14ac:dyDescent="0.3">
      <c r="A73">
        <f>data_lastRecoveryFile!$A403-data_lastRecoveryFile!$A$339</f>
        <v>0.63999999999999968</v>
      </c>
      <c r="B73">
        <f>$C$6*data_lastRecoveryFile!$C403/$C$5</f>
        <v>-3.30791788856305</v>
      </c>
      <c r="C73">
        <f>data_lastRecoveryFile!$F403*2*PI()/($C$4*$C$3*$C$2)</f>
        <v>-5.5503554842177723</v>
      </c>
      <c r="D73">
        <f>TableWmot11[[#This Row],[W]]*$C$3</f>
        <v>-66.604265810613271</v>
      </c>
      <c r="E73">
        <f>F$5+(E$5-F$5)*EXP(-TableWmot11[[#This Row],[t]]/G$5)</f>
        <v>-67.5121250583326</v>
      </c>
      <c r="F73">
        <f>ABS(TableWmot11[[#This Row],[Wmot,sim]]-TableWmot11[[#This Row],[Wmot]])</f>
        <v>0.90785924771932969</v>
      </c>
      <c r="N73">
        <f>data_lastRecoveryFile!$A3754-data_lastRecoveryFile!$A$3690</f>
        <v>0.64000000000000057</v>
      </c>
      <c r="O73">
        <f>$C$6*data_lastRecoveryFile!$C3754/$C$5</f>
        <v>-3.30791788856305</v>
      </c>
      <c r="P73">
        <f>data_lastRecoveryFile!$F3754*2*PI()/($C$4*$C$3*$C$2)</f>
        <v>-5.8065106101609736</v>
      </c>
      <c r="Q73">
        <f>TableWmot12[[#This Row],[W]]*$C$3</f>
        <v>-69.678127321931683</v>
      </c>
      <c r="R73">
        <f>S$5+(R$5-S$5)*EXP(-TableWmot12[[#This Row],[t]]/T$5)</f>
        <v>-67.886516555028592</v>
      </c>
      <c r="S73">
        <f>ABS(TableWmot12[[#This Row],[Wmot,sim]]-TableWmot12[[#This Row],[Wmot]])</f>
        <v>1.7916107669030907</v>
      </c>
    </row>
    <row r="74" spans="1:19" x14ac:dyDescent="0.3">
      <c r="A74">
        <f>data_lastRecoveryFile!$A404-data_lastRecoveryFile!$A$339</f>
        <v>0.64999999999999947</v>
      </c>
      <c r="B74">
        <f>$C$6*data_lastRecoveryFile!$C404/$C$5</f>
        <v>-3.30791788856305</v>
      </c>
      <c r="C74">
        <f>data_lastRecoveryFile!$F404*2*PI()/($C$4*$C$3*$C$2)</f>
        <v>-5.6413126807312182</v>
      </c>
      <c r="D74">
        <f>TableWmot11[[#This Row],[W]]*$C$3</f>
        <v>-67.695752168774618</v>
      </c>
      <c r="E74">
        <f>F$5+(E$5-F$5)*EXP(-TableWmot11[[#This Row],[t]]/G$5)</f>
        <v>-67.654611389854452</v>
      </c>
      <c r="F74">
        <f>ABS(TableWmot11[[#This Row],[Wmot,sim]]-TableWmot11[[#This Row],[Wmot]])</f>
        <v>4.1140778920166099E-2</v>
      </c>
      <c r="N74">
        <f>data_lastRecoveryFile!$A3755-data_lastRecoveryFile!$A$3690</f>
        <v>0.64999999999999858</v>
      </c>
      <c r="O74">
        <f>$C$6*data_lastRecoveryFile!$C3755/$C$5</f>
        <v>-3.30791788856305</v>
      </c>
      <c r="P74">
        <f>data_lastRecoveryFile!$F3755*2*PI()/($C$4*$C$3*$C$2)</f>
        <v>-5.8492850764051969</v>
      </c>
      <c r="Q74">
        <f>TableWmot12[[#This Row],[W]]*$C$3</f>
        <v>-70.19142091686237</v>
      </c>
      <c r="R74">
        <f>S$5+(R$5-S$5)*EXP(-TableWmot12[[#This Row],[t]]/T$5)</f>
        <v>-67.996700023098143</v>
      </c>
      <c r="S74">
        <f>ABS(TableWmot12[[#This Row],[Wmot,sim]]-TableWmot12[[#This Row],[Wmot]])</f>
        <v>2.1947208937642273</v>
      </c>
    </row>
    <row r="75" spans="1:19" x14ac:dyDescent="0.3">
      <c r="A75">
        <f>data_lastRecoveryFile!$A405-data_lastRecoveryFile!$A$339</f>
        <v>0.66000000000000014</v>
      </c>
      <c r="B75">
        <f>$C$6*data_lastRecoveryFile!$C405/$C$5</f>
        <v>-3.30791788856305</v>
      </c>
      <c r="C75">
        <f>data_lastRecoveryFile!$F405*2*PI()/($C$4*$C$3*$C$2)</f>
        <v>-5.7912691355638897</v>
      </c>
      <c r="D75">
        <f>TableWmot11[[#This Row],[W]]*$C$3</f>
        <v>-69.495229626766672</v>
      </c>
      <c r="E75">
        <f>F$5+(E$5-F$5)*EXP(-TableWmot11[[#This Row],[t]]/G$5)</f>
        <v>-67.792271835089011</v>
      </c>
      <c r="F75">
        <f>ABS(TableWmot11[[#This Row],[Wmot,sim]]-TableWmot11[[#This Row],[Wmot]])</f>
        <v>1.7029577916776617</v>
      </c>
      <c r="N75">
        <f>data_lastRecoveryFile!$A3756-data_lastRecoveryFile!$A$3690</f>
        <v>0.65999999999999659</v>
      </c>
      <c r="O75">
        <f>$C$6*data_lastRecoveryFile!$C3756/$C$5</f>
        <v>-3.30791788856305</v>
      </c>
      <c r="P75">
        <f>data_lastRecoveryFile!$F3756*2*PI()/($C$4*$C$3*$C$2)</f>
        <v>-5.8733764389831737</v>
      </c>
      <c r="Q75">
        <f>TableWmot12[[#This Row],[W]]*$C$3</f>
        <v>-70.480517267798092</v>
      </c>
      <c r="R75">
        <f>S$5+(R$5-S$5)*EXP(-TableWmot12[[#This Row],[t]]/T$5)</f>
        <v>-68.102579624710501</v>
      </c>
      <c r="S75">
        <f>ABS(TableWmot12[[#This Row],[Wmot,sim]]-TableWmot12[[#This Row],[Wmot]])</f>
        <v>2.3779376430875914</v>
      </c>
    </row>
    <row r="76" spans="1:19" x14ac:dyDescent="0.3">
      <c r="A76">
        <f>data_lastRecoveryFile!$A406-data_lastRecoveryFile!$A$339</f>
        <v>0.66999999999999993</v>
      </c>
      <c r="B76">
        <f>$C$6*data_lastRecoveryFile!$C406/$C$5</f>
        <v>-3.30791788856305</v>
      </c>
      <c r="C76">
        <f>data_lastRecoveryFile!$F406*2*PI()/($C$4*$C$3*$C$2)</f>
        <v>-5.9245091319126946</v>
      </c>
      <c r="D76">
        <f>TableWmot11[[#This Row],[W]]*$C$3</f>
        <v>-71.094109582952342</v>
      </c>
      <c r="E76">
        <f>F$5+(E$5-F$5)*EXP(-TableWmot11[[#This Row],[t]]/G$5)</f>
        <v>-67.925269842545362</v>
      </c>
      <c r="F76">
        <f>ABS(TableWmot11[[#This Row],[Wmot,sim]]-TableWmot11[[#This Row],[Wmot]])</f>
        <v>3.1688397404069804</v>
      </c>
      <c r="N76">
        <f>data_lastRecoveryFile!$A3757-data_lastRecoveryFile!$A$3690</f>
        <v>0.6699999999999946</v>
      </c>
      <c r="O76">
        <f>$C$6*data_lastRecoveryFile!$C3757/$C$5</f>
        <v>-3.30791788856305</v>
      </c>
      <c r="P76">
        <f>data_lastRecoveryFile!$F3757*2*PI()/($C$4*$C$3*$C$2)</f>
        <v>-5.9299173959376965</v>
      </c>
      <c r="Q76">
        <f>TableWmot12[[#This Row],[W]]*$C$3</f>
        <v>-71.159008751252358</v>
      </c>
      <c r="R76">
        <f>S$5+(R$5-S$5)*EXP(-TableWmot12[[#This Row],[t]]/T$5)</f>
        <v>-68.204323472803182</v>
      </c>
      <c r="S76">
        <f>ABS(TableWmot12[[#This Row],[Wmot,sim]]-TableWmot12[[#This Row],[Wmot]])</f>
        <v>2.9546852784491762</v>
      </c>
    </row>
    <row r="77" spans="1:19" x14ac:dyDescent="0.3">
      <c r="A77">
        <f>data_lastRecoveryFile!$A407-data_lastRecoveryFile!$A$339</f>
        <v>0.67999999999999972</v>
      </c>
      <c r="B77">
        <f>$C$6*data_lastRecoveryFile!$C407/$C$5</f>
        <v>-3.30791788856305</v>
      </c>
      <c r="C77">
        <f>data_lastRecoveryFile!$F407*2*PI()/($C$4*$C$3*$C$2)</f>
        <v>-6.03660772834382</v>
      </c>
      <c r="D77">
        <f>TableWmot11[[#This Row],[W]]*$C$3</f>
        <v>-72.439292740125836</v>
      </c>
      <c r="E77">
        <f>F$5+(E$5-F$5)*EXP(-TableWmot11[[#This Row],[t]]/G$5)</f>
        <v>-68.053763324875902</v>
      </c>
      <c r="F77">
        <f>ABS(TableWmot11[[#This Row],[Wmot,sim]]-TableWmot11[[#This Row],[Wmot]])</f>
        <v>4.385529415249934</v>
      </c>
      <c r="N77">
        <f>data_lastRecoveryFile!$A3758-data_lastRecoveryFile!$A$3690</f>
        <v>0.67999999999999972</v>
      </c>
      <c r="O77">
        <f>$C$6*data_lastRecoveryFile!$C3758/$C$5</f>
        <v>-3.30791788856305</v>
      </c>
      <c r="P77">
        <f>data_lastRecoveryFile!$F3758*2*PI()/($C$4*$C$3*$C$2)</f>
        <v>-5.9687585769304317</v>
      </c>
      <c r="Q77">
        <f>TableWmot12[[#This Row],[W]]*$C$3</f>
        <v>-71.625102923165173</v>
      </c>
      <c r="R77">
        <f>S$5+(R$5-S$5)*EXP(-TableWmot12[[#This Row],[t]]/T$5)</f>
        <v>-68.302093113669542</v>
      </c>
      <c r="S77">
        <f>ABS(TableWmot12[[#This Row],[Wmot,sim]]-TableWmot12[[#This Row],[Wmot]])</f>
        <v>3.3230098094956304</v>
      </c>
    </row>
    <row r="78" spans="1:19" x14ac:dyDescent="0.3">
      <c r="A78">
        <f>data_lastRecoveryFile!$A408-data_lastRecoveryFile!$A$339</f>
        <v>0.6899999999999995</v>
      </c>
      <c r="B78">
        <f>$C$6*data_lastRecoveryFile!$C408/$C$5</f>
        <v>-3.30791788856305</v>
      </c>
      <c r="C78">
        <f>data_lastRecoveryFile!$F408*2*PI()/($C$4*$C$3*$C$2)</f>
        <v>-6.1074068424175065</v>
      </c>
      <c r="D78">
        <f>TableWmot11[[#This Row],[W]]*$C$3</f>
        <v>-73.288882109010075</v>
      </c>
      <c r="E78">
        <f>F$5+(E$5-F$5)*EXP(-TableWmot11[[#This Row],[t]]/G$5)</f>
        <v>-68.177904846370879</v>
      </c>
      <c r="F78">
        <f>ABS(TableWmot11[[#This Row],[Wmot,sim]]-TableWmot11[[#This Row],[Wmot]])</f>
        <v>5.1109772626391958</v>
      </c>
      <c r="N78">
        <f>data_lastRecoveryFile!$A3759-data_lastRecoveryFile!$A$3690</f>
        <v>0.68999999999999773</v>
      </c>
      <c r="O78">
        <f>$C$6*data_lastRecoveryFile!$C3759/$C$5</f>
        <v>-3.30791788856305</v>
      </c>
      <c r="P78">
        <f>data_lastRecoveryFile!$F3759*2*PI()/($C$4*$C$3*$C$2)</f>
        <v>-5.9608920115407269</v>
      </c>
      <c r="Q78">
        <f>TableWmot12[[#This Row],[W]]*$C$3</f>
        <v>-71.530704138488716</v>
      </c>
      <c r="R78">
        <f>S$5+(R$5-S$5)*EXP(-TableWmot12[[#This Row],[t]]/T$5)</f>
        <v>-68.396043783457614</v>
      </c>
      <c r="S78">
        <f>ABS(TableWmot12[[#This Row],[Wmot,sim]]-TableWmot12[[#This Row],[Wmot]])</f>
        <v>3.1346603550311016</v>
      </c>
    </row>
    <row r="79" spans="1:19" x14ac:dyDescent="0.3">
      <c r="A79">
        <f>data_lastRecoveryFile!$A409-data_lastRecoveryFile!$A$339</f>
        <v>0.70000000000000018</v>
      </c>
      <c r="B79">
        <f>$C$6*data_lastRecoveryFile!$C409/$C$5</f>
        <v>-3.30791788856305</v>
      </c>
      <c r="C79">
        <f>data_lastRecoveryFile!$F409*2*PI()/($C$4*$C$3*$C$2)</f>
        <v>-6.1398564367940525</v>
      </c>
      <c r="D79">
        <f>TableWmot11[[#This Row],[W]]*$C$3</f>
        <v>-73.678277241528633</v>
      </c>
      <c r="E79">
        <f>F$5+(E$5-F$5)*EXP(-TableWmot11[[#This Row],[t]]/G$5)</f>
        <v>-68.29784180410266</v>
      </c>
      <c r="F79">
        <f>ABS(TableWmot11[[#This Row],[Wmot,sim]]-TableWmot11[[#This Row],[Wmot]])</f>
        <v>5.3804354374259731</v>
      </c>
      <c r="N79">
        <f>data_lastRecoveryFile!$A3760-data_lastRecoveryFile!$A$3690</f>
        <v>0.69999999999999574</v>
      </c>
      <c r="O79">
        <f>$C$6*data_lastRecoveryFile!$C3760/$C$5</f>
        <v>-3.30791788856305</v>
      </c>
      <c r="P79">
        <f>data_lastRecoveryFile!$F3760*2*PI()/($C$4*$C$3*$C$2)</f>
        <v>-5.9200841904788826</v>
      </c>
      <c r="Q79">
        <f>TableWmot12[[#This Row],[W]]*$C$3</f>
        <v>-71.041010285746594</v>
      </c>
      <c r="R79">
        <f>S$5+(R$5-S$5)*EXP(-TableWmot12[[#This Row],[t]]/T$5)</f>
        <v>-68.486324654650531</v>
      </c>
      <c r="S79">
        <f>ABS(TableWmot12[[#This Row],[Wmot,sim]]-TableWmot12[[#This Row],[Wmot]])</f>
        <v>2.5546856310960635</v>
      </c>
    </row>
    <row r="80" spans="1:19" x14ac:dyDescent="0.3">
      <c r="A80">
        <f>data_lastRecoveryFile!$A410-data_lastRecoveryFile!$A$339</f>
        <v>0.71</v>
      </c>
      <c r="B80">
        <f>$C$6*data_lastRecoveryFile!$C410/$C$5</f>
        <v>-3.30791788856305</v>
      </c>
      <c r="C80">
        <f>data_lastRecoveryFile!$F410*2*PI()/($C$4*$C$3*$C$2)</f>
        <v>-6.1609978367117311</v>
      </c>
      <c r="D80">
        <f>TableWmot11[[#This Row],[W]]*$C$3</f>
        <v>-73.93197404054078</v>
      </c>
      <c r="E80">
        <f>F$5+(E$5-F$5)*EXP(-TableWmot11[[#This Row],[t]]/G$5)</f>
        <v>-68.413716602934841</v>
      </c>
      <c r="F80">
        <f>ABS(TableWmot11[[#This Row],[Wmot,sim]]-TableWmot11[[#This Row],[Wmot]])</f>
        <v>5.5182574376059392</v>
      </c>
      <c r="N80">
        <f>data_lastRecoveryFile!$A3761-data_lastRecoveryFile!$A$3690</f>
        <v>0.71000000000000085</v>
      </c>
      <c r="O80">
        <f>$C$6*data_lastRecoveryFile!$C3761/$C$5</f>
        <v>-3.30791788856305</v>
      </c>
      <c r="P80">
        <f>data_lastRecoveryFile!$F3761*2*PI()/($C$4*$C$3*$C$2)</f>
        <v>-5.8222437460536511</v>
      </c>
      <c r="Q80">
        <f>TableWmot12[[#This Row],[W]]*$C$3</f>
        <v>-69.866924952643814</v>
      </c>
      <c r="R80">
        <f>S$5+(R$5-S$5)*EXP(-TableWmot12[[#This Row],[t]]/T$5)</f>
        <v>-68.573079072918588</v>
      </c>
      <c r="S80">
        <f>ABS(TableWmot12[[#This Row],[Wmot,sim]]-TableWmot12[[#This Row],[Wmot]])</f>
        <v>1.2938458797252252</v>
      </c>
    </row>
    <row r="81" spans="1:19" x14ac:dyDescent="0.3">
      <c r="A81">
        <f>data_lastRecoveryFile!$A411-data_lastRecoveryFile!$A$339</f>
        <v>0.71999999999999975</v>
      </c>
      <c r="B81">
        <f>$C$6*data_lastRecoveryFile!$C411/$C$5</f>
        <v>-3.30791788856305</v>
      </c>
      <c r="C81">
        <f>data_lastRecoveryFile!$F411*2*PI()/($C$4*$C$3*$C$2)</f>
        <v>-6.1693560685102993</v>
      </c>
      <c r="D81">
        <f>TableWmot11[[#This Row],[W]]*$C$3</f>
        <v>-74.032272822123588</v>
      </c>
      <c r="E81">
        <f>F$5+(E$5-F$5)*EXP(-TableWmot11[[#This Row],[t]]/G$5)</f>
        <v>-68.525666824604031</v>
      </c>
      <c r="F81">
        <f>ABS(TableWmot11[[#This Row],[Wmot,sim]]-TableWmot11[[#This Row],[Wmot]])</f>
        <v>5.5066059975195571</v>
      </c>
      <c r="N81">
        <f>data_lastRecoveryFile!$A3762-data_lastRecoveryFile!$A$3690</f>
        <v>0.71999999999999886</v>
      </c>
      <c r="O81">
        <f>$C$6*data_lastRecoveryFile!$C3762/$C$5</f>
        <v>-3.30791788856305</v>
      </c>
      <c r="P81">
        <f>data_lastRecoveryFile!$F3762*2*PI()/($C$4*$C$3*$C$2)</f>
        <v>-5.7160450749431222</v>
      </c>
      <c r="Q81">
        <f>TableWmot12[[#This Row],[W]]*$C$3</f>
        <v>-68.59254089931747</v>
      </c>
      <c r="R81">
        <f>S$5+(R$5-S$5)*EXP(-TableWmot12[[#This Row],[t]]/T$5)</f>
        <v>-68.656444784719653</v>
      </c>
      <c r="S81">
        <f>ABS(TableWmot12[[#This Row],[Wmot,sim]]-TableWmot12[[#This Row],[Wmot]])</f>
        <v>6.3903885402183391E-2</v>
      </c>
    </row>
    <row r="82" spans="1:19" x14ac:dyDescent="0.3">
      <c r="A82">
        <f>data_lastRecoveryFile!$A412-data_lastRecoveryFile!$A$339</f>
        <v>0.72999999999999954</v>
      </c>
      <c r="B82">
        <f>$C$6*data_lastRecoveryFile!$C412/$C$5</f>
        <v>-3.30791788856305</v>
      </c>
      <c r="C82">
        <f>data_lastRecoveryFile!$F412*2*PI()/($C$4*$C$3*$C$2)</f>
        <v>-6.1595228579382164</v>
      </c>
      <c r="D82">
        <f>TableWmot11[[#This Row],[W]]*$C$3</f>
        <v>-73.914274295258593</v>
      </c>
      <c r="E82">
        <f>F$5+(E$5-F$5)*EXP(-TableWmot11[[#This Row],[t]]/G$5)</f>
        <v>-68.633825391074836</v>
      </c>
      <c r="F82">
        <f>ABS(TableWmot11[[#This Row],[Wmot,sim]]-TableWmot11[[#This Row],[Wmot]])</f>
        <v>5.280448904183757</v>
      </c>
      <c r="N82">
        <f>data_lastRecoveryFile!$A3763-data_lastRecoveryFile!$A$3690</f>
        <v>0.72999999999999687</v>
      </c>
      <c r="O82">
        <f>$C$6*data_lastRecoveryFile!$C3763/$C$5</f>
        <v>-3.30791788856305</v>
      </c>
      <c r="P82">
        <f>data_lastRecoveryFile!$F3763*2*PI()/($C$4*$C$3*$C$2)</f>
        <v>-5.6713039686297915</v>
      </c>
      <c r="Q82">
        <f>TableWmot12[[#This Row],[W]]*$C$3</f>
        <v>-68.055647623557491</v>
      </c>
      <c r="R82">
        <f>S$5+(R$5-S$5)*EXP(-TableWmot12[[#This Row],[t]]/T$5)</f>
        <v>-68.736554156009873</v>
      </c>
      <c r="S82">
        <f>ABS(TableWmot12[[#This Row],[Wmot,sim]]-TableWmot12[[#This Row],[Wmot]])</f>
        <v>0.68090653245238286</v>
      </c>
    </row>
    <row r="83" spans="1:19" x14ac:dyDescent="0.3">
      <c r="A83">
        <f>data_lastRecoveryFile!$A413-data_lastRecoveryFile!$A$339</f>
        <v>0.74000000000000021</v>
      </c>
      <c r="B83">
        <f>$C$6*data_lastRecoveryFile!$C413/$C$5</f>
        <v>-3.30791788856305</v>
      </c>
      <c r="C83">
        <f>data_lastRecoveryFile!$F413*2*PI()/($C$4*$C$3*$C$2)</f>
        <v>-6.1413314155675653</v>
      </c>
      <c r="D83">
        <f>TableWmot11[[#This Row],[W]]*$C$3</f>
        <v>-73.695976986810791</v>
      </c>
      <c r="E83">
        <f>F$5+(E$5-F$5)*EXP(-TableWmot11[[#This Row],[t]]/G$5)</f>
        <v>-68.738320722362218</v>
      </c>
      <c r="F83">
        <f>ABS(TableWmot11[[#This Row],[Wmot,sim]]-TableWmot11[[#This Row],[Wmot]])</f>
        <v>4.9576562644485733</v>
      </c>
      <c r="N83">
        <f>data_lastRecoveryFile!$A3764-data_lastRecoveryFile!$A$3690</f>
        <v>0.73999999999999488</v>
      </c>
      <c r="O83">
        <f>$C$6*data_lastRecoveryFile!$C3764/$C$5</f>
        <v>-3.30791788856305</v>
      </c>
      <c r="P83">
        <f>data_lastRecoveryFile!$F3764*2*PI()/($C$4*$C$3*$C$2)</f>
        <v>-5.6855621257489553</v>
      </c>
      <c r="Q83">
        <f>TableWmot12[[#This Row],[W]]*$C$3</f>
        <v>-68.226745508987463</v>
      </c>
      <c r="R83">
        <f>S$5+(R$5-S$5)*EXP(-TableWmot12[[#This Row],[t]]/T$5)</f>
        <v>-68.813534382410722</v>
      </c>
      <c r="S83">
        <f>ABS(TableWmot12[[#This Row],[Wmot,sim]]-TableWmot12[[#This Row],[Wmot]])</f>
        <v>0.58678887342325936</v>
      </c>
    </row>
    <row r="84" spans="1:19" x14ac:dyDescent="0.3">
      <c r="A84">
        <f>data_lastRecoveryFile!$A414-data_lastRecoveryFile!$A$339</f>
        <v>0.75</v>
      </c>
      <c r="B84">
        <f>$C$6*data_lastRecoveryFile!$C414/$C$5</f>
        <v>-3.30791788856305</v>
      </c>
      <c r="C84">
        <f>data_lastRecoveryFile!$F414*2*PI()/($C$4*$C$3*$C$2)</f>
        <v>-6.1413314155675653</v>
      </c>
      <c r="D84">
        <f>TableWmot11[[#This Row],[W]]*$C$3</f>
        <v>-73.695976986810791</v>
      </c>
      <c r="E84">
        <f>F$5+(E$5-F$5)*EXP(-TableWmot11[[#This Row],[t]]/G$5)</f>
        <v>-68.839276889008602</v>
      </c>
      <c r="F84">
        <f>ABS(TableWmot11[[#This Row],[Wmot,sim]]-TableWmot11[[#This Row],[Wmot]])</f>
        <v>4.8567000978021895</v>
      </c>
      <c r="N84">
        <f>data_lastRecoveryFile!$A3765-data_lastRecoveryFile!$A$3690</f>
        <v>0.75</v>
      </c>
      <c r="O84">
        <f>$C$6*data_lastRecoveryFile!$C3765/$C$5</f>
        <v>-3.30791788856305</v>
      </c>
      <c r="P84">
        <f>data_lastRecoveryFile!$F3765*2*PI()/($C$4*$C$3*$C$2)</f>
        <v>-5.7155534187607975</v>
      </c>
      <c r="Q84">
        <f>TableWmot12[[#This Row],[W]]*$C$3</f>
        <v>-68.586641025129566</v>
      </c>
      <c r="R84">
        <f>S$5+(R$5-S$5)*EXP(-TableWmot12[[#This Row],[t]]/T$5)</f>
        <v>-68.887507691167116</v>
      </c>
      <c r="S84">
        <f>ABS(TableWmot12[[#This Row],[Wmot,sim]]-TableWmot12[[#This Row],[Wmot]])</f>
        <v>0.30086666603754963</v>
      </c>
    </row>
    <row r="85" spans="1:19" x14ac:dyDescent="0.3">
      <c r="A85">
        <f>data_lastRecoveryFile!$A415-data_lastRecoveryFile!$A$339</f>
        <v>0.75999999999999979</v>
      </c>
      <c r="B85">
        <f>$C$6*data_lastRecoveryFile!$C415/$C$5</f>
        <v>-3.30791788856305</v>
      </c>
      <c r="C85">
        <f>data_lastRecoveryFile!$F415*2*PI()/($C$4*$C$3*$C$2)</f>
        <v>-6.1383814529072689</v>
      </c>
      <c r="D85">
        <f>TableWmot11[[#This Row],[W]]*$C$3</f>
        <v>-73.66057743488723</v>
      </c>
      <c r="E85">
        <f>F$5+(E$5-F$5)*EXP(-TableWmot11[[#This Row],[t]]/G$5)</f>
        <v>-68.936813759396628</v>
      </c>
      <c r="F85">
        <f>ABS(TableWmot11[[#This Row],[Wmot,sim]]-TableWmot11[[#This Row],[Wmot]])</f>
        <v>4.7237636754906021</v>
      </c>
      <c r="N85">
        <f>data_lastRecoveryFile!$A3766-data_lastRecoveryFile!$A$3690</f>
        <v>0.75999999999999801</v>
      </c>
      <c r="O85">
        <f>$C$6*data_lastRecoveryFile!$C3766/$C$5</f>
        <v>-3.30791788856305</v>
      </c>
      <c r="P85">
        <f>data_lastRecoveryFile!$F3766*2*PI()/($C$4*$C$3*$C$2)</f>
        <v>-5.7971690608844861</v>
      </c>
      <c r="Q85">
        <f>TableWmot12[[#This Row],[W]]*$C$3</f>
        <v>-69.566028730613837</v>
      </c>
      <c r="R85">
        <f>S$5+(R$5-S$5)*EXP(-TableWmot12[[#This Row],[t]]/T$5)</f>
        <v>-68.958591535216442</v>
      </c>
      <c r="S85">
        <f>ABS(TableWmot12[[#This Row],[Wmot,sim]]-TableWmot12[[#This Row],[Wmot]])</f>
        <v>0.60743719539739516</v>
      </c>
    </row>
    <row r="86" spans="1:19" x14ac:dyDescent="0.3">
      <c r="A86">
        <f>data_lastRecoveryFile!$A416-data_lastRecoveryFile!$A$339</f>
        <v>0.76999999999999957</v>
      </c>
      <c r="B86">
        <f>$C$6*data_lastRecoveryFile!$C416/$C$5</f>
        <v>-3.30791788856305</v>
      </c>
      <c r="C86">
        <f>data_lastRecoveryFile!$F416*2*PI()/($C$4*$C$3*$C$2)</f>
        <v>-6.1241233009013731</v>
      </c>
      <c r="D86">
        <f>TableWmot11[[#This Row],[W]]*$C$3</f>
        <v>-73.489479610816474</v>
      </c>
      <c r="E86">
        <f>F$5+(E$5-F$5)*EXP(-TableWmot11[[#This Row],[t]]/G$5)</f>
        <v>-69.031047142072637</v>
      </c>
      <c r="F86">
        <f>ABS(TableWmot11[[#This Row],[Wmot,sim]]-TableWmot11[[#This Row],[Wmot]])</f>
        <v>4.4584324687438368</v>
      </c>
      <c r="N86">
        <f>data_lastRecoveryFile!$A3767-data_lastRecoveryFile!$A$3690</f>
        <v>0.76999999999999602</v>
      </c>
      <c r="O86">
        <f>$C$6*data_lastRecoveryFile!$C3767/$C$5</f>
        <v>-3.30791788856305</v>
      </c>
      <c r="P86">
        <f>data_lastRecoveryFile!$F3767*2*PI()/($C$4*$C$3*$C$2)</f>
        <v>-5.8438768072669252</v>
      </c>
      <c r="Q86">
        <f>TableWmot12[[#This Row],[W]]*$C$3</f>
        <v>-70.126521687203109</v>
      </c>
      <c r="R86">
        <f>S$5+(R$5-S$5)*EXP(-TableWmot12[[#This Row],[t]]/T$5)</f>
        <v>-69.026898779677708</v>
      </c>
      <c r="S86">
        <f>ABS(TableWmot12[[#This Row],[Wmot,sim]]-TableWmot12[[#This Row],[Wmot]])</f>
        <v>1.0996229075254007</v>
      </c>
    </row>
    <row r="87" spans="1:19" x14ac:dyDescent="0.3">
      <c r="A87">
        <f>data_lastRecoveryFile!$A417-data_lastRecoveryFile!$A$339</f>
        <v>0.78000000000000025</v>
      </c>
      <c r="B87">
        <f>$C$6*data_lastRecoveryFile!$C417/$C$5</f>
        <v>-3.30791788856305</v>
      </c>
      <c r="C87">
        <f>data_lastRecoveryFile!$F417*2*PI()/($C$4*$C$3*$C$2)</f>
        <v>-6.0616824135129859</v>
      </c>
      <c r="D87">
        <f>TableWmot11[[#This Row],[W]]*$C$3</f>
        <v>-72.740188962155827</v>
      </c>
      <c r="E87">
        <f>F$5+(E$5-F$5)*EXP(-TableWmot11[[#This Row],[t]]/G$5)</f>
        <v>-69.122088923249706</v>
      </c>
      <c r="F87">
        <f>ABS(TableWmot11[[#This Row],[Wmot,sim]]-TableWmot11[[#This Row],[Wmot]])</f>
        <v>3.6181000389061211</v>
      </c>
      <c r="N87">
        <f>data_lastRecoveryFile!$A3768-data_lastRecoveryFile!$A$3690</f>
        <v>0.77999999999999403</v>
      </c>
      <c r="O87">
        <f>$C$6*data_lastRecoveryFile!$C3768/$C$5</f>
        <v>-3.30791788856305</v>
      </c>
      <c r="P87">
        <f>data_lastRecoveryFile!$F3768*2*PI()/($C$4*$C$3*$C$2)</f>
        <v>-5.8738681002787674</v>
      </c>
      <c r="Q87">
        <f>TableWmot12[[#This Row],[W]]*$C$3</f>
        <v>-70.486417203345212</v>
      </c>
      <c r="R87">
        <f>S$5+(R$5-S$5)*EXP(-TableWmot12[[#This Row],[t]]/T$5)</f>
        <v>-69.092537881055719</v>
      </c>
      <c r="S87">
        <f>ABS(TableWmot12[[#This Row],[Wmot,sim]]-TableWmot12[[#This Row],[Wmot]])</f>
        <v>1.393879322289493</v>
      </c>
    </row>
    <row r="88" spans="1:19" x14ac:dyDescent="0.3">
      <c r="A88">
        <f>data_lastRecoveryFile!$A418-data_lastRecoveryFile!$A$339</f>
        <v>0.79</v>
      </c>
      <c r="B88">
        <f>$C$6*data_lastRecoveryFile!$C418/$C$5</f>
        <v>-3.30791788856305</v>
      </c>
      <c r="C88">
        <f>data_lastRecoveryFile!$F418*2*PI()/($C$4*$C$3*$C$2)</f>
        <v>-5.9540087636289423</v>
      </c>
      <c r="D88">
        <f>TableWmot11[[#This Row],[W]]*$C$3</f>
        <v>-71.448105163547311</v>
      </c>
      <c r="E88">
        <f>F$5+(E$5-F$5)*EXP(-TableWmot11[[#This Row],[t]]/G$5)</f>
        <v>-69.210047199653644</v>
      </c>
      <c r="F88">
        <f>ABS(TableWmot11[[#This Row],[Wmot,sim]]-TableWmot11[[#This Row],[Wmot]])</f>
        <v>2.2380579638936666</v>
      </c>
      <c r="N88">
        <f>data_lastRecoveryFile!$A3769-data_lastRecoveryFile!$A$3690</f>
        <v>0.78999999999999915</v>
      </c>
      <c r="O88">
        <f>$C$6*data_lastRecoveryFile!$C3769/$C$5</f>
        <v>-3.30791788856305</v>
      </c>
      <c r="P88">
        <f>data_lastRecoveryFile!$F3769*2*PI()/($C$4*$C$3*$C$2)</f>
        <v>-5.9117259586803144</v>
      </c>
      <c r="Q88">
        <f>TableWmot12[[#This Row],[W]]*$C$3</f>
        <v>-70.940711504163772</v>
      </c>
      <c r="R88">
        <f>S$5+(R$5-S$5)*EXP(-TableWmot12[[#This Row],[t]]/T$5)</f>
        <v>-69.155613059445614</v>
      </c>
      <c r="S88">
        <f>ABS(TableWmot12[[#This Row],[Wmot,sim]]-TableWmot12[[#This Row],[Wmot]])</f>
        <v>1.7850984447181588</v>
      </c>
    </row>
    <row r="89" spans="1:19" x14ac:dyDescent="0.3">
      <c r="A89">
        <f>data_lastRecoveryFile!$A419-data_lastRecoveryFile!$A$339</f>
        <v>0.79999999999999982</v>
      </c>
      <c r="B89">
        <f>$C$6*data_lastRecoveryFile!$C419/$C$5</f>
        <v>-3.30791788856305</v>
      </c>
      <c r="C89">
        <f>data_lastRecoveryFile!$F419*2*PI()/($C$4*$C$3*$C$2)</f>
        <v>-5.8650182122978745</v>
      </c>
      <c r="D89">
        <f>TableWmot11[[#This Row],[W]]*$C$3</f>
        <v>-70.380218547574486</v>
      </c>
      <c r="E89">
        <f>F$5+(E$5-F$5)*EXP(-TableWmot11[[#This Row],[t]]/G$5)</f>
        <v>-69.295026406869525</v>
      </c>
      <c r="F89">
        <f>ABS(TableWmot11[[#This Row],[Wmot,sim]]-TableWmot11[[#This Row],[Wmot]])</f>
        <v>1.0851921407049616</v>
      </c>
      <c r="N89">
        <f>data_lastRecoveryFile!$A3770-data_lastRecoveryFile!$A$3690</f>
        <v>0.79999999999999716</v>
      </c>
      <c r="O89">
        <f>$C$6*data_lastRecoveryFile!$C3770/$C$5</f>
        <v>-3.30791788856305</v>
      </c>
      <c r="P89">
        <f>data_lastRecoveryFile!$F3770*2*PI()/($C$4*$C$3*$C$2)</f>
        <v>-5.9200841904788826</v>
      </c>
      <c r="Q89">
        <f>TableWmot12[[#This Row],[W]]*$C$3</f>
        <v>-71.041010285746594</v>
      </c>
      <c r="R89">
        <f>S$5+(R$5-S$5)*EXP(-TableWmot12[[#This Row],[t]]/T$5)</f>
        <v>-69.216224464010665</v>
      </c>
      <c r="S89">
        <f>ABS(TableWmot12[[#This Row],[Wmot,sim]]-TableWmot12[[#This Row],[Wmot]])</f>
        <v>1.8247858217359294</v>
      </c>
    </row>
    <row r="90" spans="1:19" x14ac:dyDescent="0.3">
      <c r="A90">
        <f>data_lastRecoveryFile!$A420-data_lastRecoveryFile!$A$339</f>
        <v>0.80999999999999961</v>
      </c>
      <c r="B90">
        <f>$C$6*data_lastRecoveryFile!$C420/$C$5</f>
        <v>-3.30791788856305</v>
      </c>
      <c r="C90">
        <f>data_lastRecoveryFile!$F420*2*PI()/($C$4*$C$3*$C$2)</f>
        <v>-5.7711110531241303</v>
      </c>
      <c r="D90">
        <f>TableWmot11[[#This Row],[W]]*$C$3</f>
        <v>-69.253332637489564</v>
      </c>
      <c r="E90">
        <f>F$5+(E$5-F$5)*EXP(-TableWmot11[[#This Row],[t]]/G$5)</f>
        <v>-69.377127443341394</v>
      </c>
      <c r="F90">
        <f>ABS(TableWmot11[[#This Row],[Wmot,sim]]-TableWmot11[[#This Row],[Wmot]])</f>
        <v>0.12379480585182989</v>
      </c>
      <c r="N90">
        <f>data_lastRecoveryFile!$A3771-data_lastRecoveryFile!$A$3690</f>
        <v>0.80999999999999517</v>
      </c>
      <c r="O90">
        <f>$C$6*data_lastRecoveryFile!$C3771/$C$5</f>
        <v>-3.30791788856305</v>
      </c>
      <c r="P90">
        <f>data_lastRecoveryFile!$F3771*2*PI()/($C$4*$C$3*$C$2)</f>
        <v>-5.9500754783774559</v>
      </c>
      <c r="Q90">
        <f>TableWmot12[[#This Row],[W]]*$C$3</f>
        <v>-71.400905740529467</v>
      </c>
      <c r="R90">
        <f>S$5+(R$5-S$5)*EXP(-TableWmot12[[#This Row],[t]]/T$5)</f>
        <v>-69.274468331996957</v>
      </c>
      <c r="S90">
        <f>ABS(TableWmot12[[#This Row],[Wmot,sim]]-TableWmot12[[#This Row],[Wmot]])</f>
        <v>2.1264374085325102</v>
      </c>
    </row>
    <row r="91" spans="1:19" x14ac:dyDescent="0.3">
      <c r="A91">
        <f>data_lastRecoveryFile!$A421-data_lastRecoveryFile!$A$339</f>
        <v>0.82000000000000028</v>
      </c>
      <c r="B91">
        <f>$C$6*data_lastRecoveryFile!$C421/$C$5</f>
        <v>-3.30791788856305</v>
      </c>
      <c r="C91">
        <f>data_lastRecoveryFile!$F421*2*PI()/($C$4*$C$3*$C$2)</f>
        <v>-5.6958869976166318</v>
      </c>
      <c r="D91">
        <f>TableWmot11[[#This Row],[W]]*$C$3</f>
        <v>-68.350643971399577</v>
      </c>
      <c r="E91">
        <f>F$5+(E$5-F$5)*EXP(-TableWmot11[[#This Row],[t]]/G$5)</f>
        <v>-69.456447790171993</v>
      </c>
      <c r="F91">
        <f>ABS(TableWmot11[[#This Row],[Wmot,sim]]-TableWmot11[[#This Row],[Wmot]])</f>
        <v>1.1058038187724151</v>
      </c>
      <c r="N91">
        <f>data_lastRecoveryFile!$A3772-data_lastRecoveryFile!$A$3690</f>
        <v>0.82000000000000028</v>
      </c>
      <c r="O91">
        <f>$C$6*data_lastRecoveryFile!$C3772/$C$5</f>
        <v>-3.30791788856305</v>
      </c>
      <c r="P91">
        <f>data_lastRecoveryFile!$F3772*2*PI()/($C$4*$C$3*$C$2)</f>
        <v>-5.9653169529745389</v>
      </c>
      <c r="Q91">
        <f>TableWmot12[[#This Row],[W]]*$C$3</f>
        <v>-71.583803435694463</v>
      </c>
      <c r="R91">
        <f>S$5+(R$5-S$5)*EXP(-TableWmot12[[#This Row],[t]]/T$5)</f>
        <v>-69.33043714153618</v>
      </c>
      <c r="S91">
        <f>ABS(TableWmot12[[#This Row],[Wmot,sim]]-TableWmot12[[#This Row],[Wmot]])</f>
        <v>2.2533662941582833</v>
      </c>
    </row>
    <row r="92" spans="1:19" x14ac:dyDescent="0.3">
      <c r="A92">
        <f>data_lastRecoveryFile!$A422-data_lastRecoveryFile!$A$339</f>
        <v>0.83000000000000007</v>
      </c>
      <c r="B92">
        <f>$C$6*data_lastRecoveryFile!$C422/$C$5</f>
        <v>-3.30791788856305</v>
      </c>
      <c r="C92">
        <f>data_lastRecoveryFile!$F422*2*PI()/($C$4*$C$3*$C$2)</f>
        <v>-5.650162568712112</v>
      </c>
      <c r="D92">
        <f>TableWmot11[[#This Row],[W]]*$C$3</f>
        <v>-67.801950824545344</v>
      </c>
      <c r="E92">
        <f>F$5+(E$5-F$5)*EXP(-TableWmot11[[#This Row],[t]]/G$5)</f>
        <v>-69.533081626865197</v>
      </c>
      <c r="F92">
        <f>ABS(TableWmot11[[#This Row],[Wmot,sim]]-TableWmot11[[#This Row],[Wmot]])</f>
        <v>1.7311308023198535</v>
      </c>
      <c r="N92">
        <f>data_lastRecoveryFile!$A3773-data_lastRecoveryFile!$A$3690</f>
        <v>0.82999999999999829</v>
      </c>
      <c r="O92">
        <f>$C$6*data_lastRecoveryFile!$C3773/$C$5</f>
        <v>-3.30791788856305</v>
      </c>
      <c r="P92">
        <f>data_lastRecoveryFile!$F3773*2*PI()/($C$4*$C$3*$C$2)</f>
        <v>-6.0100580592878696</v>
      </c>
      <c r="Q92">
        <f>TableWmot12[[#This Row],[W]]*$C$3</f>
        <v>-72.120696711454428</v>
      </c>
      <c r="R92">
        <f>S$5+(R$5-S$5)*EXP(-TableWmot12[[#This Row],[t]]/T$5)</f>
        <v>-69.384219758480015</v>
      </c>
      <c r="S92">
        <f>ABS(TableWmot12[[#This Row],[Wmot,sim]]-TableWmot12[[#This Row],[Wmot]])</f>
        <v>2.7364769529744137</v>
      </c>
    </row>
    <row r="93" spans="1:19" x14ac:dyDescent="0.3">
      <c r="A93">
        <f>data_lastRecoveryFile!$A423-data_lastRecoveryFile!$A$339</f>
        <v>0.83999999999999986</v>
      </c>
      <c r="B93">
        <f>$C$6*data_lastRecoveryFile!$C423/$C$5</f>
        <v>-3.30791788856305</v>
      </c>
      <c r="C93">
        <f>data_lastRecoveryFile!$F423*2*PI()/($C$4*$C$3*$C$2)</f>
        <v>-5.6083714250590786</v>
      </c>
      <c r="D93">
        <f>TableWmot11[[#This Row],[W]]*$C$3</f>
        <v>-67.30045710070894</v>
      </c>
      <c r="E93">
        <f>F$5+(E$5-F$5)*EXP(-TableWmot11[[#This Row],[t]]/G$5)</f>
        <v>-69.607119943148177</v>
      </c>
      <c r="F93">
        <f>ABS(TableWmot11[[#This Row],[Wmot,sim]]-TableWmot11[[#This Row],[Wmot]])</f>
        <v>2.3066628424392377</v>
      </c>
      <c r="N93">
        <f>data_lastRecoveryFile!$A3774-data_lastRecoveryFile!$A$3690</f>
        <v>0.83999999999999631</v>
      </c>
      <c r="O93">
        <f>$C$6*data_lastRecoveryFile!$C3774/$C$5</f>
        <v>-3.30791788856305</v>
      </c>
      <c r="P93">
        <f>data_lastRecoveryFile!$F3774*2*PI()/($C$4*$C$3*$C$2)</f>
        <v>-6.059224112148283</v>
      </c>
      <c r="Q93">
        <f>TableWmot12[[#This Row],[W]]*$C$3</f>
        <v>-72.7106893457794</v>
      </c>
      <c r="R93">
        <f>S$5+(R$5-S$5)*EXP(-TableWmot12[[#This Row],[t]]/T$5)</f>
        <v>-69.435901577499266</v>
      </c>
      <c r="S93">
        <f>ABS(TableWmot12[[#This Row],[Wmot,sim]]-TableWmot12[[#This Row],[Wmot]])</f>
        <v>3.2747877682801345</v>
      </c>
    </row>
    <row r="94" spans="1:19" x14ac:dyDescent="0.3">
      <c r="A94">
        <f>data_lastRecoveryFile!$A424-data_lastRecoveryFile!$A$339</f>
        <v>0.84999999999999964</v>
      </c>
      <c r="B94">
        <f>$C$6*data_lastRecoveryFile!$C424/$C$5</f>
        <v>-3.30791788856305</v>
      </c>
      <c r="C94">
        <f>data_lastRecoveryFile!$F424*2*PI()/($C$4*$C$3*$C$2)</f>
        <v>-5.5975548918958067</v>
      </c>
      <c r="D94">
        <f>TableWmot11[[#This Row],[W]]*$C$3</f>
        <v>-67.170658702749677</v>
      </c>
      <c r="E94">
        <f>F$5+(E$5-F$5)*EXP(-TableWmot11[[#This Row],[t]]/G$5)</f>
        <v>-69.678650647006378</v>
      </c>
      <c r="F94">
        <f>ABS(TableWmot11[[#This Row],[Wmot,sim]]-TableWmot11[[#This Row],[Wmot]])</f>
        <v>2.5079919442567018</v>
      </c>
      <c r="N94">
        <f>data_lastRecoveryFile!$A3775-data_lastRecoveryFile!$A$3690</f>
        <v>0.84999999999999432</v>
      </c>
      <c r="O94">
        <f>$C$6*data_lastRecoveryFile!$C3775/$C$5</f>
        <v>-3.30791788856305</v>
      </c>
      <c r="P94">
        <f>data_lastRecoveryFile!$F3775*2*PI()/($C$4*$C$3*$C$2)</f>
        <v>-6.117731714285183</v>
      </c>
      <c r="Q94">
        <f>TableWmot12[[#This Row],[W]]*$C$3</f>
        <v>-73.412780571422189</v>
      </c>
      <c r="R94">
        <f>S$5+(R$5-S$5)*EXP(-TableWmot12[[#This Row],[t]]/T$5)</f>
        <v>-69.485564657671205</v>
      </c>
      <c r="S94">
        <f>ABS(TableWmot12[[#This Row],[Wmot,sim]]-TableWmot12[[#This Row],[Wmot]])</f>
        <v>3.9272159137509846</v>
      </c>
    </row>
    <row r="95" spans="1:19" x14ac:dyDescent="0.3">
      <c r="A95">
        <f>data_lastRecoveryFile!$A425-data_lastRecoveryFile!$A$339</f>
        <v>0.86000000000000032</v>
      </c>
      <c r="B95">
        <f>$C$6*data_lastRecoveryFile!$C425/$C$5</f>
        <v>-3.30791788856305</v>
      </c>
      <c r="C95">
        <f>data_lastRecoveryFile!$F425*2*PI()/($C$4*$C$3*$C$2)</f>
        <v>-5.6177129743355669</v>
      </c>
      <c r="D95">
        <f>TableWmot11[[#This Row],[W]]*$C$3</f>
        <v>-67.4125556920268</v>
      </c>
      <c r="E95">
        <f>F$5+(E$5-F$5)*EXP(-TableWmot11[[#This Row],[t]]/G$5)</f>
        <v>-69.747758669059351</v>
      </c>
      <c r="F95">
        <f>ABS(TableWmot11[[#This Row],[Wmot,sim]]-TableWmot11[[#This Row],[Wmot]])</f>
        <v>2.3352029770325515</v>
      </c>
      <c r="N95">
        <f>data_lastRecoveryFile!$A3776-data_lastRecoveryFile!$A$3690</f>
        <v>0.85999999999999943</v>
      </c>
      <c r="O95">
        <f>$C$6*data_lastRecoveryFile!$C3776/$C$5</f>
        <v>-3.30791788856305</v>
      </c>
      <c r="P95">
        <f>data_lastRecoveryFile!$F3776*2*PI()/($C$4*$C$3*$C$2)</f>
        <v>-6.1737810099441113</v>
      </c>
      <c r="Q95">
        <f>TableWmot12[[#This Row],[W]]*$C$3</f>
        <v>-74.085372119329335</v>
      </c>
      <c r="R95">
        <f>S$5+(R$5-S$5)*EXP(-TableWmot12[[#This Row],[t]]/T$5)</f>
        <v>-69.533287852770968</v>
      </c>
      <c r="S95">
        <f>ABS(TableWmot12[[#This Row],[Wmot,sim]]-TableWmot12[[#This Row],[Wmot]])</f>
        <v>4.5520842665583672</v>
      </c>
    </row>
    <row r="96" spans="1:19" x14ac:dyDescent="0.3">
      <c r="A96">
        <f>data_lastRecoveryFile!$A426-data_lastRecoveryFile!$A$339</f>
        <v>0.87000000000000011</v>
      </c>
      <c r="B96">
        <f>$C$6*data_lastRecoveryFile!$C426/$C$5</f>
        <v>-3.30791788856305</v>
      </c>
      <c r="C96">
        <f>data_lastRecoveryFile!$F426*2*PI()/($C$4*$C$3*$C$2)</f>
        <v>-5.643770982095921</v>
      </c>
      <c r="D96">
        <f>TableWmot11[[#This Row],[W]]*$C$3</f>
        <v>-67.725251785151045</v>
      </c>
      <c r="E96">
        <f>F$5+(E$5-F$5)*EXP(-TableWmot11[[#This Row],[t]]/G$5)</f>
        <v>-69.814526063401544</v>
      </c>
      <c r="F96">
        <f>ABS(TableWmot11[[#This Row],[Wmot,sim]]-TableWmot11[[#This Row],[Wmot]])</f>
        <v>2.0892742782504996</v>
      </c>
      <c r="N96">
        <f>data_lastRecoveryFile!$A3777-data_lastRecoveryFile!$A$3690</f>
        <v>0.86999999999999744</v>
      </c>
      <c r="O96">
        <f>$C$6*data_lastRecoveryFile!$C3777/$C$5</f>
        <v>-3.30791788856305</v>
      </c>
      <c r="P96">
        <f>data_lastRecoveryFile!$F3777*2*PI()/($C$4*$C$3*$C$2)</f>
        <v>-6.1649311219632175</v>
      </c>
      <c r="Q96">
        <f>TableWmot12[[#This Row],[W]]*$C$3</f>
        <v>-73.97917346355861</v>
      </c>
      <c r="R96">
        <f>S$5+(R$5-S$5)*EXP(-TableWmot12[[#This Row],[t]]/T$5)</f>
        <v>-69.579146936473421</v>
      </c>
      <c r="S96">
        <f>ABS(TableWmot12[[#This Row],[Wmot,sim]]-TableWmot12[[#This Row],[Wmot]])</f>
        <v>4.4000265270851884</v>
      </c>
    </row>
    <row r="97" spans="1:19" x14ac:dyDescent="0.3">
      <c r="A97">
        <f>data_lastRecoveryFile!$A427-data_lastRecoveryFile!$A$339</f>
        <v>0.87999999999999989</v>
      </c>
      <c r="B97">
        <f>$C$6*data_lastRecoveryFile!$C427/$C$5</f>
        <v>-3.30791788856305</v>
      </c>
      <c r="C97">
        <f>data_lastRecoveryFile!$F427*2*PI()/($C$4*$C$3*$C$2)</f>
        <v>-5.6516375525988956</v>
      </c>
      <c r="D97">
        <f>TableWmot11[[#This Row],[W]]*$C$3</f>
        <v>-67.819650631186747</v>
      </c>
      <c r="E97">
        <f>F$5+(E$5-F$5)*EXP(-TableWmot11[[#This Row],[t]]/G$5)</f>
        <v>-69.879032105027619</v>
      </c>
      <c r="F97">
        <f>ABS(TableWmot11[[#This Row],[Wmot,sim]]-TableWmot11[[#This Row],[Wmot]])</f>
        <v>2.0593814738408724</v>
      </c>
      <c r="N97">
        <f>data_lastRecoveryFile!$A3778-data_lastRecoveryFile!$A$3690</f>
        <v>0.87999999999999545</v>
      </c>
      <c r="O97">
        <f>$C$6*data_lastRecoveryFile!$C3778/$C$5</f>
        <v>-3.30791788856305</v>
      </c>
      <c r="P97">
        <f>data_lastRecoveryFile!$F3778*2*PI()/($C$4*$C$3*$C$2)</f>
        <v>-6.1241233009013731</v>
      </c>
      <c r="Q97">
        <f>TableWmot12[[#This Row],[W]]*$C$3</f>
        <v>-73.489479610816474</v>
      </c>
      <c r="R97">
        <f>S$5+(R$5-S$5)*EXP(-TableWmot12[[#This Row],[t]]/T$5)</f>
        <v>-69.623214722664898</v>
      </c>
      <c r="S97">
        <f>ABS(TableWmot12[[#This Row],[Wmot,sim]]-TableWmot12[[#This Row],[Wmot]])</f>
        <v>3.8662648881515764</v>
      </c>
    </row>
    <row r="98" spans="1:19" x14ac:dyDescent="0.3">
      <c r="A98">
        <f>data_lastRecoveryFile!$A428-data_lastRecoveryFile!$A$339</f>
        <v>0.88999999999999968</v>
      </c>
      <c r="B98">
        <f>$C$6*data_lastRecoveryFile!$C428/$C$5</f>
        <v>-3.30791788856305</v>
      </c>
      <c r="C98">
        <f>data_lastRecoveryFile!$F428*2*PI()/($C$4*$C$3*$C$2)</f>
        <v>-5.6496709074165175</v>
      </c>
      <c r="D98">
        <f>TableWmot11[[#This Row],[W]]*$C$3</f>
        <v>-67.796050888998209</v>
      </c>
      <c r="E98">
        <f>F$5+(E$5-F$5)*EXP(-TableWmot11[[#This Row],[t]]/G$5)</f>
        <v>-69.941353383958159</v>
      </c>
      <c r="F98">
        <f>ABS(TableWmot11[[#This Row],[Wmot,sim]]-TableWmot11[[#This Row],[Wmot]])</f>
        <v>2.1453024949599495</v>
      </c>
      <c r="N98">
        <f>data_lastRecoveryFile!$A3779-data_lastRecoveryFile!$A$3690</f>
        <v>0.89000000000000057</v>
      </c>
      <c r="O98">
        <f>$C$6*data_lastRecoveryFile!$C3779/$C$5</f>
        <v>-3.30791788856305</v>
      </c>
      <c r="P98">
        <f>data_lastRecoveryFile!$F3779*2*PI()/($C$4*$C$3*$C$2)</f>
        <v>-6.0144830058349514</v>
      </c>
      <c r="Q98">
        <f>TableWmot12[[#This Row],[W]]*$C$3</f>
        <v>-72.173796070019421</v>
      </c>
      <c r="R98">
        <f>S$5+(R$5-S$5)*EXP(-TableWmot12[[#This Row],[t]]/T$5)</f>
        <v>-69.665561181055097</v>
      </c>
      <c r="S98">
        <f>ABS(TableWmot12[[#This Row],[Wmot,sim]]-TableWmot12[[#This Row],[Wmot]])</f>
        <v>2.5082348889643242</v>
      </c>
    </row>
    <row r="99" spans="1:19" x14ac:dyDescent="0.3">
      <c r="A99">
        <f>data_lastRecoveryFile!$A429-data_lastRecoveryFile!$A$339</f>
        <v>0.89999999999999947</v>
      </c>
      <c r="B99">
        <f>$C$6*data_lastRecoveryFile!$C429/$C$5</f>
        <v>-3.30791788856305</v>
      </c>
      <c r="C99">
        <f>data_lastRecoveryFile!$F429*2*PI()/($C$4*$C$3*$C$2)</f>
        <v>-5.6432793208003273</v>
      </c>
      <c r="D99">
        <f>TableWmot11[[#This Row],[W]]*$C$3</f>
        <v>-67.719351849603925</v>
      </c>
      <c r="E99">
        <f>F$5+(E$5-F$5)*EXP(-TableWmot11[[#This Row],[t]]/G$5)</f>
        <v>-70.001563896177345</v>
      </c>
      <c r="F99">
        <f>ABS(TableWmot11[[#This Row],[Wmot,sim]]-TableWmot11[[#This Row],[Wmot]])</f>
        <v>2.2822120465734201</v>
      </c>
      <c r="N99">
        <f>data_lastRecoveryFile!$A3780-data_lastRecoveryFile!$A$3690</f>
        <v>0.89999999999999858</v>
      </c>
      <c r="O99">
        <f>$C$6*data_lastRecoveryFile!$C3780/$C$5</f>
        <v>-3.30791788856305</v>
      </c>
      <c r="P99">
        <f>data_lastRecoveryFile!$F3780*2*PI()/($C$4*$C$3*$C$2)</f>
        <v>-5.9279507558685864</v>
      </c>
      <c r="Q99">
        <f>TableWmot12[[#This Row],[W]]*$C$3</f>
        <v>-71.135409070423037</v>
      </c>
      <c r="R99">
        <f>S$5+(R$5-S$5)*EXP(-TableWmot12[[#This Row],[t]]/T$5)</f>
        <v>-69.706253548273168</v>
      </c>
      <c r="S99">
        <f>ABS(TableWmot12[[#This Row],[Wmot,sim]]-TableWmot12[[#This Row],[Wmot]])</f>
        <v>1.4291555221498697</v>
      </c>
    </row>
    <row r="100" spans="1:19" x14ac:dyDescent="0.3">
      <c r="A100">
        <f>data_lastRecoveryFile!$A430-data_lastRecoveryFile!$A$339</f>
        <v>0.91000000000000014</v>
      </c>
      <c r="B100">
        <f>$C$6*data_lastRecoveryFile!$C430/$C$5</f>
        <v>-3.30791788856305</v>
      </c>
      <c r="C100">
        <f>data_lastRecoveryFile!$F430*2*PI()/($C$4*$C$3*$C$2)</f>
        <v>-5.6398376968444346</v>
      </c>
      <c r="D100">
        <f>TableWmot11[[#This Row],[W]]*$C$3</f>
        <v>-67.678052362133215</v>
      </c>
      <c r="E100">
        <f>F$5+(E$5-F$5)*EXP(-TableWmot11[[#This Row],[t]]/G$5)</f>
        <v>-70.059735131490697</v>
      </c>
      <c r="F100">
        <f>ABS(TableWmot11[[#This Row],[Wmot,sim]]-TableWmot11[[#This Row],[Wmot]])</f>
        <v>2.3816827693574822</v>
      </c>
      <c r="N100">
        <f>data_lastRecoveryFile!$A3781-data_lastRecoveryFile!$A$3690</f>
        <v>0.90999999999999659</v>
      </c>
      <c r="O100">
        <f>$C$6*data_lastRecoveryFile!$C3781/$C$5</f>
        <v>-3.30791788856305</v>
      </c>
      <c r="P100">
        <f>data_lastRecoveryFile!$F3781*2*PI()/($C$4*$C$3*$C$2)</f>
        <v>-5.848301753814007</v>
      </c>
      <c r="Q100">
        <f>TableWmot12[[#This Row],[W]]*$C$3</f>
        <v>-70.179621045768087</v>
      </c>
      <c r="R100">
        <f>S$5+(R$5-S$5)*EXP(-TableWmot12[[#This Row],[t]]/T$5)</f>
        <v>-69.745356434624455</v>
      </c>
      <c r="S100">
        <f>ABS(TableWmot12[[#This Row],[Wmot,sim]]-TableWmot12[[#This Row],[Wmot]])</f>
        <v>0.43426461114363235</v>
      </c>
    </row>
    <row r="101" spans="1:19" x14ac:dyDescent="0.3">
      <c r="A101">
        <f>data_lastRecoveryFile!$A431-data_lastRecoveryFile!$A$339</f>
        <v>0.91999999999999993</v>
      </c>
      <c r="B101">
        <f>$C$6*data_lastRecoveryFile!$C431/$C$5</f>
        <v>-3.30791788856305</v>
      </c>
      <c r="C101">
        <f>data_lastRecoveryFile!$F431*2*PI()/($C$4*$C$3*$C$2)</f>
        <v>-5.6949036750254436</v>
      </c>
      <c r="D101">
        <f>TableWmot11[[#This Row],[W]]*$C$3</f>
        <v>-68.338844100305323</v>
      </c>
      <c r="E101">
        <f>F$5+(E$5-F$5)*EXP(-TableWmot11[[#This Row],[t]]/G$5)</f>
        <v>-70.115936158407095</v>
      </c>
      <c r="F101">
        <f>ABS(TableWmot11[[#This Row],[Wmot,sim]]-TableWmot11[[#This Row],[Wmot]])</f>
        <v>1.777092058101772</v>
      </c>
      <c r="N101">
        <f>data_lastRecoveryFile!$A3782-data_lastRecoveryFile!$A$3690</f>
        <v>0.9199999999999946</v>
      </c>
      <c r="O101">
        <f>$C$6*data_lastRecoveryFile!$C3782/$C$5</f>
        <v>-3.30791788856305</v>
      </c>
      <c r="P101">
        <f>data_lastRecoveryFile!$F3782*2*PI()/($C$4*$C$3*$C$2)</f>
        <v>-5.7686527517594275</v>
      </c>
      <c r="Q101">
        <f>TableWmot12[[#This Row],[W]]*$C$3</f>
        <v>-69.223833021113137</v>
      </c>
      <c r="R101">
        <f>S$5+(R$5-S$5)*EXP(-TableWmot12[[#This Row],[t]]/T$5)</f>
        <v>-69.78293192667698</v>
      </c>
      <c r="S101">
        <f>ABS(TableWmot12[[#This Row],[Wmot,sim]]-TableWmot12[[#This Row],[Wmot]])</f>
        <v>0.55909890556384312</v>
      </c>
    </row>
    <row r="102" spans="1:19" x14ac:dyDescent="0.3">
      <c r="A102">
        <f>data_lastRecoveryFile!$A432-data_lastRecoveryFile!$A$339</f>
        <v>0.92999999999999972</v>
      </c>
      <c r="B102">
        <f>$C$6*data_lastRecoveryFile!$C432/$C$5</f>
        <v>-3.30791788856305</v>
      </c>
      <c r="C102">
        <f>data_lastRecoveryFile!$F432*2*PI()/($C$4*$C$3*$C$2)</f>
        <v>-5.7947107595197824</v>
      </c>
      <c r="D102">
        <f>TableWmot11[[#This Row],[W]]*$C$3</f>
        <v>-69.536529114237396</v>
      </c>
      <c r="E102">
        <f>F$5+(E$5-F$5)*EXP(-TableWmot11[[#This Row],[t]]/G$5)</f>
        <v>-70.170233706146007</v>
      </c>
      <c r="F102">
        <f>ABS(TableWmot11[[#This Row],[Wmot,sim]]-TableWmot11[[#This Row],[Wmot]])</f>
        <v>0.63370459190861084</v>
      </c>
      <c r="N102">
        <f>data_lastRecoveryFile!$A3783-data_lastRecoveryFile!$A$3690</f>
        <v>0.92999999999999972</v>
      </c>
      <c r="O102">
        <f>$C$6*data_lastRecoveryFile!$C3783/$C$5</f>
        <v>-3.30791788856305</v>
      </c>
      <c r="P102">
        <f>data_lastRecoveryFile!$F3783*2*PI()/($C$4*$C$3*$C$2)</f>
        <v>-5.7396447813387743</v>
      </c>
      <c r="Q102">
        <f>TableWmot12[[#This Row],[W]]*$C$3</f>
        <v>-68.875737376065288</v>
      </c>
      <c r="R102">
        <f>S$5+(R$5-S$5)*EXP(-TableWmot12[[#This Row],[t]]/T$5)</f>
        <v>-69.819039685841005</v>
      </c>
      <c r="S102">
        <f>ABS(TableWmot12[[#This Row],[Wmot,sim]]-TableWmot12[[#This Row],[Wmot]])</f>
        <v>0.94330230977571716</v>
      </c>
    </row>
    <row r="103" spans="1:19" x14ac:dyDescent="0.3">
      <c r="A103">
        <f>data_lastRecoveryFile!$A433-data_lastRecoveryFile!$A$339</f>
        <v>0.9399999999999995</v>
      </c>
      <c r="B103">
        <f>$C$6*data_lastRecoveryFile!$C433/$C$5</f>
        <v>-3.30791788856305</v>
      </c>
      <c r="C103">
        <f>data_lastRecoveryFile!$F433*2*PI()/($C$4*$C$3*$C$2)</f>
        <v>-5.9063176946553133</v>
      </c>
      <c r="D103">
        <f>TableWmot11[[#This Row],[W]]*$C$3</f>
        <v>-70.875812335863756</v>
      </c>
      <c r="E103">
        <f>F$5+(E$5-F$5)*EXP(-TableWmot11[[#This Row],[t]]/G$5)</f>
        <v>-70.222692243867115</v>
      </c>
      <c r="F103">
        <f>ABS(TableWmot11[[#This Row],[Wmot,sim]]-TableWmot11[[#This Row],[Wmot]])</f>
        <v>0.65312009199664089</v>
      </c>
      <c r="N103">
        <f>data_lastRecoveryFile!$A3784-data_lastRecoveryFile!$A$3690</f>
        <v>0.93999999999999773</v>
      </c>
      <c r="O103">
        <f>$C$6*data_lastRecoveryFile!$C3784/$C$5</f>
        <v>-3.30791788856305</v>
      </c>
      <c r="P103">
        <f>data_lastRecoveryFile!$F3784*2*PI()/($C$4*$C$3*$C$2)</f>
        <v>-5.69883696027693</v>
      </c>
      <c r="Q103">
        <f>TableWmot12[[#This Row],[W]]*$C$3</f>
        <v>-68.386043523323167</v>
      </c>
      <c r="R103">
        <f>S$5+(R$5-S$5)*EXP(-TableWmot12[[#This Row],[t]]/T$5)</f>
        <v>-69.85373704309778</v>
      </c>
      <c r="S103">
        <f>ABS(TableWmot12[[#This Row],[Wmot,sim]]-TableWmot12[[#This Row],[Wmot]])</f>
        <v>1.4676935197746133</v>
      </c>
    </row>
    <row r="104" spans="1:19" x14ac:dyDescent="0.3">
      <c r="A104">
        <f>data_lastRecoveryFile!$A434-data_lastRecoveryFile!$A$339</f>
        <v>0.95000000000000018</v>
      </c>
      <c r="B104">
        <f>$C$6*data_lastRecoveryFile!$C434/$C$5</f>
        <v>-3.30791788856305</v>
      </c>
      <c r="C104">
        <f>data_lastRecoveryFile!$F434*2*PI()/($C$4*$C$3*$C$2)</f>
        <v>-6.0316911256144135</v>
      </c>
      <c r="D104">
        <f>TableWmot11[[#This Row],[W]]*$C$3</f>
        <v>-72.380293507372954</v>
      </c>
      <c r="E104">
        <f>F$5+(E$5-F$5)*EXP(-TableWmot11[[#This Row],[t]]/G$5)</f>
        <v>-70.273374057216586</v>
      </c>
      <c r="F104">
        <f>ABS(TableWmot11[[#This Row],[Wmot,sim]]-TableWmot11[[#This Row],[Wmot]])</f>
        <v>2.1069194501563686</v>
      </c>
      <c r="N104">
        <f>data_lastRecoveryFile!$A3785-data_lastRecoveryFile!$A$3690</f>
        <v>0.94999999999999574</v>
      </c>
      <c r="O104">
        <f>$C$6*data_lastRecoveryFile!$C3785/$C$5</f>
        <v>-3.30791788856305</v>
      </c>
      <c r="P104">
        <f>data_lastRecoveryFile!$F3785*2*PI()/($C$4*$C$3*$C$2)</f>
        <v>-5.6840871418621708</v>
      </c>
      <c r="Q104">
        <f>TableWmot12[[#This Row],[W]]*$C$3</f>
        <v>-68.209045702346046</v>
      </c>
      <c r="R104">
        <f>S$5+(R$5-S$5)*EXP(-TableWmot12[[#This Row],[t]]/T$5)</f>
        <v>-69.887079090028365</v>
      </c>
      <c r="S104">
        <f>ABS(TableWmot12[[#This Row],[Wmot,sim]]-TableWmot12[[#This Row],[Wmot]])</f>
        <v>1.6780333876823192</v>
      </c>
    </row>
    <row r="105" spans="1:19" x14ac:dyDescent="0.3">
      <c r="A105">
        <f>data_lastRecoveryFile!$A435-data_lastRecoveryFile!$A$339</f>
        <v>0.96</v>
      </c>
      <c r="B105">
        <f>$C$6*data_lastRecoveryFile!$C435/$C$5</f>
        <v>-3.30791788856305</v>
      </c>
      <c r="C105">
        <f>data_lastRecoveryFile!$F435*2*PI()/($C$4*$C$3*$C$2)</f>
        <v>-6.1088818211910203</v>
      </c>
      <c r="D105">
        <f>TableWmot11[[#This Row],[W]]*$C$3</f>
        <v>-73.306581854292247</v>
      </c>
      <c r="E105">
        <f>F$5+(E$5-F$5)*EXP(-TableWmot11[[#This Row],[t]]/G$5)</f>
        <v>-70.322339322280698</v>
      </c>
      <c r="F105">
        <f>ABS(TableWmot11[[#This Row],[Wmot,sim]]-TableWmot11[[#This Row],[Wmot]])</f>
        <v>2.9842425320115495</v>
      </c>
      <c r="N105">
        <f>data_lastRecoveryFile!$A3786-data_lastRecoveryFile!$A$3690</f>
        <v>0.96000000000000085</v>
      </c>
      <c r="O105">
        <f>$C$6*data_lastRecoveryFile!$C3786/$C$5</f>
        <v>-3.30791788856305</v>
      </c>
      <c r="P105">
        <f>data_lastRecoveryFile!$F3786*2*PI()/($C$4*$C$3*$C$2)</f>
        <v>-5.6324627927503252</v>
      </c>
      <c r="Q105">
        <f>TableWmot12[[#This Row],[W]]*$C$3</f>
        <v>-67.589553513003906</v>
      </c>
      <c r="R105">
        <f>S$5+(R$5-S$5)*EXP(-TableWmot12[[#This Row],[t]]/T$5)</f>
        <v>-69.919118766286559</v>
      </c>
      <c r="S105">
        <f>ABS(TableWmot12[[#This Row],[Wmot,sim]]-TableWmot12[[#This Row],[Wmot]])</f>
        <v>2.3295652532826523</v>
      </c>
    </row>
    <row r="106" spans="1:19" x14ac:dyDescent="0.3">
      <c r="A106">
        <f>data_lastRecoveryFile!$A436-data_lastRecoveryFile!$A$339</f>
        <v>0.96999999999999975</v>
      </c>
      <c r="B106">
        <f>$C$6*data_lastRecoveryFile!$C436/$C$5</f>
        <v>-3.30791788856305</v>
      </c>
      <c r="C106">
        <f>data_lastRecoveryFile!$F436*2*PI()/($C$4*$C$3*$C$2)</f>
        <v>-6.1246149621969685</v>
      </c>
      <c r="D106">
        <f>TableWmot11[[#This Row],[W]]*$C$3</f>
        <v>-73.495379546363623</v>
      </c>
      <c r="E106">
        <f>F$5+(E$5-F$5)*EXP(-TableWmot11[[#This Row],[t]]/G$5)</f>
        <v>-70.369646177034838</v>
      </c>
      <c r="F106">
        <f>ABS(TableWmot11[[#This Row],[Wmot,sim]]-TableWmot11[[#This Row],[Wmot]])</f>
        <v>3.1257333693287848</v>
      </c>
      <c r="N106">
        <f>data_lastRecoveryFile!$A3787-data_lastRecoveryFile!$A$3690</f>
        <v>0.96999999999999886</v>
      </c>
      <c r="O106">
        <f>$C$6*data_lastRecoveryFile!$C3787/$C$5</f>
        <v>-3.30791788856305</v>
      </c>
      <c r="P106">
        <f>data_lastRecoveryFile!$F3787*2*PI()/($C$4*$C$3*$C$2)</f>
        <v>-5.5601886947898551</v>
      </c>
      <c r="Q106">
        <f>TableWmot12[[#This Row],[W]]*$C$3</f>
        <v>-66.722264337478265</v>
      </c>
      <c r="R106">
        <f>S$5+(R$5-S$5)*EXP(-TableWmot12[[#This Row],[t]]/T$5)</f>
        <v>-69.94990694365508</v>
      </c>
      <c r="S106">
        <f>ABS(TableWmot12[[#This Row],[Wmot,sim]]-TableWmot12[[#This Row],[Wmot]])</f>
        <v>3.2276426061768149</v>
      </c>
    </row>
    <row r="107" spans="1:19" x14ac:dyDescent="0.3">
      <c r="A107">
        <f>data_lastRecoveryFile!$A437-data_lastRecoveryFile!$A$339</f>
        <v>0.97999999999999954</v>
      </c>
      <c r="B107">
        <f>$C$6*data_lastRecoveryFile!$C437/$C$5</f>
        <v>-3.30791788856305</v>
      </c>
      <c r="C107">
        <f>data_lastRecoveryFile!$F437*2*PI()/($C$4*$C$3*$C$2)</f>
        <v>-6.1123234451469131</v>
      </c>
      <c r="D107">
        <f>TableWmot11[[#This Row],[W]]*$C$3</f>
        <v>-73.347881341762957</v>
      </c>
      <c r="E107">
        <f>F$5+(E$5-F$5)*EXP(-TableWmot11[[#This Row],[t]]/G$5)</f>
        <v>-70.415350790372443</v>
      </c>
      <c r="F107">
        <f>ABS(TableWmot11[[#This Row],[Wmot,sim]]-TableWmot11[[#This Row],[Wmot]])</f>
        <v>2.9325305513905136</v>
      </c>
      <c r="N107">
        <f>data_lastRecoveryFile!$A3788-data_lastRecoveryFile!$A$3690</f>
        <v>0.97999999999999687</v>
      </c>
      <c r="O107">
        <f>$C$6*data_lastRecoveryFile!$C3788/$C$5</f>
        <v>-3.30791788856305</v>
      </c>
      <c r="P107">
        <f>data_lastRecoveryFile!$F3788*2*PI()/($C$4*$C$3*$C$2)</f>
        <v>-5.4711981434587873</v>
      </c>
      <c r="Q107">
        <f>TableWmot12[[#This Row],[W]]*$C$3</f>
        <v>-65.654377721505455</v>
      </c>
      <c r="R107">
        <f>S$5+(R$5-S$5)*EXP(-TableWmot12[[#This Row],[t]]/T$5)</f>
        <v>-69.97949250681863</v>
      </c>
      <c r="S107">
        <f>ABS(TableWmot12[[#This Row],[Wmot,sim]]-TableWmot12[[#This Row],[Wmot]])</f>
        <v>4.3251147853131755</v>
      </c>
    </row>
    <row r="108" spans="1:19" x14ac:dyDescent="0.3">
      <c r="A108">
        <f>data_lastRecoveryFile!$A438-data_lastRecoveryFile!$A$339</f>
        <v>0.99000000000000021</v>
      </c>
      <c r="B108">
        <f>$C$6*data_lastRecoveryFile!$C438/$C$5</f>
        <v>-3.30791788856305</v>
      </c>
      <c r="C108">
        <f>data_lastRecoveryFile!$F438*2*PI()/($C$4*$C$3*$C$2)</f>
        <v>-6.0833154747262599</v>
      </c>
      <c r="D108">
        <f>TableWmot11[[#This Row],[W]]*$C$3</f>
        <v>-72.999785696715122</v>
      </c>
      <c r="E108">
        <f>F$5+(E$5-F$5)*EXP(-TableWmot11[[#This Row],[t]]/G$5)</f>
        <v>-70.459507428796115</v>
      </c>
      <c r="F108">
        <f>ABS(TableWmot11[[#This Row],[Wmot,sim]]-TableWmot11[[#This Row],[Wmot]])</f>
        <v>2.5402782679190068</v>
      </c>
      <c r="N108">
        <f>data_lastRecoveryFile!$A3789-data_lastRecoveryFile!$A$3690</f>
        <v>0.98999999999999488</v>
      </c>
      <c r="O108">
        <f>$C$6*data_lastRecoveryFile!$C3789/$C$5</f>
        <v>-3.30791788856305</v>
      </c>
      <c r="P108">
        <f>data_lastRecoveryFile!$F3789*2*PI()/($C$4*$C$3*$C$2)</f>
        <v>-5.3777826455806377</v>
      </c>
      <c r="Q108">
        <f>TableWmot12[[#This Row],[W]]*$C$3</f>
        <v>-64.533391746967652</v>
      </c>
      <c r="R108">
        <f>S$5+(R$5-S$5)*EXP(-TableWmot12[[#This Row],[t]]/T$5)</f>
        <v>-70.007922430981637</v>
      </c>
      <c r="S108">
        <f>ABS(TableWmot12[[#This Row],[Wmot,sim]]-TableWmot12[[#This Row],[Wmot]])</f>
        <v>5.4745306840139847</v>
      </c>
    </row>
    <row r="109" spans="1:19" x14ac:dyDescent="0.3">
      <c r="A109">
        <f>data_lastRecoveryFile!$A439-data_lastRecoveryFile!$A$339</f>
        <v>1</v>
      </c>
      <c r="B109">
        <f>$C$6*data_lastRecoveryFile!$C439/$C$5</f>
        <v>-3.30791788856305</v>
      </c>
      <c r="C109">
        <f>data_lastRecoveryFile!$F439*2*PI()/($C$4*$C$3*$C$2)</f>
        <v>-6.0577491282614995</v>
      </c>
      <c r="D109">
        <f>TableWmot11[[#This Row],[W]]*$C$3</f>
        <v>-72.692989539137997</v>
      </c>
      <c r="E109">
        <f>F$5+(E$5-F$5)*EXP(-TableWmot11[[#This Row],[t]]/G$5)</f>
        <v>-70.502168520849935</v>
      </c>
      <c r="F109">
        <f>ABS(TableWmot11[[#This Row],[Wmot,sim]]-TableWmot11[[#This Row],[Wmot]])</f>
        <v>2.1908210182880623</v>
      </c>
      <c r="N109">
        <f>data_lastRecoveryFile!$A3790-data_lastRecoveryFile!$A$3690</f>
        <v>1</v>
      </c>
      <c r="O109">
        <f>$C$6*data_lastRecoveryFile!$C3790/$C$5</f>
        <v>-3.30791788856305</v>
      </c>
      <c r="P109">
        <f>data_lastRecoveryFile!$F3790*2*PI()/($C$4*$C$3*$C$2)</f>
        <v>-5.350249659046769</v>
      </c>
      <c r="Q109">
        <f>TableWmot12[[#This Row],[W]]*$C$3</f>
        <v>-64.202995908561235</v>
      </c>
      <c r="R109">
        <f>S$5+(R$5-S$5)*EXP(-TableWmot12[[#This Row],[t]]/T$5)</f>
        <v>-70.035241856454348</v>
      </c>
      <c r="S109">
        <f>ABS(TableWmot12[[#This Row],[Wmot,sim]]-TableWmot12[[#This Row],[Wmot]])</f>
        <v>5.8322459478931137</v>
      </c>
    </row>
    <row r="110" spans="1:19" x14ac:dyDescent="0.3">
      <c r="A110">
        <f>data_lastRecoveryFile!$A440-data_lastRecoveryFile!$A$339</f>
        <v>1.0099999999999998</v>
      </c>
      <c r="B110">
        <f>$C$6*data_lastRecoveryFile!$C440/$C$5</f>
        <v>-3.30791788856305</v>
      </c>
      <c r="C110">
        <f>data_lastRecoveryFile!$F440*2*PI()/($C$4*$C$3*$C$2)</f>
        <v>-6.0498825628717947</v>
      </c>
      <c r="D110">
        <f>TableWmot11[[#This Row],[W]]*$C$3</f>
        <v>-72.59859075446154</v>
      </c>
      <c r="E110">
        <f>F$5+(E$5-F$5)*EXP(-TableWmot11[[#This Row],[t]]/G$5)</f>
        <v>-70.543384719369428</v>
      </c>
      <c r="F110">
        <f>ABS(TableWmot11[[#This Row],[Wmot,sim]]-TableWmot11[[#This Row],[Wmot]])</f>
        <v>2.0552060350921124</v>
      </c>
      <c r="N110">
        <f>data_lastRecoveryFile!$A3791-data_lastRecoveryFile!$A$3690</f>
        <v>1.009999999999998</v>
      </c>
      <c r="O110">
        <f>$C$6*data_lastRecoveryFile!$C3791/$C$5</f>
        <v>-3.30791788856305</v>
      </c>
      <c r="P110">
        <f>data_lastRecoveryFile!$F3791*2*PI()/($C$4*$C$3*$C$2)</f>
        <v>-5.4023656745674788</v>
      </c>
      <c r="Q110">
        <f>TableWmot12[[#This Row],[W]]*$C$3</f>
        <v>-64.828388094809753</v>
      </c>
      <c r="R110">
        <f>S$5+(R$5-S$5)*EXP(-TableWmot12[[#This Row],[t]]/T$5)</f>
        <v>-70.061494160325381</v>
      </c>
      <c r="S110">
        <f>ABS(TableWmot12[[#This Row],[Wmot,sim]]-TableWmot12[[#This Row],[Wmot]])</f>
        <v>5.2331060655156278</v>
      </c>
    </row>
    <row r="111" spans="1:19" x14ac:dyDescent="0.3">
      <c r="A111">
        <f>data_lastRecoveryFile!$A441-data_lastRecoveryFile!$A$339</f>
        <v>1.0199999999999996</v>
      </c>
      <c r="B111">
        <f>$C$6*data_lastRecoveryFile!$C441/$C$5</f>
        <v>-3.30791788856305</v>
      </c>
      <c r="C111">
        <f>data_lastRecoveryFile!$F441*2*PI()/($C$4*$C$3*$C$2)</f>
        <v>-6.0449659550291184</v>
      </c>
      <c r="D111">
        <f>TableWmot11[[#This Row],[W]]*$C$3</f>
        <v>-72.539591460349413</v>
      </c>
      <c r="E111">
        <f>F$5+(E$5-F$5)*EXP(-TableWmot11[[#This Row],[t]]/G$5)</f>
        <v>-70.583204961623338</v>
      </c>
      <c r="F111">
        <f>ABS(TableWmot11[[#This Row],[Wmot,sim]]-TableWmot11[[#This Row],[Wmot]])</f>
        <v>1.9563864987260757</v>
      </c>
      <c r="N111">
        <f>data_lastRecoveryFile!$A3792-data_lastRecoveryFile!$A$3690</f>
        <v>1.019999999999996</v>
      </c>
      <c r="O111">
        <f>$C$6*data_lastRecoveryFile!$C3792/$C$5</f>
        <v>-3.30791788856305</v>
      </c>
      <c r="P111">
        <f>data_lastRecoveryFile!$F3792*2*PI()/($C$4*$C$3*$C$2)</f>
        <v>-5.5311807243692019</v>
      </c>
      <c r="Q111">
        <f>TableWmot12[[#This Row],[W]]*$C$3</f>
        <v>-66.37416869243043</v>
      </c>
      <c r="R111">
        <f>S$5+(R$5-S$5)*EXP(-TableWmot12[[#This Row],[t]]/T$5)</f>
        <v>-70.08672102533491</v>
      </c>
      <c r="S111">
        <f>ABS(TableWmot12[[#This Row],[Wmot,sim]]-TableWmot12[[#This Row],[Wmot]])</f>
        <v>3.7125523329044796</v>
      </c>
    </row>
    <row r="112" spans="1:19" x14ac:dyDescent="0.3">
      <c r="A112">
        <f>data_lastRecoveryFile!$A442-data_lastRecoveryFile!$A$339</f>
        <v>1.0300000000000002</v>
      </c>
      <c r="B112">
        <f>$C$6*data_lastRecoveryFile!$C442/$C$5</f>
        <v>-3.30791788856305</v>
      </c>
      <c r="C112">
        <f>data_lastRecoveryFile!$F442*2*PI()/($C$4*$C$3*$C$2)</f>
        <v>-6.0341494269791172</v>
      </c>
      <c r="D112">
        <f>TableWmot11[[#This Row],[W]]*$C$3</f>
        <v>-72.409793123749409</v>
      </c>
      <c r="E112">
        <f>F$5+(E$5-F$5)*EXP(-TableWmot11[[#This Row],[t]]/G$5)</f>
        <v>-70.621676527418245</v>
      </c>
      <c r="F112">
        <f>ABS(TableWmot11[[#This Row],[Wmot,sim]]-TableWmot11[[#This Row],[Wmot]])</f>
        <v>1.7881165963311645</v>
      </c>
      <c r="N112">
        <f>data_lastRecoveryFile!$A3793-data_lastRecoveryFile!$A$3690</f>
        <v>1.029999999999994</v>
      </c>
      <c r="O112">
        <f>$C$6*data_lastRecoveryFile!$C3793/$C$5</f>
        <v>-3.30791788856305</v>
      </c>
      <c r="P112">
        <f>data_lastRecoveryFile!$F3793*2*PI()/($C$4*$C$3*$C$2)</f>
        <v>-5.6599957792841948</v>
      </c>
      <c r="Q112">
        <f>TableWmot12[[#This Row],[W]]*$C$3</f>
        <v>-67.919949351410338</v>
      </c>
      <c r="R112">
        <f>S$5+(R$5-S$5)*EXP(-TableWmot12[[#This Row],[t]]/T$5)</f>
        <v>-70.110962506057348</v>
      </c>
      <c r="S112">
        <f>ABS(TableWmot12[[#This Row],[Wmot,sim]]-TableWmot12[[#This Row],[Wmot]])</f>
        <v>2.1910131546470097</v>
      </c>
    </row>
    <row r="113" spans="1:19" x14ac:dyDescent="0.3">
      <c r="A113">
        <f>data_lastRecoveryFile!$A443-data_lastRecoveryFile!$A$339</f>
        <v>1.04</v>
      </c>
      <c r="B113">
        <f>$C$6*data_lastRecoveryFile!$C443/$C$5</f>
        <v>-3.30791788856305</v>
      </c>
      <c r="C113">
        <f>data_lastRecoveryFile!$F443*2*PI()/($C$4*$C$3*$C$2)</f>
        <v>-6.0164496459040606</v>
      </c>
      <c r="D113">
        <f>TableWmot11[[#This Row],[W]]*$C$3</f>
        <v>-72.197395750848727</v>
      </c>
      <c r="E113">
        <f>F$5+(E$5-F$5)*EXP(-TableWmot11[[#This Row],[t]]/G$5)</f>
        <v>-70.658845095235478</v>
      </c>
      <c r="F113">
        <f>ABS(TableWmot11[[#This Row],[Wmot,sim]]-TableWmot11[[#This Row],[Wmot]])</f>
        <v>1.5385506556132498</v>
      </c>
      <c r="N113">
        <f>data_lastRecoveryFile!$A3794-data_lastRecoveryFile!$A$3690</f>
        <v>1.0399999999999991</v>
      </c>
      <c r="O113">
        <f>$C$6*data_lastRecoveryFile!$C3794/$C$5</f>
        <v>-3.30791788856305</v>
      </c>
      <c r="P113">
        <f>data_lastRecoveryFile!$F3794*2*PI()/($C$4*$C$3*$C$2)</f>
        <v>-5.7829109037653215</v>
      </c>
      <c r="Q113">
        <f>TableWmot12[[#This Row],[W]]*$C$3</f>
        <v>-69.394930845183865</v>
      </c>
      <c r="R113">
        <f>S$5+(R$5-S$5)*EXP(-TableWmot12[[#This Row],[t]]/T$5)</f>
        <v>-70.134257092498984</v>
      </c>
      <c r="S113">
        <f>ABS(TableWmot12[[#This Row],[Wmot,sim]]-TableWmot12[[#This Row],[Wmot]])</f>
        <v>0.73932624731511964</v>
      </c>
    </row>
    <row r="114" spans="1:19" x14ac:dyDescent="0.3">
      <c r="A114">
        <f>data_lastRecoveryFile!$A444-data_lastRecoveryFile!$A$339</f>
        <v>1.0499999999999998</v>
      </c>
      <c r="B114">
        <f>$C$6*data_lastRecoveryFile!$C444/$C$5</f>
        <v>-3.30791788856305</v>
      </c>
      <c r="C114">
        <f>data_lastRecoveryFile!$F444*2*PI()/($C$4*$C$3*$C$2)</f>
        <v>-5.9436838917612658</v>
      </c>
      <c r="D114">
        <f>TableWmot11[[#This Row],[W]]*$C$3</f>
        <v>-71.324206701135182</v>
      </c>
      <c r="E114">
        <f>F$5+(E$5-F$5)*EXP(-TableWmot11[[#This Row],[t]]/G$5)</f>
        <v>-70.694754796466455</v>
      </c>
      <c r="F114">
        <f>ABS(TableWmot11[[#This Row],[Wmot,sim]]-TableWmot11[[#This Row],[Wmot]])</f>
        <v>0.62945190466872702</v>
      </c>
      <c r="N114">
        <f>data_lastRecoveryFile!$A3795-data_lastRecoveryFile!$A$3690</f>
        <v>1.0499999999999972</v>
      </c>
      <c r="O114">
        <f>$C$6*data_lastRecoveryFile!$C3795/$C$5</f>
        <v>-3.30791788856305</v>
      </c>
      <c r="P114">
        <f>data_lastRecoveryFile!$F3795*2*PI()/($C$4*$C$3*$C$2)</f>
        <v>-5.8581349643860898</v>
      </c>
      <c r="Q114">
        <f>TableWmot12[[#This Row],[W]]*$C$3</f>
        <v>-70.297619572633081</v>
      </c>
      <c r="R114">
        <f>S$5+(R$5-S$5)*EXP(-TableWmot12[[#This Row],[t]]/T$5)</f>
        <v>-70.156641771211468</v>
      </c>
      <c r="S114">
        <f>ABS(TableWmot12[[#This Row],[Wmot,sim]]-TableWmot12[[#This Row],[Wmot]])</f>
        <v>0.14097780142161298</v>
      </c>
    </row>
    <row r="115" spans="1:19" x14ac:dyDescent="0.3">
      <c r="A115">
        <f>data_lastRecoveryFile!$A445-data_lastRecoveryFile!$A$339</f>
        <v>1.0599999999999996</v>
      </c>
      <c r="B115">
        <f>$C$6*data_lastRecoveryFile!$C445/$C$5</f>
        <v>-3.30791788856305</v>
      </c>
      <c r="C115">
        <f>data_lastRecoveryFile!$F445*2*PI()/($C$4*$C$3*$C$2)</f>
        <v>-5.8325686179213294</v>
      </c>
      <c r="D115">
        <f>TableWmot11[[#This Row],[W]]*$C$3</f>
        <v>-69.990823415055957</v>
      </c>
      <c r="E115">
        <f>F$5+(E$5-F$5)*EXP(-TableWmot11[[#This Row],[t]]/G$5)</f>
        <v>-70.729448267811378</v>
      </c>
      <c r="F115">
        <f>ABS(TableWmot11[[#This Row],[Wmot,sim]]-TableWmot11[[#This Row],[Wmot]])</f>
        <v>0.73862485275542156</v>
      </c>
      <c r="N115">
        <f>data_lastRecoveryFile!$A3796-data_lastRecoveryFile!$A$3690</f>
        <v>1.0599999999999952</v>
      </c>
      <c r="O115">
        <f>$C$6*data_lastRecoveryFile!$C3796/$C$5</f>
        <v>-3.30791788856305</v>
      </c>
      <c r="P115">
        <f>data_lastRecoveryFile!$F3796*2*PI()/($C$4*$C$3*$C$2)</f>
        <v>-5.8679681749581727</v>
      </c>
      <c r="Q115">
        <f>TableWmot12[[#This Row],[W]]*$C$3</f>
        <v>-70.415618099498076</v>
      </c>
      <c r="R115">
        <f>S$5+(R$5-S$5)*EXP(-TableWmot12[[#This Row],[t]]/T$5)</f>
        <v>-70.178152084018137</v>
      </c>
      <c r="S115">
        <f>ABS(TableWmot12[[#This Row],[Wmot,sim]]-TableWmot12[[#This Row],[Wmot]])</f>
        <v>0.23746601547993862</v>
      </c>
    </row>
    <row r="116" spans="1:19" x14ac:dyDescent="0.3">
      <c r="A116">
        <f>data_lastRecoveryFile!$A446-data_lastRecoveryFile!$A$339</f>
        <v>1.0700000000000003</v>
      </c>
      <c r="B116">
        <f>$C$6*data_lastRecoveryFile!$C446/$C$5</f>
        <v>-3.30791788856305</v>
      </c>
      <c r="C116">
        <f>data_lastRecoveryFile!$F446*2*PI()/($C$4*$C$3*$C$2)</f>
        <v>-5.720470021490204</v>
      </c>
      <c r="D116">
        <f>TableWmot11[[#This Row],[W]]*$C$3</f>
        <v>-68.645640257882448</v>
      </c>
      <c r="E116">
        <f>F$5+(E$5-F$5)*EXP(-TableWmot11[[#This Row],[t]]/G$5)</f>
        <v>-70.762966701903025</v>
      </c>
      <c r="F116">
        <f>ABS(TableWmot11[[#This Row],[Wmot,sim]]-TableWmot11[[#This Row],[Wmot]])</f>
        <v>2.117326444020577</v>
      </c>
      <c r="N116">
        <f>data_lastRecoveryFile!$A3797-data_lastRecoveryFile!$A$3690</f>
        <v>1.0700000000000003</v>
      </c>
      <c r="O116">
        <f>$C$6*data_lastRecoveryFile!$C3797/$C$5</f>
        <v>-3.30791788856305</v>
      </c>
      <c r="P116">
        <f>data_lastRecoveryFile!$F3797*2*PI()/($C$4*$C$3*$C$2)</f>
        <v>-5.8625599109331716</v>
      </c>
      <c r="Q116">
        <f>TableWmot12[[#This Row],[W]]*$C$3</f>
        <v>-70.35071893119806</v>
      </c>
      <c r="R116">
        <f>S$5+(R$5-S$5)*EXP(-TableWmot12[[#This Row],[t]]/T$5)</f>
        <v>-70.198822184446371</v>
      </c>
      <c r="S116">
        <f>ABS(TableWmot12[[#This Row],[Wmot,sim]]-TableWmot12[[#This Row],[Wmot]])</f>
        <v>0.15189674675168874</v>
      </c>
    </row>
    <row r="117" spans="1:19" x14ac:dyDescent="0.3">
      <c r="A117">
        <f>data_lastRecoveryFile!$A447-data_lastRecoveryFile!$A$339</f>
        <v>1.08</v>
      </c>
      <c r="B117">
        <f>$C$6*data_lastRecoveryFile!$C447/$C$5</f>
        <v>-3.30791788856305</v>
      </c>
      <c r="C117">
        <f>data_lastRecoveryFile!$F447*2*PI()/($C$4*$C$3*$C$2)</f>
        <v>-5.601488177147294</v>
      </c>
      <c r="D117">
        <f>TableWmot11[[#This Row],[W]]*$C$3</f>
        <v>-67.217858125767521</v>
      </c>
      <c r="E117">
        <f>F$5+(E$5-F$5)*EXP(-TableWmot11[[#This Row],[t]]/G$5)</f>
        <v>-70.795349896216024</v>
      </c>
      <c r="F117">
        <f>ABS(TableWmot11[[#This Row],[Wmot,sim]]-TableWmot11[[#This Row],[Wmot]])</f>
        <v>3.5774917704485034</v>
      </c>
      <c r="N117">
        <f>data_lastRecoveryFile!$A3798-data_lastRecoveryFile!$A$3690</f>
        <v>1.0799999999999983</v>
      </c>
      <c r="O117">
        <f>$C$6*data_lastRecoveryFile!$C3798/$C$5</f>
        <v>-3.30791788856305</v>
      </c>
      <c r="P117">
        <f>data_lastRecoveryFile!$F3798*2*PI()/($C$4*$C$3*$C$2)</f>
        <v>-5.8527267003610888</v>
      </c>
      <c r="Q117">
        <f>TableWmot12[[#This Row],[W]]*$C$3</f>
        <v>-70.232720404333065</v>
      </c>
      <c r="R117">
        <f>S$5+(R$5-S$5)*EXP(-TableWmot12[[#This Row],[t]]/T$5)</f>
        <v>-70.218684891955675</v>
      </c>
      <c r="S117">
        <f>ABS(TableWmot12[[#This Row],[Wmot,sim]]-TableWmot12[[#This Row],[Wmot]])</f>
        <v>1.4035512377390091E-2</v>
      </c>
    </row>
    <row r="118" spans="1:19" x14ac:dyDescent="0.3">
      <c r="A118">
        <f>data_lastRecoveryFile!$A448-data_lastRecoveryFile!$A$339</f>
        <v>1.0899999999999999</v>
      </c>
      <c r="B118">
        <f>$C$6*data_lastRecoveryFile!$C448/$C$5</f>
        <v>-3.30791788856305</v>
      </c>
      <c r="C118">
        <f>data_lastRecoveryFile!$F448*2*PI()/($C$4*$C$3*$C$2)</f>
        <v>-5.5301974068912827</v>
      </c>
      <c r="D118">
        <f>TableWmot11[[#This Row],[W]]*$C$3</f>
        <v>-66.362368882695392</v>
      </c>
      <c r="E118">
        <f>F$5+(E$5-F$5)*EXP(-TableWmot11[[#This Row],[t]]/G$5)</f>
        <v>-70.82663630031972</v>
      </c>
      <c r="F118">
        <f>ABS(TableWmot11[[#This Row],[Wmot,sim]]-TableWmot11[[#This Row],[Wmot]])</f>
        <v>4.4642674176243275</v>
      </c>
      <c r="N118">
        <f>data_lastRecoveryFile!$A3799-data_lastRecoveryFile!$A$3690</f>
        <v>1.0899999999999963</v>
      </c>
      <c r="O118">
        <f>$C$6*data_lastRecoveryFile!$C3799/$C$5</f>
        <v>-3.30791788856305</v>
      </c>
      <c r="P118">
        <f>data_lastRecoveryFile!$F3799*2*PI()/($C$4*$C$3*$C$2)</f>
        <v>-5.8438768072669252</v>
      </c>
      <c r="Q118">
        <f>TableWmot12[[#This Row],[W]]*$C$3</f>
        <v>-70.126521687203109</v>
      </c>
      <c r="R118">
        <f>S$5+(R$5-S$5)*EXP(-TableWmot12[[#This Row],[t]]/T$5)</f>
        <v>-70.237771744047691</v>
      </c>
      <c r="S118">
        <f>ABS(TableWmot12[[#This Row],[Wmot,sim]]-TableWmot12[[#This Row],[Wmot]])</f>
        <v>0.11125005684458245</v>
      </c>
    </row>
    <row r="119" spans="1:19" x14ac:dyDescent="0.3">
      <c r="A119">
        <f>data_lastRecoveryFile!$A449-data_lastRecoveryFile!$A$339</f>
        <v>1.0999999999999996</v>
      </c>
      <c r="B119">
        <f>$C$6*data_lastRecoveryFile!$C449/$C$5</f>
        <v>-3.30791788856305</v>
      </c>
      <c r="C119">
        <f>data_lastRecoveryFile!$F449*2*PI()/($C$4*$C$3*$C$2)</f>
        <v>-5.515939249772118</v>
      </c>
      <c r="D119">
        <f>TableWmot11[[#This Row],[W]]*$C$3</f>
        <v>-66.19127099726542</v>
      </c>
      <c r="E119">
        <f>F$5+(E$5-F$5)*EXP(-TableWmot11[[#This Row],[t]]/G$5)</f>
        <v>-70.856863061530419</v>
      </c>
      <c r="F119">
        <f>ABS(TableWmot11[[#This Row],[Wmot,sim]]-TableWmot11[[#This Row],[Wmot]])</f>
        <v>4.6655920642649988</v>
      </c>
      <c r="N119">
        <f>data_lastRecoveryFile!$A3800-data_lastRecoveryFile!$A$3690</f>
        <v>1.0999999999999943</v>
      </c>
      <c r="O119">
        <f>$C$6*data_lastRecoveryFile!$C3800/$C$5</f>
        <v>-3.30791788856305</v>
      </c>
      <c r="P119">
        <f>data_lastRecoveryFile!$F3800*2*PI()/($C$4*$C$3*$C$2)</f>
        <v>-5.8635432284110909</v>
      </c>
      <c r="Q119">
        <f>TableWmot12[[#This Row],[W]]*$C$3</f>
        <v>-70.362518740933098</v>
      </c>
      <c r="R119">
        <f>S$5+(R$5-S$5)*EXP(-TableWmot12[[#This Row],[t]]/T$5)</f>
        <v>-70.256113046340531</v>
      </c>
      <c r="S119">
        <f>ABS(TableWmot12[[#This Row],[Wmot,sim]]-TableWmot12[[#This Row],[Wmot]])</f>
        <v>0.1064056945925671</v>
      </c>
    </row>
    <row r="120" spans="1:19" x14ac:dyDescent="0.3">
      <c r="A120">
        <f>data_lastRecoveryFile!$A450-data_lastRecoveryFile!$A$339</f>
        <v>1.1100000000000003</v>
      </c>
      <c r="B120">
        <f>$C$6*data_lastRecoveryFile!$C450/$C$5</f>
        <v>-3.30791788856305</v>
      </c>
      <c r="C120">
        <f>data_lastRecoveryFile!$F450*2*PI()/($C$4*$C$3*$C$2)</f>
        <v>-5.5203641963191998</v>
      </c>
      <c r="D120">
        <f>TableWmot11[[#This Row],[W]]*$C$3</f>
        <v>-66.244370355830398</v>
      </c>
      <c r="E120">
        <f>F$5+(E$5-F$5)*EXP(-TableWmot11[[#This Row],[t]]/G$5)</f>
        <v>-70.886066069017687</v>
      </c>
      <c r="F120">
        <f>ABS(TableWmot11[[#This Row],[Wmot,sim]]-TableWmot11[[#This Row],[Wmot]])</f>
        <v>4.6416957131872891</v>
      </c>
      <c r="N120">
        <f>data_lastRecoveryFile!$A3801-data_lastRecoveryFile!$A$3690</f>
        <v>1.1099999999999994</v>
      </c>
      <c r="O120">
        <f>$C$6*data_lastRecoveryFile!$C3801/$C$5</f>
        <v>-3.30791788856305</v>
      </c>
      <c r="P120">
        <f>data_lastRecoveryFile!$F3801*2*PI()/($C$4*$C$3*$C$2)</f>
        <v>-5.9082843347244225</v>
      </c>
      <c r="Q120">
        <f>TableWmot12[[#This Row],[W]]*$C$3</f>
        <v>-70.899412016693077</v>
      </c>
      <c r="R120">
        <f>S$5+(R$5-S$5)*EXP(-TableWmot12[[#This Row],[t]]/T$5)</f>
        <v>-70.273737920687324</v>
      </c>
      <c r="S120">
        <f>ABS(TableWmot12[[#This Row],[Wmot,sim]]-TableWmot12[[#This Row],[Wmot]])</f>
        <v>0.62567409600575274</v>
      </c>
    </row>
    <row r="121" spans="1:19" x14ac:dyDescent="0.3">
      <c r="A121">
        <f>data_lastRecoveryFile!$A451-data_lastRecoveryFile!$A$339</f>
        <v>1.1200000000000001</v>
      </c>
      <c r="B121">
        <f>$C$6*data_lastRecoveryFile!$C451/$C$5</f>
        <v>-3.30791788856305</v>
      </c>
      <c r="C121">
        <f>data_lastRecoveryFile!$F451*2*PI()/($C$4*$C$3*$C$2)</f>
        <v>-5.532164046960391</v>
      </c>
      <c r="D121">
        <f>TableWmot11[[#This Row],[W]]*$C$3</f>
        <v>-66.385968563524699</v>
      </c>
      <c r="E121">
        <f>F$5+(E$5-F$5)*EXP(-TableWmot11[[#This Row],[t]]/G$5)</f>
        <v>-70.914279996416511</v>
      </c>
      <c r="F121">
        <f>ABS(TableWmot11[[#This Row],[Wmot,sim]]-TableWmot11[[#This Row],[Wmot]])</f>
        <v>4.5283114328918117</v>
      </c>
      <c r="N121">
        <f>data_lastRecoveryFile!$A3802-data_lastRecoveryFile!$A$3690</f>
        <v>1.1199999999999974</v>
      </c>
      <c r="O121">
        <f>$C$6*data_lastRecoveryFile!$C3802/$C$5</f>
        <v>-3.30791788856305</v>
      </c>
      <c r="P121">
        <f>data_lastRecoveryFile!$F3802*2*PI()/($C$4*$C$3*$C$2)</f>
        <v>-5.9412255903965621</v>
      </c>
      <c r="Q121">
        <f>TableWmot12[[#This Row],[W]]*$C$3</f>
        <v>-71.294707084758741</v>
      </c>
      <c r="R121">
        <f>S$5+(R$5-S$5)*EXP(-TableWmot12[[#This Row],[t]]/T$5)</f>
        <v>-70.290674351415092</v>
      </c>
      <c r="S121">
        <f>ABS(TableWmot12[[#This Row],[Wmot,sim]]-TableWmot12[[#This Row],[Wmot]])</f>
        <v>1.0040327333436494</v>
      </c>
    </row>
    <row r="122" spans="1:19" x14ac:dyDescent="0.3">
      <c r="A122">
        <f>data_lastRecoveryFile!$A452-data_lastRecoveryFile!$A$339</f>
        <v>1.1299999999999999</v>
      </c>
      <c r="B122">
        <f>$C$6*data_lastRecoveryFile!$C452/$C$5</f>
        <v>-3.30791788856305</v>
      </c>
      <c r="C122">
        <f>data_lastRecoveryFile!$F452*2*PI()/($C$4*$C$3*$C$2)</f>
        <v>-5.5410139349412839</v>
      </c>
      <c r="D122">
        <f>TableWmot11[[#This Row],[W]]*$C$3</f>
        <v>-66.492167219295411</v>
      </c>
      <c r="E122">
        <f>F$5+(E$5-F$5)*EXP(-TableWmot11[[#This Row],[t]]/G$5)</f>
        <v>-70.941538342996537</v>
      </c>
      <c r="F122">
        <f>ABS(TableWmot11[[#This Row],[Wmot,sim]]-TableWmot11[[#This Row],[Wmot]])</f>
        <v>4.4493711237011269</v>
      </c>
      <c r="N122">
        <f>data_lastRecoveryFile!$A3803-data_lastRecoveryFile!$A$3690</f>
        <v>1.1299999999999955</v>
      </c>
      <c r="O122">
        <f>$C$6*data_lastRecoveryFile!$C3803/$C$5</f>
        <v>-3.30791788856305</v>
      </c>
      <c r="P122">
        <f>data_lastRecoveryFile!$F3803*2*PI()/($C$4*$C$3*$C$2)</f>
        <v>-5.9535171023333477</v>
      </c>
      <c r="Q122">
        <f>TableWmot12[[#This Row],[W]]*$C$3</f>
        <v>-71.442205228000176</v>
      </c>
      <c r="R122">
        <f>S$5+(R$5-S$5)*EXP(-TableWmot12[[#This Row],[t]]/T$5)</f>
        <v>-70.30694922975762</v>
      </c>
      <c r="S122">
        <f>ABS(TableWmot12[[#This Row],[Wmot,sim]]-TableWmot12[[#This Row],[Wmot]])</f>
        <v>1.1352559982425561</v>
      </c>
    </row>
    <row r="123" spans="1:19" x14ac:dyDescent="0.3">
      <c r="A123">
        <f>data_lastRecoveryFile!$A453-data_lastRecoveryFile!$A$339</f>
        <v>1.1399999999999997</v>
      </c>
      <c r="B123">
        <f>$C$6*data_lastRecoveryFile!$C453/$C$5</f>
        <v>-3.30791788856305</v>
      </c>
      <c r="C123">
        <f>data_lastRecoveryFile!$F453*2*PI()/($C$4*$C$3*$C$2)</f>
        <v>-5.5405222736456903</v>
      </c>
      <c r="D123">
        <f>TableWmot11[[#This Row],[W]]*$C$3</f>
        <v>-66.486267283748276</v>
      </c>
      <c r="E123">
        <f>F$5+(E$5-F$5)*EXP(-TableWmot11[[#This Row],[t]]/G$5)</f>
        <v>-70.967873473436654</v>
      </c>
      <c r="F123">
        <f>ABS(TableWmot11[[#This Row],[Wmot,sim]]-TableWmot11[[#This Row],[Wmot]])</f>
        <v>4.4816061896883781</v>
      </c>
      <c r="N123">
        <f>data_lastRecoveryFile!$A3804-data_lastRecoveryFile!$A$3690</f>
        <v>1.1400000000000006</v>
      </c>
      <c r="O123">
        <f>$C$6*data_lastRecoveryFile!$C3804/$C$5</f>
        <v>-3.30791788856305</v>
      </c>
      <c r="P123">
        <f>data_lastRecoveryFile!$F3804*2*PI()/($C$4*$C$3*$C$2)</f>
        <v>-5.9009094306303123</v>
      </c>
      <c r="Q123">
        <f>TableWmot12[[#This Row],[W]]*$C$3</f>
        <v>-70.81091316756374</v>
      </c>
      <c r="R123">
        <f>S$5+(R$5-S$5)*EXP(-TableWmot12[[#This Row],[t]]/T$5)</f>
        <v>-70.322588396552703</v>
      </c>
      <c r="S123">
        <f>ABS(TableWmot12[[#This Row],[Wmot,sim]]-TableWmot12[[#This Row],[Wmot]])</f>
        <v>0.48832477101103677</v>
      </c>
    </row>
    <row r="124" spans="1:19" x14ac:dyDescent="0.3">
      <c r="A124">
        <f>data_lastRecoveryFile!$A454-data_lastRecoveryFile!$A$339</f>
        <v>1.1499999999999995</v>
      </c>
      <c r="B124">
        <f>$C$6*data_lastRecoveryFile!$C454/$C$5</f>
        <v>-3.30791788856305</v>
      </c>
      <c r="C124">
        <f>data_lastRecoveryFile!$F454*2*PI()/($C$4*$C$3*$C$2)</f>
        <v>-5.5508471455133668</v>
      </c>
      <c r="D124">
        <f>TableWmot11[[#This Row],[W]]*$C$3</f>
        <v>-66.610165746160405</v>
      </c>
      <c r="E124">
        <f>F$5+(E$5-F$5)*EXP(-TableWmot11[[#This Row],[t]]/G$5)</f>
        <v>-70.993316656252702</v>
      </c>
      <c r="F124">
        <f>ABS(TableWmot11[[#This Row],[Wmot,sim]]-TableWmot11[[#This Row],[Wmot]])</f>
        <v>4.3831509100922972</v>
      </c>
      <c r="N124">
        <f>data_lastRecoveryFile!$A3805-data_lastRecoveryFile!$A$3690</f>
        <v>1.1499999999999986</v>
      </c>
      <c r="O124">
        <f>$C$6*data_lastRecoveryFile!$C3805/$C$5</f>
        <v>-3.30791788856305</v>
      </c>
      <c r="P124">
        <f>data_lastRecoveryFile!$F3805*2*PI()/($C$4*$C$3*$C$2)</f>
        <v>-5.7912691355638897</v>
      </c>
      <c r="Q124">
        <f>TableWmot12[[#This Row],[W]]*$C$3</f>
        <v>-69.495229626766672</v>
      </c>
      <c r="R124">
        <f>S$5+(R$5-S$5)*EXP(-TableWmot12[[#This Row],[t]]/T$5)</f>
        <v>-70.337616683271392</v>
      </c>
      <c r="S124">
        <f>ABS(TableWmot12[[#This Row],[Wmot,sim]]-TableWmot12[[#This Row],[Wmot]])</f>
        <v>0.84238705650471957</v>
      </c>
    </row>
    <row r="125" spans="1:19" x14ac:dyDescent="0.3">
      <c r="A125">
        <f>data_lastRecoveryFile!$A455-data_lastRecoveryFile!$A$339</f>
        <v>1.1600000000000001</v>
      </c>
      <c r="B125">
        <f>$C$6*data_lastRecoveryFile!$C455/$C$5</f>
        <v>-3.30791788856305</v>
      </c>
      <c r="C125">
        <f>data_lastRecoveryFile!$F455*2*PI()/($C$4*$C$3*$C$2)</f>
        <v>-5.5744468519090189</v>
      </c>
      <c r="D125">
        <f>TableWmot11[[#This Row],[W]]*$C$3</f>
        <v>-66.893362222908223</v>
      </c>
      <c r="E125">
        <f>F$5+(E$5-F$5)*EXP(-TableWmot11[[#This Row],[t]]/G$5)</f>
        <v>-71.017898100923432</v>
      </c>
      <c r="F125">
        <f>ABS(TableWmot11[[#This Row],[Wmot,sim]]-TableWmot11[[#This Row],[Wmot]])</f>
        <v>4.1245358780152088</v>
      </c>
      <c r="N125">
        <f>data_lastRecoveryFile!$A3806-data_lastRecoveryFile!$A$3690</f>
        <v>1.1599999999999966</v>
      </c>
      <c r="O125">
        <f>$C$6*data_lastRecoveryFile!$C3806/$C$5</f>
        <v>-3.30791788856305</v>
      </c>
      <c r="P125">
        <f>data_lastRecoveryFile!$F3806*2*PI()/($C$4*$C$3*$C$2)</f>
        <v>-5.6953953363210372</v>
      </c>
      <c r="Q125">
        <f>TableWmot12[[#This Row],[W]]*$C$3</f>
        <v>-68.344744035852443</v>
      </c>
      <c r="R125">
        <f>S$5+(R$5-S$5)*EXP(-TableWmot12[[#This Row],[t]]/T$5)</f>
        <v>-70.352057951445019</v>
      </c>
      <c r="S125">
        <f>ABS(TableWmot12[[#This Row],[Wmot,sim]]-TableWmot12[[#This Row],[Wmot]])</f>
        <v>2.0073139155925759</v>
      </c>
    </row>
    <row r="126" spans="1:19" x14ac:dyDescent="0.3">
      <c r="A126">
        <f>data_lastRecoveryFile!$A456-data_lastRecoveryFile!$A$339</f>
        <v>1.17</v>
      </c>
      <c r="B126">
        <f>$C$6*data_lastRecoveryFile!$C456/$C$5</f>
        <v>-3.30791788856305</v>
      </c>
      <c r="C126">
        <f>data_lastRecoveryFile!$F456*2*PI()/($C$4*$C$3*$C$2)</f>
        <v>-5.597063235713482</v>
      </c>
      <c r="D126">
        <f>TableWmot11[[#This Row],[W]]*$C$3</f>
        <v>-67.164758828561787</v>
      </c>
      <c r="E126">
        <f>F$5+(E$5-F$5)*EXP(-TableWmot11[[#This Row],[t]]/G$5)</f>
        <v>-71.041646993759244</v>
      </c>
      <c r="F126">
        <f>ABS(TableWmot11[[#This Row],[Wmot,sim]]-TableWmot11[[#This Row],[Wmot]])</f>
        <v>3.8768881651974567</v>
      </c>
      <c r="N126">
        <f>data_lastRecoveryFile!$A3807-data_lastRecoveryFile!$A$3690</f>
        <v>1.1699999999999946</v>
      </c>
      <c r="O126">
        <f>$C$6*data_lastRecoveryFile!$C3807/$C$5</f>
        <v>-3.30791788856305</v>
      </c>
      <c r="P126">
        <f>data_lastRecoveryFile!$F3807*2*PI()/($C$4*$C$3*$C$2)</f>
        <v>-5.6103380651281869</v>
      </c>
      <c r="Q126">
        <f>TableWmot12[[#This Row],[W]]*$C$3</f>
        <v>-67.324056781538246</v>
      </c>
      <c r="R126">
        <f>S$5+(R$5-S$5)*EXP(-TableWmot12[[#This Row],[t]]/T$5)</f>
        <v>-70.365935130551748</v>
      </c>
      <c r="S126">
        <f>ABS(TableWmot12[[#This Row],[Wmot,sim]]-TableWmot12[[#This Row],[Wmot]])</f>
        <v>3.0418783490135013</v>
      </c>
    </row>
    <row r="127" spans="1:19" x14ac:dyDescent="0.3">
      <c r="A127">
        <f>data_lastRecoveryFile!$A457-data_lastRecoveryFile!$A$339</f>
        <v>1.1799999999999997</v>
      </c>
      <c r="B127">
        <f>$C$6*data_lastRecoveryFile!$C457/$C$5</f>
        <v>-3.30791788856305</v>
      </c>
      <c r="C127">
        <f>data_lastRecoveryFile!$F457*2*PI()/($C$4*$C$3*$C$2)</f>
        <v>-5.6649123820136014</v>
      </c>
      <c r="D127">
        <f>TableWmot11[[#This Row],[W]]*$C$3</f>
        <v>-67.97894858416322</v>
      </c>
      <c r="E127">
        <f>F$5+(E$5-F$5)*EXP(-TableWmot11[[#This Row],[t]]/G$5)</f>
        <v>-71.064591532555966</v>
      </c>
      <c r="F127">
        <f>ABS(TableWmot11[[#This Row],[Wmot,sim]]-TableWmot11[[#This Row],[Wmot]])</f>
        <v>3.0856429483927457</v>
      </c>
      <c r="N127">
        <f>data_lastRecoveryFile!$A3808-data_lastRecoveryFile!$A$3690</f>
        <v>1.1799999999999997</v>
      </c>
      <c r="O127">
        <f>$C$6*data_lastRecoveryFile!$C3808/$C$5</f>
        <v>-3.30791788856305</v>
      </c>
      <c r="P127">
        <f>data_lastRecoveryFile!$F3808*2*PI()/($C$4*$C$3*$C$2)</f>
        <v>-5.5680552652928288</v>
      </c>
      <c r="Q127">
        <f>TableWmot12[[#This Row],[W]]*$C$3</f>
        <v>-66.816663183513953</v>
      </c>
      <c r="R127">
        <f>S$5+(R$5-S$5)*EXP(-TableWmot12[[#This Row],[t]]/T$5)</f>
        <v>-70.379270254423474</v>
      </c>
      <c r="S127">
        <f>ABS(TableWmot12[[#This Row],[Wmot,sim]]-TableWmot12[[#This Row],[Wmot]])</f>
        <v>3.5626070709095217</v>
      </c>
    </row>
    <row r="128" spans="1:19" x14ac:dyDescent="0.3">
      <c r="A128">
        <f>data_lastRecoveryFile!$A458-data_lastRecoveryFile!$A$339</f>
        <v>1.1899999999999995</v>
      </c>
      <c r="B128">
        <f>$C$6*data_lastRecoveryFile!$C458/$C$5</f>
        <v>-3.30791788856305</v>
      </c>
      <c r="C128">
        <f>data_lastRecoveryFile!$F458*2*PI()/($C$4*$C$3*$C$2)</f>
        <v>-5.7071951869622284</v>
      </c>
      <c r="D128">
        <f>TableWmot11[[#This Row],[W]]*$C$3</f>
        <v>-68.486342243546744</v>
      </c>
      <c r="E128">
        <f>F$5+(E$5-F$5)*EXP(-TableWmot11[[#This Row],[t]]/G$5)</f>
        <v>-71.08675896007496</v>
      </c>
      <c r="F128">
        <f>ABS(TableWmot11[[#This Row],[Wmot,sim]]-TableWmot11[[#This Row],[Wmot]])</f>
        <v>2.6004167165282155</v>
      </c>
      <c r="N128">
        <f>data_lastRecoveryFile!$A3809-data_lastRecoveryFile!$A$3690</f>
        <v>1.1899999999999977</v>
      </c>
      <c r="O128">
        <f>$C$6*data_lastRecoveryFile!$C3809/$C$5</f>
        <v>-3.30791788856305</v>
      </c>
      <c r="P128">
        <f>data_lastRecoveryFile!$F3809*2*PI()/($C$4*$C$3*$C$2)</f>
        <v>-5.5778884758649108</v>
      </c>
      <c r="Q128">
        <f>TableWmot12[[#This Row],[W]]*$C$3</f>
        <v>-66.934661710378933</v>
      </c>
      <c r="R128">
        <f>S$5+(R$5-S$5)*EXP(-TableWmot12[[#This Row],[t]]/T$5)</f>
        <v>-70.392084496230595</v>
      </c>
      <c r="S128">
        <f>ABS(TableWmot12[[#This Row],[Wmot,sim]]-TableWmot12[[#This Row],[Wmot]])</f>
        <v>3.4574227858516622</v>
      </c>
    </row>
    <row r="129" spans="1:19" x14ac:dyDescent="0.3">
      <c r="A129">
        <f>data_lastRecoveryFile!$A459-data_lastRecoveryFile!$A$339</f>
        <v>1.2000000000000002</v>
      </c>
      <c r="B129">
        <f>$C$6*data_lastRecoveryFile!$C459/$C$5</f>
        <v>-3.30791788856305</v>
      </c>
      <c r="C129">
        <f>data_lastRecoveryFile!$F459*2*PI()/($C$4*$C$3*$C$2)</f>
        <v>-5.757344557300561</v>
      </c>
      <c r="D129">
        <f>TableWmot11[[#This Row],[W]]*$C$3</f>
        <v>-69.088134687606725</v>
      </c>
      <c r="E129">
        <f>F$5+(E$5-F$5)*EXP(-TableWmot11[[#This Row],[t]]/G$5)</f>
        <v>-71.108175596389302</v>
      </c>
      <c r="F129">
        <f>ABS(TableWmot11[[#This Row],[Wmot,sim]]-TableWmot11[[#This Row],[Wmot]])</f>
        <v>2.0200409087825761</v>
      </c>
      <c r="N129">
        <f>data_lastRecoveryFile!$A3810-data_lastRecoveryFile!$A$3690</f>
        <v>1.1999999999999957</v>
      </c>
      <c r="O129">
        <f>$C$6*data_lastRecoveryFile!$C3810/$C$5</f>
        <v>-3.30791788856305</v>
      </c>
      <c r="P129">
        <f>data_lastRecoveryFile!$F3810*2*PI()/($C$4*$C$3*$C$2)</f>
        <v>-5.6398376968444346</v>
      </c>
      <c r="Q129">
        <f>TableWmot12[[#This Row],[W]]*$C$3</f>
        <v>-67.678052362133215</v>
      </c>
      <c r="R129">
        <f>S$5+(R$5-S$5)*EXP(-TableWmot12[[#This Row],[t]]/T$5)</f>
        <v>-70.404398202100197</v>
      </c>
      <c r="S129">
        <f>ABS(TableWmot12[[#This Row],[Wmot,sim]]-TableWmot12[[#This Row],[Wmot]])</f>
        <v>2.7263458399669815</v>
      </c>
    </row>
    <row r="130" spans="1:19" x14ac:dyDescent="0.3">
      <c r="A130">
        <f>data_lastRecoveryFile!$A460-data_lastRecoveryFile!$A$339</f>
        <v>1.21</v>
      </c>
      <c r="B130">
        <f>$C$6*data_lastRecoveryFile!$C460/$C$5</f>
        <v>-3.30791788856305</v>
      </c>
      <c r="C130">
        <f>data_lastRecoveryFile!$F460*2*PI()/($C$4*$C$3*$C$2)</f>
        <v>-5.832076956625734</v>
      </c>
      <c r="D130">
        <f>TableWmot11[[#This Row],[W]]*$C$3</f>
        <v>-69.984923479508808</v>
      </c>
      <c r="E130">
        <f>F$5+(E$5-F$5)*EXP(-TableWmot11[[#This Row],[t]]/G$5)</f>
        <v>-71.128866870134431</v>
      </c>
      <c r="F130">
        <f>ABS(TableWmot11[[#This Row],[Wmot,sim]]-TableWmot11[[#This Row],[Wmot]])</f>
        <v>1.1439433906256227</v>
      </c>
      <c r="N130">
        <f>data_lastRecoveryFile!$A3811-data_lastRecoveryFile!$A$3690</f>
        <v>1.2100000000000009</v>
      </c>
      <c r="O130">
        <f>$C$6*data_lastRecoveryFile!$C3811/$C$5</f>
        <v>-3.30791788856305</v>
      </c>
      <c r="P130">
        <f>data_lastRecoveryFile!$F3811*2*PI()/($C$4*$C$3*$C$2)</f>
        <v>-5.7430864052946662</v>
      </c>
      <c r="Q130">
        <f>TableWmot12[[#This Row],[W]]*$C$3</f>
        <v>-68.917036863535998</v>
      </c>
      <c r="R130">
        <f>S$5+(R$5-S$5)*EXP(-TableWmot12[[#This Row],[t]]/T$5)</f>
        <v>-70.416230923421182</v>
      </c>
      <c r="S130">
        <f>ABS(TableWmot12[[#This Row],[Wmot,sim]]-TableWmot12[[#This Row],[Wmot]])</f>
        <v>1.4991940598851841</v>
      </c>
    </row>
    <row r="131" spans="1:19" x14ac:dyDescent="0.3">
      <c r="A131">
        <f>data_lastRecoveryFile!$A461-data_lastRecoveryFile!$A$339</f>
        <v>1.2199999999999998</v>
      </c>
      <c r="B131">
        <f>$C$6*data_lastRecoveryFile!$C461/$C$5</f>
        <v>-3.30791788856305</v>
      </c>
      <c r="C131">
        <f>data_lastRecoveryFile!$F461*2*PI()/($C$4*$C$3*$C$2)</f>
        <v>-5.8546933404301971</v>
      </c>
      <c r="D131">
        <f>TableWmot11[[#This Row],[W]]*$C$3</f>
        <v>-70.256320085162372</v>
      </c>
      <c r="E131">
        <f>F$5+(E$5-F$5)*EXP(-TableWmot11[[#This Row],[t]]/G$5)</f>
        <v>-71.148857348700361</v>
      </c>
      <c r="F131">
        <f>ABS(TableWmot11[[#This Row],[Wmot,sim]]-TableWmot11[[#This Row],[Wmot]])</f>
        <v>0.89253726353798868</v>
      </c>
      <c r="N131">
        <f>data_lastRecoveryFile!$A3812-data_lastRecoveryFile!$A$3690</f>
        <v>1.2199999999999989</v>
      </c>
      <c r="O131">
        <f>$C$6*data_lastRecoveryFile!$C3812/$C$5</f>
        <v>-3.30791788856305</v>
      </c>
      <c r="P131">
        <f>data_lastRecoveryFile!$F3812*2*PI()/($C$4*$C$3*$C$2)</f>
        <v>-5.8399435271287086</v>
      </c>
      <c r="Q131">
        <f>TableWmot12[[#This Row],[W]]*$C$3</f>
        <v>-70.079322325544496</v>
      </c>
      <c r="R131">
        <f>S$5+(R$5-S$5)*EXP(-TableWmot12[[#This Row],[t]]/T$5)</f>
        <v>-70.427601447887369</v>
      </c>
      <c r="S131">
        <f>ABS(TableWmot12[[#This Row],[Wmot,sim]]-TableWmot12[[#This Row],[Wmot]])</f>
        <v>0.34827912234287339</v>
      </c>
    </row>
    <row r="132" spans="1:19" x14ac:dyDescent="0.3">
      <c r="A132">
        <f>data_lastRecoveryFile!$A462-data_lastRecoveryFile!$A$339</f>
        <v>1.2299999999999995</v>
      </c>
      <c r="B132">
        <f>$C$6*data_lastRecoveryFile!$C462/$C$5</f>
        <v>-3.30791788856305</v>
      </c>
      <c r="C132">
        <f>data_lastRecoveryFile!$F462*2*PI()/($C$4*$C$3*$C$2)</f>
        <v>-5.8733764389831737</v>
      </c>
      <c r="D132">
        <f>TableWmot11[[#This Row],[W]]*$C$3</f>
        <v>-70.480517267798092</v>
      </c>
      <c r="E132">
        <f>F$5+(E$5-F$5)*EXP(-TableWmot11[[#This Row],[t]]/G$5)</f>
        <v>-71.168170767401264</v>
      </c>
      <c r="F132">
        <f>ABS(TableWmot11[[#This Row],[Wmot,sim]]-TableWmot11[[#This Row],[Wmot]])</f>
        <v>0.68765349960317224</v>
      </c>
      <c r="N132">
        <f>data_lastRecoveryFile!$A3813-data_lastRecoveryFile!$A$3690</f>
        <v>1.2299999999999969</v>
      </c>
      <c r="O132">
        <f>$C$6*data_lastRecoveryFile!$C3813/$C$5</f>
        <v>-3.30791788856305</v>
      </c>
      <c r="P132">
        <f>data_lastRecoveryFile!$F3813*2*PI()/($C$4*$C$3*$C$2)</f>
        <v>-5.9250007932082891</v>
      </c>
      <c r="Q132">
        <f>TableWmot12[[#This Row],[W]]*$C$3</f>
        <v>-71.100009518499462</v>
      </c>
      <c r="R132">
        <f>S$5+(R$5-S$5)*EXP(-TableWmot12[[#This Row],[t]]/T$5)</f>
        <v>-70.438527829328237</v>
      </c>
      <c r="S132">
        <f>ABS(TableWmot12[[#This Row],[Wmot,sim]]-TableWmot12[[#This Row],[Wmot]])</f>
        <v>0.66148168917122518</v>
      </c>
    </row>
    <row r="133" spans="1:19" x14ac:dyDescent="0.3">
      <c r="A133">
        <f>data_lastRecoveryFile!$A463-data_lastRecoveryFile!$A$339</f>
        <v>1.2400000000000002</v>
      </c>
      <c r="B133">
        <f>$C$6*data_lastRecoveryFile!$C463/$C$5</f>
        <v>-3.30791788856305</v>
      </c>
      <c r="C133">
        <f>data_lastRecoveryFile!$F463*2*PI()/($C$4*$C$3*$C$2)</f>
        <v>-5.8778013855302556</v>
      </c>
      <c r="D133">
        <f>TableWmot11[[#This Row],[W]]*$C$3</f>
        <v>-70.53361662636307</v>
      </c>
      <c r="E133">
        <f>F$5+(E$5-F$5)*EXP(-TableWmot11[[#This Row],[t]]/G$5)</f>
        <v>-71.18683005765719</v>
      </c>
      <c r="F133">
        <f>ABS(TableWmot11[[#This Row],[Wmot,sim]]-TableWmot11[[#This Row],[Wmot]])</f>
        <v>0.65321343129411957</v>
      </c>
      <c r="N133">
        <f>data_lastRecoveryFile!$A3814-data_lastRecoveryFile!$A$3690</f>
        <v>1.2399999999999949</v>
      </c>
      <c r="O133">
        <f>$C$6*data_lastRecoveryFile!$C3814/$C$5</f>
        <v>-3.30791788856305</v>
      </c>
      <c r="P133">
        <f>data_lastRecoveryFile!$F3814*2*PI()/($C$4*$C$3*$C$2)</f>
        <v>-5.9481088383083467</v>
      </c>
      <c r="Q133">
        <f>TableWmot12[[#This Row],[W]]*$C$3</f>
        <v>-71.37730605970016</v>
      </c>
      <c r="R133">
        <f>S$5+(R$5-S$5)*EXP(-TableWmot12[[#This Row],[t]]/T$5)</f>
        <v>-70.449027416374193</v>
      </c>
      <c r="S133">
        <f>ABS(TableWmot12[[#This Row],[Wmot,sim]]-TableWmot12[[#This Row],[Wmot]])</f>
        <v>0.92827864332596732</v>
      </c>
    </row>
    <row r="134" spans="1:19" x14ac:dyDescent="0.3">
      <c r="A134">
        <f>data_lastRecoveryFile!$A464-data_lastRecoveryFile!$A$339</f>
        <v>1.25</v>
      </c>
      <c r="B134">
        <f>$C$6*data_lastRecoveryFile!$C464/$C$5</f>
        <v>-3.30791788856305</v>
      </c>
      <c r="C134">
        <f>data_lastRecoveryFile!$F464*2*PI()/($C$4*$C$3*$C$2)</f>
        <v>-5.9269674332773983</v>
      </c>
      <c r="D134">
        <f>TableWmot11[[#This Row],[W]]*$C$3</f>
        <v>-71.123609199328783</v>
      </c>
      <c r="E134">
        <f>F$5+(E$5-F$5)*EXP(-TableWmot11[[#This Row],[t]]/G$5)</f>
        <v>-71.204857374221206</v>
      </c>
      <c r="F134">
        <f>ABS(TableWmot11[[#This Row],[Wmot,sim]]-TableWmot11[[#This Row],[Wmot]])</f>
        <v>8.1248174892422753E-2</v>
      </c>
      <c r="N134">
        <f>data_lastRecoveryFile!$A3815-data_lastRecoveryFile!$A$3690</f>
        <v>1.25</v>
      </c>
      <c r="O134">
        <f>$C$6*data_lastRecoveryFile!$C3815/$C$5</f>
        <v>-3.30791788856305</v>
      </c>
      <c r="P134">
        <f>data_lastRecoveryFile!$F3815*2*PI()/($C$4*$C$3*$C$2)</f>
        <v>-5.9363089825538857</v>
      </c>
      <c r="Q134">
        <f>TableWmot12[[#This Row],[W]]*$C$3</f>
        <v>-71.235707790646629</v>
      </c>
      <c r="R134">
        <f>S$5+(R$5-S$5)*EXP(-TableWmot12[[#This Row],[t]]/T$5)</f>
        <v>-70.459116880002455</v>
      </c>
      <c r="S134">
        <f>ABS(TableWmot12[[#This Row],[Wmot,sim]]-TableWmot12[[#This Row],[Wmot]])</f>
        <v>0.77659091064417396</v>
      </c>
    </row>
    <row r="135" spans="1:19" x14ac:dyDescent="0.3">
      <c r="A135">
        <f>data_lastRecoveryFile!$A465-data_lastRecoveryFile!$A$339</f>
        <v>1.2599999999999998</v>
      </c>
      <c r="B135">
        <f>$C$6*data_lastRecoveryFile!$C465/$C$5</f>
        <v>-3.30791788856305</v>
      </c>
      <c r="C135">
        <f>data_lastRecoveryFile!$F465*2*PI()/($C$4*$C$3*$C$2)</f>
        <v>-5.9992415312378684</v>
      </c>
      <c r="D135">
        <f>TableWmot11[[#This Row],[W]]*$C$3</f>
        <v>-71.990898374854424</v>
      </c>
      <c r="E135">
        <f>F$5+(E$5-F$5)*EXP(-TableWmot11[[#This Row],[t]]/G$5)</f>
        <v>-71.222274121484475</v>
      </c>
      <c r="F135">
        <f>ABS(TableWmot11[[#This Row],[Wmot,sim]]-TableWmot11[[#This Row],[Wmot]])</f>
        <v>0.76862425336994988</v>
      </c>
      <c r="N135">
        <f>data_lastRecoveryFile!$A3816-data_lastRecoveryFile!$A$3690</f>
        <v>1.259999999999998</v>
      </c>
      <c r="O135">
        <f>$C$6*data_lastRecoveryFile!$C3816/$C$5</f>
        <v>-3.30791788856305</v>
      </c>
      <c r="P135">
        <f>data_lastRecoveryFile!$F3816*2*PI()/($C$4*$C$3*$C$2)</f>
        <v>-5.9431922304656704</v>
      </c>
      <c r="Q135">
        <f>TableWmot12[[#This Row],[W]]*$C$3</f>
        <v>-71.318306765588048</v>
      </c>
      <c r="R135">
        <f>S$5+(R$5-S$5)*EXP(-TableWmot12[[#This Row],[t]]/T$5)</f>
        <v>-70.468812240006599</v>
      </c>
      <c r="S135">
        <f>ABS(TableWmot12[[#This Row],[Wmot,sim]]-TableWmot12[[#This Row],[Wmot]])</f>
        <v>0.84949452558144856</v>
      </c>
    </row>
    <row r="136" spans="1:19" x14ac:dyDescent="0.3">
      <c r="A136">
        <f>data_lastRecoveryFile!$A466-data_lastRecoveryFile!$A$339</f>
        <v>1.2699999999999996</v>
      </c>
      <c r="B136">
        <f>$C$6*data_lastRecoveryFile!$C466/$C$5</f>
        <v>-3.30791788856305</v>
      </c>
      <c r="C136">
        <f>data_lastRecoveryFile!$F466*2*PI()/($C$4*$C$3*$C$2)</f>
        <v>-6.0970819705498291</v>
      </c>
      <c r="D136">
        <f>TableWmot11[[#This Row],[W]]*$C$3</f>
        <v>-73.164983646597946</v>
      </c>
      <c r="E136">
        <f>F$5+(E$5-F$5)*EXP(-TableWmot11[[#This Row],[t]]/G$5)</f>
        <v>-71.23910097889032</v>
      </c>
      <c r="F136">
        <f>ABS(TableWmot11[[#This Row],[Wmot,sim]]-TableWmot11[[#This Row],[Wmot]])</f>
        <v>1.9258826677076257</v>
      </c>
      <c r="N136">
        <f>data_lastRecoveryFile!$A3817-data_lastRecoveryFile!$A$3690</f>
        <v>1.269999999999996</v>
      </c>
      <c r="O136">
        <f>$C$6*data_lastRecoveryFile!$C3817/$C$5</f>
        <v>-3.30791788856305</v>
      </c>
      <c r="P136">
        <f>data_lastRecoveryFile!$F3817*2*PI()/($C$4*$C$3*$C$2)</f>
        <v>-5.9412255903965621</v>
      </c>
      <c r="Q136">
        <f>TableWmot12[[#This Row],[W]]*$C$3</f>
        <v>-71.294707084758741</v>
      </c>
      <c r="R136">
        <f>S$5+(R$5-S$5)*EXP(-TableWmot12[[#This Row],[t]]/T$5)</f>
        <v>-70.4781288904326</v>
      </c>
      <c r="S136">
        <f>ABS(TableWmot12[[#This Row],[Wmot,sim]]-TableWmot12[[#This Row],[Wmot]])</f>
        <v>0.81657819432614076</v>
      </c>
    </row>
    <row r="137" spans="1:19" x14ac:dyDescent="0.3">
      <c r="A137">
        <f>data_lastRecoveryFile!$A467-data_lastRecoveryFile!$A$339</f>
        <v>1.2800000000000002</v>
      </c>
      <c r="B137">
        <f>$C$6*data_lastRecoveryFile!$C467/$C$5</f>
        <v>-3.30791788856305</v>
      </c>
      <c r="C137">
        <f>data_lastRecoveryFile!$F467*2*PI()/($C$4*$C$3*$C$2)</f>
        <v>-6.1801725965603023</v>
      </c>
      <c r="D137">
        <f>TableWmot11[[#This Row],[W]]*$C$3</f>
        <v>-74.16207115872362</v>
      </c>
      <c r="E137">
        <f>F$5+(E$5-F$5)*EXP(-TableWmot11[[#This Row],[t]]/G$5)</f>
        <v>-71.255357925487544</v>
      </c>
      <c r="F137">
        <f>ABS(TableWmot11[[#This Row],[Wmot,sim]]-TableWmot11[[#This Row],[Wmot]])</f>
        <v>2.9067132332360757</v>
      </c>
      <c r="N137">
        <f>data_lastRecoveryFile!$A3818-data_lastRecoveryFile!$A$3690</f>
        <v>1.279999999999994</v>
      </c>
      <c r="O137">
        <f>$C$6*data_lastRecoveryFile!$C3818/$C$5</f>
        <v>-3.30791788856305</v>
      </c>
      <c r="P137">
        <f>data_lastRecoveryFile!$F3818*2*PI()/($C$4*$C$3*$C$2)</f>
        <v>-5.9323757024156683</v>
      </c>
      <c r="Q137">
        <f>TableWmot12[[#This Row],[W]]*$C$3</f>
        <v>-71.188508428988015</v>
      </c>
      <c r="R137">
        <f>S$5+(R$5-S$5)*EXP(-TableWmot12[[#This Row],[t]]/T$5)</f>
        <v>-70.487081624020959</v>
      </c>
      <c r="S137">
        <f>ABS(TableWmot12[[#This Row],[Wmot,sim]]-TableWmot12[[#This Row],[Wmot]])</f>
        <v>0.70142680496705623</v>
      </c>
    </row>
    <row r="138" spans="1:19" x14ac:dyDescent="0.3">
      <c r="A138">
        <f>data_lastRecoveryFile!$A468-data_lastRecoveryFile!$A$339</f>
        <v>1.29</v>
      </c>
      <c r="B138">
        <f>$C$6*data_lastRecoveryFile!$C468/$C$5</f>
        <v>-3.30791788856305</v>
      </c>
      <c r="C138">
        <f>data_lastRecoveryFile!$F468*2*PI()/($C$4*$C$3*$C$2)</f>
        <v>-6.1929557697926816</v>
      </c>
      <c r="D138">
        <f>TableWmot11[[#This Row],[W]]*$C$3</f>
        <v>-74.315469237512175</v>
      </c>
      <c r="E138">
        <f>F$5+(E$5-F$5)*EXP(-TableWmot11[[#This Row],[t]]/G$5)</f>
        <v>-71.271064263652235</v>
      </c>
      <c r="F138">
        <f>ABS(TableWmot11[[#This Row],[Wmot,sim]]-TableWmot11[[#This Row],[Wmot]])</f>
        <v>3.0444049738599404</v>
      </c>
      <c r="N138">
        <f>data_lastRecoveryFile!$A3819-data_lastRecoveryFile!$A$3690</f>
        <v>1.2899999999999991</v>
      </c>
      <c r="O138">
        <f>$C$6*data_lastRecoveryFile!$C3819/$C$5</f>
        <v>-3.30791788856305</v>
      </c>
      <c r="P138">
        <f>data_lastRecoveryFile!$F3819*2*PI()/($C$4*$C$3*$C$2)</f>
        <v>-5.9156592439318008</v>
      </c>
      <c r="Q138">
        <f>TableWmot12[[#This Row],[W]]*$C$3</f>
        <v>-70.987910927181616</v>
      </c>
      <c r="R138">
        <f>S$5+(R$5-S$5)*EXP(-TableWmot12[[#This Row],[t]]/T$5)</f>
        <v>-70.495684655694248</v>
      </c>
      <c r="S138">
        <f>ABS(TableWmot12[[#This Row],[Wmot,sim]]-TableWmot12[[#This Row],[Wmot]])</f>
        <v>0.49222627148736819</v>
      </c>
    </row>
    <row r="139" spans="1:19" x14ac:dyDescent="0.3">
      <c r="A139">
        <f>data_lastRecoveryFile!$A469-data_lastRecoveryFile!$A$339</f>
        <v>1.2999999999999998</v>
      </c>
      <c r="B139">
        <f>$C$6*data_lastRecoveryFile!$C469/$C$5</f>
        <v>-3.30791788856305</v>
      </c>
      <c r="C139">
        <f>data_lastRecoveryFile!$F469*2*PI()/($C$4*$C$3*$C$2)</f>
        <v>-6.2003306790000616</v>
      </c>
      <c r="D139">
        <f>TableWmot11[[#This Row],[W]]*$C$3</f>
        <v>-74.403968148000743</v>
      </c>
      <c r="E139">
        <f>F$5+(E$5-F$5)*EXP(-TableWmot11[[#This Row],[t]]/G$5)</f>
        <v>-71.286238642006026</v>
      </c>
      <c r="F139">
        <f>ABS(TableWmot11[[#This Row],[Wmot,sim]]-TableWmot11[[#This Row],[Wmot]])</f>
        <v>3.117729505994717</v>
      </c>
      <c r="N139">
        <f>data_lastRecoveryFile!$A3820-data_lastRecoveryFile!$A$3690</f>
        <v>1.2999999999999972</v>
      </c>
      <c r="O139">
        <f>$C$6*data_lastRecoveryFile!$C3820/$C$5</f>
        <v>-3.30791788856305</v>
      </c>
      <c r="P139">
        <f>data_lastRecoveryFile!$F3820*2*PI()/($C$4*$C$3*$C$2)</f>
        <v>-5.8940261827185276</v>
      </c>
      <c r="Q139">
        <f>TableWmot12[[#This Row],[W]]*$C$3</f>
        <v>-70.728314192622335</v>
      </c>
      <c r="R139">
        <f>S$5+(R$5-S$5)*EXP(-TableWmot12[[#This Row],[t]]/T$5)</f>
        <v>-70.503951645127302</v>
      </c>
      <c r="S139">
        <f>ABS(TableWmot12[[#This Row],[Wmot,sim]]-TableWmot12[[#This Row],[Wmot]])</f>
        <v>0.22436254749503348</v>
      </c>
    </row>
    <row r="140" spans="1:19" x14ac:dyDescent="0.3">
      <c r="A140">
        <f>data_lastRecoveryFile!$A470-data_lastRecoveryFile!$A$339</f>
        <v>1.3099999999999996</v>
      </c>
      <c r="B140">
        <f>$C$6*data_lastRecoveryFile!$C470/$C$5</f>
        <v>-3.30791788856305</v>
      </c>
      <c r="C140">
        <f>data_lastRecoveryFile!$F470*2*PI()/($C$4*$C$3*$C$2)</f>
        <v>-6.1511646261396482</v>
      </c>
      <c r="D140">
        <f>TableWmot11[[#This Row],[W]]*$C$3</f>
        <v>-73.813975513675786</v>
      </c>
      <c r="E140">
        <f>F$5+(E$5-F$5)*EXP(-TableWmot11[[#This Row],[t]]/G$5)</f>
        <v>-71.300899077558185</v>
      </c>
      <c r="F140">
        <f>ABS(TableWmot11[[#This Row],[Wmot,sim]]-TableWmot11[[#This Row],[Wmot]])</f>
        <v>2.5130764361176006</v>
      </c>
      <c r="N140">
        <f>data_lastRecoveryFile!$A3821-data_lastRecoveryFile!$A$3690</f>
        <v>1.3099999999999952</v>
      </c>
      <c r="O140">
        <f>$C$6*data_lastRecoveryFile!$C3821/$C$5</f>
        <v>-3.30791788856305</v>
      </c>
      <c r="P140">
        <f>data_lastRecoveryFile!$F3821*2*PI()/($C$4*$C$3*$C$2)</f>
        <v>-5.887142934806743</v>
      </c>
      <c r="Q140">
        <f>TableWmot12[[#This Row],[W]]*$C$3</f>
        <v>-70.645715217680916</v>
      </c>
      <c r="R140">
        <f>S$5+(R$5-S$5)*EXP(-TableWmot12[[#This Row],[t]]/T$5)</f>
        <v>-70.511895718435568</v>
      </c>
      <c r="S140">
        <f>ABS(TableWmot12[[#This Row],[Wmot,sim]]-TableWmot12[[#This Row],[Wmot]])</f>
        <v>0.13381949924534808</v>
      </c>
    </row>
    <row r="141" spans="1:19" x14ac:dyDescent="0.3">
      <c r="A141">
        <f>data_lastRecoveryFile!$A471-data_lastRecoveryFile!$A$339</f>
        <v>1.3200000000000003</v>
      </c>
      <c r="B141">
        <f>$C$6*data_lastRecoveryFile!$C471/$C$5</f>
        <v>-3.30791788856305</v>
      </c>
      <c r="C141">
        <f>data_lastRecoveryFile!$F471*2*PI()/($C$4*$C$3*$C$2)</f>
        <v>-6.1241233009013731</v>
      </c>
      <c r="D141">
        <f>TableWmot11[[#This Row],[W]]*$C$3</f>
        <v>-73.489479610816474</v>
      </c>
      <c r="E141">
        <f>F$5+(E$5-F$5)*EXP(-TableWmot11[[#This Row],[t]]/G$5)</f>
        <v>-71.315062977097796</v>
      </c>
      <c r="F141">
        <f>ABS(TableWmot11[[#This Row],[Wmot,sim]]-TableWmot11[[#This Row],[Wmot]])</f>
        <v>2.1744166337186783</v>
      </c>
      <c r="N141">
        <f>data_lastRecoveryFile!$A3822-data_lastRecoveryFile!$A$3690</f>
        <v>1.3200000000000003</v>
      </c>
      <c r="O141">
        <f>$C$6*data_lastRecoveryFile!$C3822/$C$5</f>
        <v>-3.30791788856305</v>
      </c>
      <c r="P141">
        <f>data_lastRecoveryFile!$F3822*2*PI()/($C$4*$C$3*$C$2)</f>
        <v>-5.8763264016434711</v>
      </c>
      <c r="Q141">
        <f>TableWmot12[[#This Row],[W]]*$C$3</f>
        <v>-70.515916819721653</v>
      </c>
      <c r="R141">
        <f>S$5+(R$5-S$5)*EXP(-TableWmot12[[#This Row],[t]]/T$5)</f>
        <v>-70.519529489016548</v>
      </c>
      <c r="S141">
        <f>ABS(TableWmot12[[#This Row],[Wmot,sim]]-TableWmot12[[#This Row],[Wmot]])</f>
        <v>3.6126692948954542E-3</v>
      </c>
    </row>
    <row r="142" spans="1:19" x14ac:dyDescent="0.3">
      <c r="A142">
        <f>data_lastRecoveryFile!$A472-data_lastRecoveryFile!$A$339</f>
        <v>1.33</v>
      </c>
      <c r="B142">
        <f>$C$6*data_lastRecoveryFile!$C472/$C$5</f>
        <v>-3.30791788856305</v>
      </c>
      <c r="C142">
        <f>data_lastRecoveryFile!$F472*2*PI()/($C$4*$C$3*$C$2)</f>
        <v>-6.092657029116018</v>
      </c>
      <c r="D142">
        <f>TableWmot11[[#This Row],[W]]*$C$3</f>
        <v>-73.111884349392213</v>
      </c>
      <c r="E142">
        <f>F$5+(E$5-F$5)*EXP(-TableWmot11[[#This Row],[t]]/G$5)</f>
        <v>-71.328747157861329</v>
      </c>
      <c r="F142">
        <f>ABS(TableWmot11[[#This Row],[Wmot,sim]]-TableWmot11[[#This Row],[Wmot]])</f>
        <v>1.7831371915308836</v>
      </c>
      <c r="N142">
        <f>data_lastRecoveryFile!$A3823-data_lastRecoveryFile!$A$3690</f>
        <v>1.3299999999999983</v>
      </c>
      <c r="O142">
        <f>$C$6*data_lastRecoveryFile!$C3823/$C$5</f>
        <v>-3.30791788856305</v>
      </c>
      <c r="P142">
        <f>data_lastRecoveryFile!$F3823*2*PI()/($C$4*$C$3*$C$2)</f>
        <v>-5.8030689862050817</v>
      </c>
      <c r="Q142">
        <f>TableWmot12[[#This Row],[W]]*$C$3</f>
        <v>-69.636827834460973</v>
      </c>
      <c r="R142">
        <f>S$5+(R$5-S$5)*EXP(-TableWmot12[[#This Row],[t]]/T$5)</f>
        <v>-70.526865077576929</v>
      </c>
      <c r="S142">
        <f>ABS(TableWmot12[[#This Row],[Wmot,sim]]-TableWmot12[[#This Row],[Wmot]])</f>
        <v>0.89003724311595533</v>
      </c>
    </row>
    <row r="143" spans="1:19" x14ac:dyDescent="0.3">
      <c r="A143">
        <f>data_lastRecoveryFile!$A473-data_lastRecoveryFile!$A$339</f>
        <v>1.3399999999999999</v>
      </c>
      <c r="B143">
        <f>$C$6*data_lastRecoveryFile!$C473/$C$5</f>
        <v>-3.30791788856305</v>
      </c>
      <c r="C143">
        <f>data_lastRecoveryFile!$F473*2*PI()/($C$4*$C$3*$C$2)</f>
        <v>-6.0385743684129283</v>
      </c>
      <c r="D143">
        <f>TableWmot11[[#This Row],[W]]*$C$3</f>
        <v>-72.462892420955143</v>
      </c>
      <c r="E143">
        <f>F$5+(E$5-F$5)*EXP(-TableWmot11[[#This Row],[t]]/G$5)</f>
        <v>-71.341967867500358</v>
      </c>
      <c r="F143">
        <f>ABS(TableWmot11[[#This Row],[Wmot,sim]]-TableWmot11[[#This Row],[Wmot]])</f>
        <v>1.1209245534547847</v>
      </c>
      <c r="N143">
        <f>data_lastRecoveryFile!$A3824-data_lastRecoveryFile!$A$3690</f>
        <v>1.3399999999999963</v>
      </c>
      <c r="O143">
        <f>$C$6*data_lastRecoveryFile!$C3824/$C$5</f>
        <v>-3.30791788856305</v>
      </c>
      <c r="P143">
        <f>data_lastRecoveryFile!$F3824*2*PI()/($C$4*$C$3*$C$2)</f>
        <v>-5.6855621257489553</v>
      </c>
      <c r="Q143">
        <f>TableWmot12[[#This Row],[W]]*$C$3</f>
        <v>-68.226745508987463</v>
      </c>
      <c r="R143">
        <f>S$5+(R$5-S$5)*EXP(-TableWmot12[[#This Row],[t]]/T$5)</f>
        <v>-70.533914131377585</v>
      </c>
      <c r="S143">
        <f>ABS(TableWmot12[[#This Row],[Wmot,sim]]-TableWmot12[[#This Row],[Wmot]])</f>
        <v>2.3071686223901224</v>
      </c>
    </row>
    <row r="144" spans="1:19" x14ac:dyDescent="0.3">
      <c r="A144">
        <f>data_lastRecoveryFile!$A474-data_lastRecoveryFile!$A$339</f>
        <v>1.3499999999999996</v>
      </c>
      <c r="B144">
        <f>$C$6*data_lastRecoveryFile!$C474/$C$5</f>
        <v>-3.30791788856305</v>
      </c>
      <c r="C144">
        <f>data_lastRecoveryFile!$F474*2*PI()/($C$4*$C$3*$C$2)</f>
        <v>-6.0380827122306036</v>
      </c>
      <c r="D144">
        <f>TableWmot11[[#This Row],[W]]*$C$3</f>
        <v>-72.456992546767239</v>
      </c>
      <c r="E144">
        <f>F$5+(E$5-F$5)*EXP(-TableWmot11[[#This Row],[t]]/G$5)</f>
        <v>-71.354740803372763</v>
      </c>
      <c r="F144">
        <f>ABS(TableWmot11[[#This Row],[Wmot,sim]]-TableWmot11[[#This Row],[Wmot]])</f>
        <v>1.1022517433944756</v>
      </c>
      <c r="N144">
        <f>data_lastRecoveryFile!$A3825-data_lastRecoveryFile!$A$3690</f>
        <v>1.3499999999999943</v>
      </c>
      <c r="O144">
        <f>$C$6*data_lastRecoveryFile!$C3825/$C$5</f>
        <v>-3.30791788856305</v>
      </c>
      <c r="P144">
        <f>data_lastRecoveryFile!$F3825*2*PI()/($C$4*$C$3*$C$2)</f>
        <v>-5.575430169386939</v>
      </c>
      <c r="Q144">
        <f>TableWmot12[[#This Row],[W]]*$C$3</f>
        <v>-66.905162032643261</v>
      </c>
      <c r="R144">
        <f>S$5+(R$5-S$5)*EXP(-TableWmot12[[#This Row],[t]]/T$5)</f>
        <v>-70.540687842726797</v>
      </c>
      <c r="S144">
        <f>ABS(TableWmot12[[#This Row],[Wmot,sim]]-TableWmot12[[#This Row],[Wmot]])</f>
        <v>3.6355258100835357</v>
      </c>
    </row>
    <row r="145" spans="1:19" x14ac:dyDescent="0.3">
      <c r="A145">
        <f>data_lastRecoveryFile!$A475-data_lastRecoveryFile!$A$339</f>
        <v>1.3600000000000003</v>
      </c>
      <c r="B145">
        <f>$C$6*data_lastRecoveryFile!$C475/$C$5</f>
        <v>-3.30791788856305</v>
      </c>
      <c r="C145">
        <f>data_lastRecoveryFile!$F475*2*PI()/($C$4*$C$3*$C$2)</f>
        <v>-6.037591050935009</v>
      </c>
      <c r="D145">
        <f>TableWmot11[[#This Row],[W]]*$C$3</f>
        <v>-72.451092611220105</v>
      </c>
      <c r="E145">
        <f>F$5+(E$5-F$5)*EXP(-TableWmot11[[#This Row],[t]]/G$5)</f>
        <v>-71.367081131180839</v>
      </c>
      <c r="F145">
        <f>ABS(TableWmot11[[#This Row],[Wmot,sim]]-TableWmot11[[#This Row],[Wmot]])</f>
        <v>1.0840114800392655</v>
      </c>
      <c r="N145">
        <f>data_lastRecoveryFile!$A3826-data_lastRecoveryFile!$A$3690</f>
        <v>1.3599999999999994</v>
      </c>
      <c r="O145">
        <f>$C$6*data_lastRecoveryFile!$C3826/$C$5</f>
        <v>-3.30791788856305</v>
      </c>
      <c r="P145">
        <f>data_lastRecoveryFile!$F3826*2*PI()/($C$4*$C$3*$C$2)</f>
        <v>-5.5203641963191998</v>
      </c>
      <c r="Q145">
        <f>TableWmot12[[#This Row],[W]]*$C$3</f>
        <v>-66.244370355830398</v>
      </c>
      <c r="R145">
        <f>S$5+(R$5-S$5)*EXP(-TableWmot12[[#This Row],[t]]/T$5)</f>
        <v>-70.547196966751102</v>
      </c>
      <c r="S145">
        <f>ABS(TableWmot12[[#This Row],[Wmot,sim]]-TableWmot12[[#This Row],[Wmot]])</f>
        <v>4.3028266109207038</v>
      </c>
    </row>
    <row r="146" spans="1:19" x14ac:dyDescent="0.3">
      <c r="A146">
        <f>data_lastRecoveryFile!$A476-data_lastRecoveryFile!$A$339</f>
        <v>1.37</v>
      </c>
      <c r="B146">
        <f>$C$6*data_lastRecoveryFile!$C476/$C$5</f>
        <v>-3.30791788856305</v>
      </c>
      <c r="C146">
        <f>data_lastRecoveryFile!$F476*2*PI()/($C$4*$C$3*$C$2)</f>
        <v>-6.0484075789850111</v>
      </c>
      <c r="D146">
        <f>TableWmot11[[#This Row],[W]]*$C$3</f>
        <v>-72.580890947820137</v>
      </c>
      <c r="E146">
        <f>F$5+(E$5-F$5)*EXP(-TableWmot11[[#This Row],[t]]/G$5)</f>
        <v>-71.379003502977866</v>
      </c>
      <c r="F146">
        <f>ABS(TableWmot11[[#This Row],[Wmot,sim]]-TableWmot11[[#This Row],[Wmot]])</f>
        <v>1.2018874448422707</v>
      </c>
      <c r="N146">
        <f>data_lastRecoveryFile!$A3827-data_lastRecoveryFile!$A$3690</f>
        <v>1.3699999999999974</v>
      </c>
      <c r="O146">
        <f>$C$6*data_lastRecoveryFile!$C3827/$C$5</f>
        <v>-3.30791788856305</v>
      </c>
      <c r="P146">
        <f>data_lastRecoveryFile!$F3827*2*PI()/($C$4*$C$3*$C$2)</f>
        <v>-5.5179058898412263</v>
      </c>
      <c r="Q146">
        <f>TableWmot12[[#This Row],[W]]*$C$3</f>
        <v>-66.214870678094712</v>
      </c>
      <c r="R146">
        <f>S$5+(R$5-S$5)*EXP(-TableWmot12[[#This Row],[t]]/T$5)</f>
        <v>-70.553451838471986</v>
      </c>
      <c r="S146">
        <f>ABS(TableWmot12[[#This Row],[Wmot,sim]]-TableWmot12[[#This Row],[Wmot]])</f>
        <v>4.3385811603772737</v>
      </c>
    </row>
    <row r="147" spans="1:19" x14ac:dyDescent="0.3">
      <c r="A147">
        <f>data_lastRecoveryFile!$A477-data_lastRecoveryFile!$A$339</f>
        <v>1.38</v>
      </c>
      <c r="B147">
        <f>$C$6*data_lastRecoveryFile!$C477/$C$5</f>
        <v>-3.30791788856305</v>
      </c>
      <c r="C147">
        <f>data_lastRecoveryFile!$F477*2*PI()/($C$4*$C$3*$C$2)</f>
        <v>-6.0051414565584631</v>
      </c>
      <c r="D147">
        <f>TableWmot11[[#This Row],[W]]*$C$3</f>
        <v>-72.061697478701561</v>
      </c>
      <c r="E147">
        <f>F$5+(E$5-F$5)*EXP(-TableWmot11[[#This Row],[t]]/G$5)</f>
        <v>-71.390522074565055</v>
      </c>
      <c r="F147">
        <f>ABS(TableWmot11[[#This Row],[Wmot,sim]]-TableWmot11[[#This Row],[Wmot]])</f>
        <v>0.67117540413650545</v>
      </c>
      <c r="N147">
        <f>data_lastRecoveryFile!$A3828-data_lastRecoveryFile!$A$3690</f>
        <v>1.3799999999999955</v>
      </c>
      <c r="O147">
        <f>$C$6*data_lastRecoveryFile!$C3828/$C$5</f>
        <v>-3.30791788856305</v>
      </c>
      <c r="P147">
        <f>data_lastRecoveryFile!$F3828*2*PI()/($C$4*$C$3*$C$2)</f>
        <v>-5.5513388068089613</v>
      </c>
      <c r="Q147">
        <f>TableWmot12[[#This Row],[W]]*$C$3</f>
        <v>-66.616065681707539</v>
      </c>
      <c r="R147">
        <f>S$5+(R$5-S$5)*EXP(-TableWmot12[[#This Row],[t]]/T$5)</f>
        <v>-70.559462389215639</v>
      </c>
      <c r="S147">
        <f>ABS(TableWmot12[[#This Row],[Wmot,sim]]-TableWmot12[[#This Row],[Wmot]])</f>
        <v>3.9433967075081</v>
      </c>
    </row>
    <row r="148" spans="1:19" x14ac:dyDescent="0.3">
      <c r="A148">
        <f>data_lastRecoveryFile!$A478-data_lastRecoveryFile!$A$339</f>
        <v>1.3899999999999997</v>
      </c>
      <c r="B148">
        <f>$C$6*data_lastRecoveryFile!$C478/$C$5</f>
        <v>-3.30791788856305</v>
      </c>
      <c r="C148">
        <f>data_lastRecoveryFile!$F478*2*PI()/($C$4*$C$3*$C$2)</f>
        <v>-5.9392589503274529</v>
      </c>
      <c r="D148">
        <f>TableWmot11[[#This Row],[W]]*$C$3</f>
        <v>-71.271107403929435</v>
      </c>
      <c r="E148">
        <f>F$5+(E$5-F$5)*EXP(-TableWmot11[[#This Row],[t]]/G$5)</f>
        <v>-71.401650522299121</v>
      </c>
      <c r="F148">
        <f>ABS(TableWmot11[[#This Row],[Wmot,sim]]-TableWmot11[[#This Row],[Wmot]])</f>
        <v>0.13054311836968679</v>
      </c>
      <c r="N148">
        <f>data_lastRecoveryFile!$A3829-data_lastRecoveryFile!$A$3690</f>
        <v>1.3900000000000006</v>
      </c>
      <c r="O148">
        <f>$C$6*data_lastRecoveryFile!$C3829/$C$5</f>
        <v>-3.30791788856305</v>
      </c>
      <c r="P148">
        <f>data_lastRecoveryFile!$F3829*2*PI()/($C$4*$C$3*$C$2)</f>
        <v>-5.6206629369958643</v>
      </c>
      <c r="Q148">
        <f>TableWmot12[[#This Row],[W]]*$C$3</f>
        <v>-67.447955243950375</v>
      </c>
      <c r="R148">
        <f>S$5+(R$5-S$5)*EXP(-TableWmot12[[#This Row],[t]]/T$5)</f>
        <v>-70.565238162381604</v>
      </c>
      <c r="S148">
        <f>ABS(TableWmot12[[#This Row],[Wmot,sim]]-TableWmot12[[#This Row],[Wmot]])</f>
        <v>3.1172829184312292</v>
      </c>
    </row>
    <row r="149" spans="1:19" x14ac:dyDescent="0.3">
      <c r="A149">
        <f>data_lastRecoveryFile!$A479-data_lastRecoveryFile!$A$339</f>
        <v>1.3999999999999995</v>
      </c>
      <c r="B149">
        <f>$C$6*data_lastRecoveryFile!$C479/$C$5</f>
        <v>-3.30791788856305</v>
      </c>
      <c r="C149">
        <f>data_lastRecoveryFile!$F479*2*PI()/($C$4*$C$3*$C$2)</f>
        <v>-5.8586266256816844</v>
      </c>
      <c r="D149">
        <f>TableWmot11[[#This Row],[W]]*$C$3</f>
        <v>-70.303519508180216</v>
      </c>
      <c r="E149">
        <f>F$5+(E$5-F$5)*EXP(-TableWmot11[[#This Row],[t]]/G$5)</f>
        <v>-71.412402059330631</v>
      </c>
      <c r="F149">
        <f>ABS(TableWmot11[[#This Row],[Wmot,sim]]-TableWmot11[[#This Row],[Wmot]])</f>
        <v>1.1088825511504155</v>
      </c>
      <c r="N149">
        <f>data_lastRecoveryFile!$A3830-data_lastRecoveryFile!$A$3690</f>
        <v>1.3999999999999986</v>
      </c>
      <c r="O149">
        <f>$C$6*data_lastRecoveryFile!$C3830/$C$5</f>
        <v>-3.30791788856305</v>
      </c>
      <c r="P149">
        <f>data_lastRecoveryFile!$F3830*2*PI()/($C$4*$C$3*$C$2)</f>
        <v>-5.6599957792841948</v>
      </c>
      <c r="Q149">
        <f>TableWmot12[[#This Row],[W]]*$C$3</f>
        <v>-67.919949351410338</v>
      </c>
      <c r="R149">
        <f>S$5+(R$5-S$5)*EXP(-TableWmot12[[#This Row],[t]]/T$5)</f>
        <v>-70.570788328595569</v>
      </c>
      <c r="S149">
        <f>ABS(TableWmot12[[#This Row],[Wmot,sim]]-TableWmot12[[#This Row],[Wmot]])</f>
        <v>2.6508389771852308</v>
      </c>
    </row>
    <row r="150" spans="1:19" x14ac:dyDescent="0.3">
      <c r="A150">
        <f>data_lastRecoveryFile!$A480-data_lastRecoveryFile!$A$339</f>
        <v>1.4100000000000001</v>
      </c>
      <c r="B150">
        <f>$C$6*data_lastRecoveryFile!$C480/$C$5</f>
        <v>-3.30791788856305</v>
      </c>
      <c r="C150">
        <f>data_lastRecoveryFile!$F480*2*PI()/($C$4*$C$3*$C$2)</f>
        <v>-5.8438768072669252</v>
      </c>
      <c r="D150">
        <f>TableWmot11[[#This Row],[W]]*$C$3</f>
        <v>-70.126521687203109</v>
      </c>
      <c r="E150">
        <f>F$5+(E$5-F$5)*EXP(-TableWmot11[[#This Row],[t]]/G$5)</f>
        <v>-71.422789451292402</v>
      </c>
      <c r="F150">
        <f>ABS(TableWmot11[[#This Row],[Wmot,sim]]-TableWmot11[[#This Row],[Wmot]])</f>
        <v>1.2962677640892935</v>
      </c>
      <c r="N150">
        <f>data_lastRecoveryFile!$A3831-data_lastRecoveryFile!$A$3690</f>
        <v>1.4099999999999966</v>
      </c>
      <c r="O150">
        <f>$C$6*data_lastRecoveryFile!$C3831/$C$5</f>
        <v>-3.30791788856305</v>
      </c>
      <c r="P150">
        <f>data_lastRecoveryFile!$F3831*2*PI()/($C$4*$C$3*$C$2)</f>
        <v>-5.7209616827857976</v>
      </c>
      <c r="Q150">
        <f>TableWmot12[[#This Row],[W]]*$C$3</f>
        <v>-68.651540193429568</v>
      </c>
      <c r="R150">
        <f>S$5+(R$5-S$5)*EXP(-TableWmot12[[#This Row],[t]]/T$5)</f>
        <v>-70.576121700270207</v>
      </c>
      <c r="S150">
        <f>ABS(TableWmot12[[#This Row],[Wmot,sim]]-TableWmot12[[#This Row],[Wmot]])</f>
        <v>1.9245815068406387</v>
      </c>
    </row>
    <row r="151" spans="1:19" x14ac:dyDescent="0.3">
      <c r="A151">
        <f>data_lastRecoveryFile!$A481-data_lastRecoveryFile!$A$339</f>
        <v>1.42</v>
      </c>
      <c r="B151">
        <f>$C$6*data_lastRecoveryFile!$C481/$C$5</f>
        <v>-3.30791788856305</v>
      </c>
      <c r="C151">
        <f>data_lastRecoveryFile!$F481*2*PI()/($C$4*$C$3*$C$2)</f>
        <v>-5.9053343720641243</v>
      </c>
      <c r="D151">
        <f>TableWmot11[[#This Row],[W]]*$C$3</f>
        <v>-70.864012464769488</v>
      </c>
      <c r="E151">
        <f>F$5+(E$5-F$5)*EXP(-TableWmot11[[#This Row],[t]]/G$5)</f>
        <v>-71.432825031456545</v>
      </c>
      <c r="F151">
        <f>ABS(TableWmot11[[#This Row],[Wmot,sim]]-TableWmot11[[#This Row],[Wmot]])</f>
        <v>0.5688125666870576</v>
      </c>
      <c r="N151">
        <f>data_lastRecoveryFile!$A3832-data_lastRecoveryFile!$A$3690</f>
        <v>1.4199999999999946</v>
      </c>
      <c r="O151">
        <f>$C$6*data_lastRecoveryFile!$C3832/$C$5</f>
        <v>-3.30791788856305</v>
      </c>
      <c r="P151">
        <f>data_lastRecoveryFile!$F3832*2*PI()/($C$4*$C$3*$C$2)</f>
        <v>-5.7711110531241303</v>
      </c>
      <c r="Q151">
        <f>TableWmot12[[#This Row],[W]]*$C$3</f>
        <v>-69.253332637489564</v>
      </c>
      <c r="R151">
        <f>S$5+(R$5-S$5)*EXP(-TableWmot12[[#This Row],[t]]/T$5)</f>
        <v>-70.581246745597383</v>
      </c>
      <c r="S151">
        <f>ABS(TableWmot12[[#This Row],[Wmot,sim]]-TableWmot12[[#This Row],[Wmot]])</f>
        <v>1.3279141081078194</v>
      </c>
    </row>
    <row r="152" spans="1:19" x14ac:dyDescent="0.3">
      <c r="A152">
        <f>data_lastRecoveryFile!$A482-data_lastRecoveryFile!$A$339</f>
        <v>1.4299999999999997</v>
      </c>
      <c r="B152">
        <f>$C$6*data_lastRecoveryFile!$C482/$C$5</f>
        <v>-3.30791788856305</v>
      </c>
      <c r="C152">
        <f>data_lastRecoveryFile!$F482*2*PI()/($C$4*$C$3*$C$2)</f>
        <v>-5.9677752594525115</v>
      </c>
      <c r="D152">
        <f>TableWmot11[[#This Row],[W]]*$C$3</f>
        <v>-71.613303113430135</v>
      </c>
      <c r="E152">
        <f>F$5+(E$5-F$5)*EXP(-TableWmot11[[#This Row],[t]]/G$5)</f>
        <v>-71.442520715378137</v>
      </c>
      <c r="F152">
        <f>ABS(TableWmot11[[#This Row],[Wmot,sim]]-TableWmot11[[#This Row],[Wmot]])</f>
        <v>0.17078239805199757</v>
      </c>
      <c r="N152">
        <f>data_lastRecoveryFile!$A3833-data_lastRecoveryFile!$A$3690</f>
        <v>1.4299999999999997</v>
      </c>
      <c r="O152">
        <f>$C$6*data_lastRecoveryFile!$C3833/$C$5</f>
        <v>-3.30791788856305</v>
      </c>
      <c r="P152">
        <f>data_lastRecoveryFile!$F3833*2*PI()/($C$4*$C$3*$C$2)</f>
        <v>-5.7568529011182363</v>
      </c>
      <c r="Q152">
        <f>TableWmot12[[#This Row],[W]]*$C$3</f>
        <v>-69.082234813418836</v>
      </c>
      <c r="R152">
        <f>S$5+(R$5-S$5)*EXP(-TableWmot12[[#This Row],[t]]/T$5)</f>
        <v>-70.586171601993655</v>
      </c>
      <c r="S152">
        <f>ABS(TableWmot12[[#This Row],[Wmot,sim]]-TableWmot12[[#This Row],[Wmot]])</f>
        <v>1.5039367885748192</v>
      </c>
    </row>
    <row r="153" spans="1:19" x14ac:dyDescent="0.3">
      <c r="A153">
        <f>data_lastRecoveryFile!$A483-data_lastRecoveryFile!$A$339</f>
        <v>1.4399999999999995</v>
      </c>
      <c r="B153">
        <f>$C$6*data_lastRecoveryFile!$C483/$C$5</f>
        <v>-3.30791788856305</v>
      </c>
      <c r="C153">
        <f>data_lastRecoveryFile!$F483*2*PI()/($C$4*$C$3*$C$2)</f>
        <v>-6.0818404959527461</v>
      </c>
      <c r="D153">
        <f>TableWmot11[[#This Row],[W]]*$C$3</f>
        <v>-72.98208595143295</v>
      </c>
      <c r="E153">
        <f>F$5+(E$5-F$5)*EXP(-TableWmot11[[#This Row],[t]]/G$5)</f>
        <v>-71.451888015042925</v>
      </c>
      <c r="F153">
        <f>ABS(TableWmot11[[#This Row],[Wmot,sim]]-TableWmot11[[#This Row],[Wmot]])</f>
        <v>1.5301979363900244</v>
      </c>
      <c r="N153">
        <f>data_lastRecoveryFile!$A3834-data_lastRecoveryFile!$A$3690</f>
        <v>1.4399999999999977</v>
      </c>
      <c r="O153">
        <f>$C$6*data_lastRecoveryFile!$C3834/$C$5</f>
        <v>-3.30791788856305</v>
      </c>
      <c r="P153">
        <f>data_lastRecoveryFile!$F3834*2*PI()/($C$4*$C$3*$C$2)</f>
        <v>-5.7263699468107987</v>
      </c>
      <c r="Q153">
        <f>TableWmot12[[#This Row],[W]]*$C$3</f>
        <v>-68.716439361729584</v>
      </c>
      <c r="R153">
        <f>S$5+(R$5-S$5)*EXP(-TableWmot12[[#This Row],[t]]/T$5)</f>
        <v>-70.590904089020725</v>
      </c>
      <c r="S153">
        <f>ABS(TableWmot12[[#This Row],[Wmot,sim]]-TableWmot12[[#This Row],[Wmot]])</f>
        <v>1.8744647272911408</v>
      </c>
    </row>
    <row r="154" spans="1:19" x14ac:dyDescent="0.3">
      <c r="A154">
        <f>data_lastRecoveryFile!$A484-data_lastRecoveryFile!$A$339</f>
        <v>1.4500000000000002</v>
      </c>
      <c r="B154">
        <f>$C$6*data_lastRecoveryFile!$C484/$C$5</f>
        <v>-3.30791788856305</v>
      </c>
      <c r="C154">
        <f>data_lastRecoveryFile!$F484*2*PI()/($C$4*$C$3*$C$2)</f>
        <v>-6.1260899409704823</v>
      </c>
      <c r="D154">
        <f>TableWmot11[[#This Row],[W]]*$C$3</f>
        <v>-73.513079291645795</v>
      </c>
      <c r="E154">
        <f>F$5+(E$5-F$5)*EXP(-TableWmot11[[#This Row],[t]]/G$5)</f>
        <v>-71.460938052535823</v>
      </c>
      <c r="F154">
        <f>ABS(TableWmot11[[#This Row],[Wmot,sim]]-TableWmot11[[#This Row],[Wmot]])</f>
        <v>2.0521412391099716</v>
      </c>
      <c r="N154">
        <f>data_lastRecoveryFile!$A3835-data_lastRecoveryFile!$A$3690</f>
        <v>1.4499999999999957</v>
      </c>
      <c r="O154">
        <f>$C$6*data_lastRecoveryFile!$C3835/$C$5</f>
        <v>-3.30791788856305</v>
      </c>
      <c r="P154">
        <f>data_lastRecoveryFile!$F3835*2*PI()/($C$4*$C$3*$C$2)</f>
        <v>-5.69785363768574</v>
      </c>
      <c r="Q154">
        <f>TableWmot12[[#This Row],[W]]*$C$3</f>
        <v>-68.374243652228884</v>
      </c>
      <c r="R154">
        <f>S$5+(R$5-S$5)*EXP(-TableWmot12[[#This Row],[t]]/T$5)</f>
        <v>-70.595451720801066</v>
      </c>
      <c r="S154">
        <f>ABS(TableWmot12[[#This Row],[Wmot,sim]]-TableWmot12[[#This Row],[Wmot]])</f>
        <v>2.2212080685721816</v>
      </c>
    </row>
    <row r="155" spans="1:19" x14ac:dyDescent="0.3">
      <c r="A155">
        <f>data_lastRecoveryFile!$A485-data_lastRecoveryFile!$A$339</f>
        <v>1.46</v>
      </c>
      <c r="B155">
        <f>$C$6*data_lastRecoveryFile!$C485/$C$5</f>
        <v>-3.30791788856305</v>
      </c>
      <c r="C155">
        <f>data_lastRecoveryFile!$F485*2*PI()/($C$4*$C$3*$C$2)</f>
        <v>-6.1668977620323266</v>
      </c>
      <c r="D155">
        <f>TableWmot11[[#This Row],[W]]*$C$3</f>
        <v>-74.002773144387916</v>
      </c>
      <c r="E155">
        <f>F$5+(E$5-F$5)*EXP(-TableWmot11[[#This Row],[t]]/G$5)</f>
        <v>-71.469681573246589</v>
      </c>
      <c r="F155">
        <f>ABS(TableWmot11[[#This Row],[Wmot,sim]]-TableWmot11[[#This Row],[Wmot]])</f>
        <v>2.5330915711413269</v>
      </c>
      <c r="N155">
        <f>data_lastRecoveryFile!$A3836-data_lastRecoveryFile!$A$3690</f>
        <v>1.4600000000000009</v>
      </c>
      <c r="O155">
        <f>$C$6*data_lastRecoveryFile!$C3836/$C$5</f>
        <v>-3.30791788856305</v>
      </c>
      <c r="P155">
        <f>data_lastRecoveryFile!$F3836*2*PI()/($C$4*$C$3*$C$2)</f>
        <v>-5.7052285468931201</v>
      </c>
      <c r="Q155">
        <f>TableWmot12[[#This Row],[W]]*$C$3</f>
        <v>-68.462742562717438</v>
      </c>
      <c r="R155">
        <f>S$5+(R$5-S$5)*EXP(-TableWmot12[[#This Row],[t]]/T$5)</f>
        <v>-70.599821717948714</v>
      </c>
      <c r="S155">
        <f>ABS(TableWmot12[[#This Row],[Wmot,sim]]-TableWmot12[[#This Row],[Wmot]])</f>
        <v>2.1370791552312767</v>
      </c>
    </row>
    <row r="156" spans="1:19" x14ac:dyDescent="0.3">
      <c r="A156">
        <f>data_lastRecoveryFile!$A486-data_lastRecoveryFile!$A$339</f>
        <v>1.4699999999999998</v>
      </c>
      <c r="B156">
        <f>$C$6*data_lastRecoveryFile!$C486/$C$5</f>
        <v>-3.30791788856305</v>
      </c>
      <c r="C156">
        <f>data_lastRecoveryFile!$F486*2*PI()/($C$4*$C$3*$C$2)</f>
        <v>-6.225897025464822</v>
      </c>
      <c r="D156">
        <f>TableWmot11[[#This Row],[W]]*$C$3</f>
        <v>-74.710764305577868</v>
      </c>
      <c r="E156">
        <f>F$5+(E$5-F$5)*EXP(-TableWmot11[[#This Row],[t]]/G$5)</f>
        <v>-71.478128958628091</v>
      </c>
      <c r="F156">
        <f>ABS(TableWmot11[[#This Row],[Wmot,sim]]-TableWmot11[[#This Row],[Wmot]])</f>
        <v>3.2326353469497775</v>
      </c>
      <c r="N156">
        <f>data_lastRecoveryFile!$A3837-data_lastRecoveryFile!$A$3690</f>
        <v>1.4699999999999989</v>
      </c>
      <c r="O156">
        <f>$C$6*data_lastRecoveryFile!$C3837/$C$5</f>
        <v>-3.30791788856305</v>
      </c>
      <c r="P156">
        <f>data_lastRecoveryFile!$F3837*2*PI()/($C$4*$C$3*$C$2)</f>
        <v>-5.7224366615593123</v>
      </c>
      <c r="Q156">
        <f>TableWmot12[[#This Row],[W]]*$C$3</f>
        <v>-68.66923993871174</v>
      </c>
      <c r="R156">
        <f>S$5+(R$5-S$5)*EXP(-TableWmot12[[#This Row],[t]]/T$5)</f>
        <v>-70.604021019033965</v>
      </c>
      <c r="S156">
        <f>ABS(TableWmot12[[#This Row],[Wmot,sim]]-TableWmot12[[#This Row],[Wmot]])</f>
        <v>1.9347810803222245</v>
      </c>
    </row>
    <row r="157" spans="1:19" x14ac:dyDescent="0.3">
      <c r="A157">
        <f>data_lastRecoveryFile!$A487-data_lastRecoveryFile!$A$339</f>
        <v>1.4799999999999995</v>
      </c>
      <c r="B157">
        <f>$C$6*data_lastRecoveryFile!$C487/$C$5</f>
        <v>-3.30791788856305</v>
      </c>
      <c r="C157">
        <f>data_lastRecoveryFile!$F487*2*PI()/($C$4*$C$3*$C$2)</f>
        <v>-6.224913702873633</v>
      </c>
      <c r="D157">
        <f>TableWmot11[[#This Row],[W]]*$C$3</f>
        <v>-74.698964434483599</v>
      </c>
      <c r="E157">
        <f>F$5+(E$5-F$5)*EXP(-TableWmot11[[#This Row],[t]]/G$5)</f>
        <v>-71.486290238522542</v>
      </c>
      <c r="F157">
        <f>ABS(TableWmot11[[#This Row],[Wmot,sim]]-TableWmot11[[#This Row],[Wmot]])</f>
        <v>3.212674195961057</v>
      </c>
      <c r="N157">
        <f>data_lastRecoveryFile!$A3838-data_lastRecoveryFile!$A$3690</f>
        <v>1.4799999999999969</v>
      </c>
      <c r="O157">
        <f>$C$6*data_lastRecoveryFile!$C3838/$C$5</f>
        <v>-3.30791788856305</v>
      </c>
      <c r="P157">
        <f>data_lastRecoveryFile!$F3838*2*PI()/($C$4*$C$3*$C$2)</f>
        <v>-5.731286554653475</v>
      </c>
      <c r="Q157">
        <f>TableWmot12[[#This Row],[W]]*$C$3</f>
        <v>-68.775438655841697</v>
      </c>
      <c r="R157">
        <f>S$5+(R$5-S$5)*EXP(-TableWmot12[[#This Row],[t]]/T$5)</f>
        <v>-70.608056291600221</v>
      </c>
      <c r="S157">
        <f>ABS(TableWmot12[[#This Row],[Wmot,sim]]-TableWmot12[[#This Row],[Wmot]])</f>
        <v>1.832617635758524</v>
      </c>
    </row>
    <row r="158" spans="1:19" x14ac:dyDescent="0.3">
      <c r="A158">
        <f>data_lastRecoveryFile!$A488-data_lastRecoveryFile!$A$339</f>
        <v>1.4900000000000002</v>
      </c>
      <c r="B158">
        <f>$C$6*data_lastRecoveryFile!$C488/$C$5</f>
        <v>-3.30791788856305</v>
      </c>
      <c r="C158">
        <f>data_lastRecoveryFile!$F488*2*PI()/($C$4*$C$3*$C$2)</f>
        <v>-6.2209804176221457</v>
      </c>
      <c r="D158">
        <f>TableWmot11[[#This Row],[W]]*$C$3</f>
        <v>-74.651765011465756</v>
      </c>
      <c r="E158">
        <f>F$5+(E$5-F$5)*EXP(-TableWmot11[[#This Row],[t]]/G$5)</f>
        <v>-71.49417510307029</v>
      </c>
      <c r="F158">
        <f>ABS(TableWmot11[[#This Row],[Wmot,sim]]-TableWmot11[[#This Row],[Wmot]])</f>
        <v>3.1575899083954653</v>
      </c>
      <c r="N158">
        <f>data_lastRecoveryFile!$A3839-data_lastRecoveryFile!$A$3690</f>
        <v>1.4899999999999949</v>
      </c>
      <c r="O158">
        <f>$C$6*data_lastRecoveryFile!$C3839/$C$5</f>
        <v>-3.30791788856305</v>
      </c>
      <c r="P158">
        <f>data_lastRecoveryFile!$F3839*2*PI()/($C$4*$C$3*$C$2)</f>
        <v>-5.6845788031577662</v>
      </c>
      <c r="Q158">
        <f>TableWmot12[[#This Row],[W]]*$C$3</f>
        <v>-68.214945637893194</v>
      </c>
      <c r="R158">
        <f>S$5+(R$5-S$5)*EXP(-TableWmot12[[#This Row],[t]]/T$5)</f>
        <v>-70.611933942750596</v>
      </c>
      <c r="S158">
        <f>ABS(TableWmot12[[#This Row],[Wmot,sim]]-TableWmot12[[#This Row],[Wmot]])</f>
        <v>2.3969883048574019</v>
      </c>
    </row>
    <row r="159" spans="1:19" x14ac:dyDescent="0.3">
      <c r="A159">
        <f>data_lastRecoveryFile!$A489-data_lastRecoveryFile!$A$339</f>
        <v>1.5</v>
      </c>
      <c r="B159">
        <f>$C$6*data_lastRecoveryFile!$C489/$C$5</f>
        <v>-3.30791788856305</v>
      </c>
      <c r="C159">
        <f>data_lastRecoveryFile!$F489*2*PI()/($C$4*$C$3*$C$2)</f>
        <v>-6.2160638148927392</v>
      </c>
      <c r="D159">
        <f>TableWmot11[[#This Row],[W]]*$C$3</f>
        <v>-74.592765778712874</v>
      </c>
      <c r="E159">
        <f>F$5+(E$5-F$5)*EXP(-TableWmot11[[#This Row],[t]]/G$5)</f>
        <v>-71.501792914215159</v>
      </c>
      <c r="F159">
        <f>ABS(TableWmot11[[#This Row],[Wmot,sim]]-TableWmot11[[#This Row],[Wmot]])</f>
        <v>3.090972864497715</v>
      </c>
      <c r="N159">
        <f>data_lastRecoveryFile!$A3840-data_lastRecoveryFile!$A$3690</f>
        <v>1.5</v>
      </c>
      <c r="O159">
        <f>$C$6*data_lastRecoveryFile!$C3840/$C$5</f>
        <v>-3.30791788856305</v>
      </c>
      <c r="P159">
        <f>data_lastRecoveryFile!$F3840*2*PI()/($C$4*$C$3*$C$2)</f>
        <v>-5.6255795448385406</v>
      </c>
      <c r="Q159">
        <f>TableWmot12[[#This Row],[W]]*$C$3</f>
        <v>-67.506954538062487</v>
      </c>
      <c r="R159">
        <f>S$5+(R$5-S$5)*EXP(-TableWmot12[[#This Row],[t]]/T$5)</f>
        <v>-70.615660129320943</v>
      </c>
      <c r="S159">
        <f>ABS(TableWmot12[[#This Row],[Wmot,sim]]-TableWmot12[[#This Row],[Wmot]])</f>
        <v>3.108705591258456</v>
      </c>
    </row>
    <row r="160" spans="1:19" x14ac:dyDescent="0.3">
      <c r="A160">
        <f>data_lastRecoveryFile!$A490-data_lastRecoveryFile!$A$339</f>
        <v>1.5099999999999998</v>
      </c>
      <c r="B160">
        <f>$C$6*data_lastRecoveryFile!$C490/$C$5</f>
        <v>-3.30791788856305</v>
      </c>
      <c r="C160">
        <f>data_lastRecoveryFile!$F490*2*PI()/($C$4*$C$3*$C$2)</f>
        <v>-6.2140971748236309</v>
      </c>
      <c r="D160">
        <f>TableWmot11[[#This Row],[W]]*$C$3</f>
        <v>-74.569166097883567</v>
      </c>
      <c r="E160">
        <f>F$5+(E$5-F$5)*EXP(-TableWmot11[[#This Row],[t]]/G$5)</f>
        <v>-71.509152716820168</v>
      </c>
      <c r="F160">
        <f>ABS(TableWmot11[[#This Row],[Wmot,sim]]-TableWmot11[[#This Row],[Wmot]])</f>
        <v>3.0600133810633992</v>
      </c>
      <c r="N160">
        <f>data_lastRecoveryFile!$A3841-data_lastRecoveryFile!$A$3690</f>
        <v>1.509999999999998</v>
      </c>
      <c r="O160">
        <f>$C$6*data_lastRecoveryFile!$C3841/$C$5</f>
        <v>-3.30791788856305</v>
      </c>
      <c r="P160">
        <f>data_lastRecoveryFile!$F3841*2*PI()/($C$4*$C$3*$C$2)</f>
        <v>-5.5759218306825327</v>
      </c>
      <c r="Q160">
        <f>TableWmot12[[#This Row],[W]]*$C$3</f>
        <v>-66.911061968190396</v>
      </c>
      <c r="R160">
        <f>S$5+(R$5-S$5)*EXP(-TableWmot12[[#This Row],[t]]/T$5)</f>
        <v>-70.619240767655455</v>
      </c>
      <c r="S160">
        <f>ABS(TableWmot12[[#This Row],[Wmot,sim]]-TableWmot12[[#This Row],[Wmot]])</f>
        <v>3.7081787994650597</v>
      </c>
    </row>
    <row r="161" spans="1:19" x14ac:dyDescent="0.3">
      <c r="A161">
        <f>data_lastRecoveryFile!$A491-data_lastRecoveryFile!$A$339</f>
        <v>1.5199999999999996</v>
      </c>
      <c r="B161">
        <f>$C$6*data_lastRecoveryFile!$C491/$C$5</f>
        <v>-3.30791788856305</v>
      </c>
      <c r="C161">
        <f>data_lastRecoveryFile!$F491*2*PI()/($C$4*$C$3*$C$2)</f>
        <v>-6.2278636655339303</v>
      </c>
      <c r="D161">
        <f>TableWmot11[[#This Row],[W]]*$C$3</f>
        <v>-74.73436398640716</v>
      </c>
      <c r="E161">
        <f>F$5+(E$5-F$5)*EXP(-TableWmot11[[#This Row],[t]]/G$5)</f>
        <v>-71.516263249406862</v>
      </c>
      <c r="F161">
        <f>ABS(TableWmot11[[#This Row],[Wmot,sim]]-TableWmot11[[#This Row],[Wmot]])</f>
        <v>3.2181007370002987</v>
      </c>
      <c r="N161">
        <f>data_lastRecoveryFile!$A3842-data_lastRecoveryFile!$A$3690</f>
        <v>1.519999999999996</v>
      </c>
      <c r="O161">
        <f>$C$6*data_lastRecoveryFile!$C3842/$C$5</f>
        <v>-3.30791788856305</v>
      </c>
      <c r="P161">
        <f>data_lastRecoveryFile!$F3842*2*PI()/($C$4*$C$3*$C$2)</f>
        <v>-5.479064713961761</v>
      </c>
      <c r="Q161">
        <f>TableWmot12[[#This Row],[W]]*$C$3</f>
        <v>-65.748776567541128</v>
      </c>
      <c r="R161">
        <f>S$5+(R$5-S$5)*EXP(-TableWmot12[[#This Row],[t]]/T$5)</f>
        <v>-70.62268154300061</v>
      </c>
      <c r="S161">
        <f>ABS(TableWmot12[[#This Row],[Wmot,sim]]-TableWmot12[[#This Row],[Wmot]])</f>
        <v>4.8739049754594816</v>
      </c>
    </row>
    <row r="162" spans="1:19" x14ac:dyDescent="0.3">
      <c r="A162">
        <f>data_lastRecoveryFile!$A492-data_lastRecoveryFile!$A$339</f>
        <v>1.5300000000000002</v>
      </c>
      <c r="B162">
        <f>$C$6*data_lastRecoveryFile!$C492/$C$5</f>
        <v>-3.30791788856305</v>
      </c>
      <c r="C162">
        <f>data_lastRecoveryFile!$F492*2*PI()/($C$4*$C$3*$C$2)</f>
        <v>-6.2283553268295249</v>
      </c>
      <c r="D162">
        <f>TableWmot11[[#This Row],[W]]*$C$3</f>
        <v>-74.740263921954295</v>
      </c>
      <c r="E162">
        <f>F$5+(E$5-F$5)*EXP(-TableWmot11[[#This Row],[t]]/G$5)</f>
        <v>-71.523132954530752</v>
      </c>
      <c r="F162">
        <f>ABS(TableWmot11[[#This Row],[Wmot,sim]]-TableWmot11[[#This Row],[Wmot]])</f>
        <v>3.2171309674235431</v>
      </c>
      <c r="N162">
        <f>data_lastRecoveryFile!$A3843-data_lastRecoveryFile!$A$3690</f>
        <v>1.529999999999994</v>
      </c>
      <c r="O162">
        <f>$C$6*data_lastRecoveryFile!$C3843/$C$5</f>
        <v>-3.30791788856305</v>
      </c>
      <c r="P162">
        <f>data_lastRecoveryFile!$F3843*2*PI()/($C$4*$C$3*$C$2)</f>
        <v>-5.4711981434587873</v>
      </c>
      <c r="Q162">
        <f>TableWmot12[[#This Row],[W]]*$C$3</f>
        <v>-65.654377721505455</v>
      </c>
      <c r="R162">
        <f>S$5+(R$5-S$5)*EXP(-TableWmot12[[#This Row],[t]]/T$5)</f>
        <v>-70.625987918531948</v>
      </c>
      <c r="S162">
        <f>ABS(TableWmot12[[#This Row],[Wmot,sim]]-TableWmot12[[#This Row],[Wmot]])</f>
        <v>4.971610197026493</v>
      </c>
    </row>
    <row r="163" spans="1:19" x14ac:dyDescent="0.3">
      <c r="A163">
        <f>data_lastRecoveryFile!$A493-data_lastRecoveryFile!$A$339</f>
        <v>1.54</v>
      </c>
      <c r="B163">
        <f>$C$6*data_lastRecoveryFile!$C493/$C$5</f>
        <v>-3.30791788856305</v>
      </c>
      <c r="C163">
        <f>data_lastRecoveryFile!$F493*2*PI()/($C$4*$C$3*$C$2)</f>
        <v>-6.1487063247749454</v>
      </c>
      <c r="D163">
        <f>TableWmot11[[#This Row],[W]]*$C$3</f>
        <v>-73.784475897299345</v>
      </c>
      <c r="E163">
        <f>F$5+(E$5-F$5)*EXP(-TableWmot11[[#This Row],[t]]/G$5)</f>
        <v>-71.529769988805427</v>
      </c>
      <c r="F163">
        <f>ABS(TableWmot11[[#This Row],[Wmot,sim]]-TableWmot11[[#This Row],[Wmot]])</f>
        <v>2.2547059084939178</v>
      </c>
      <c r="N163">
        <f>data_lastRecoveryFile!$A3844-data_lastRecoveryFile!$A$3690</f>
        <v>1.5399999999999991</v>
      </c>
      <c r="O163">
        <f>$C$6*data_lastRecoveryFile!$C3844/$C$5</f>
        <v>-3.30791788856305</v>
      </c>
      <c r="P163">
        <f>data_lastRecoveryFile!$F3844*2*PI()/($C$4*$C$3*$C$2)</f>
        <v>-5.4584149702264071</v>
      </c>
      <c r="Q163">
        <f>TableWmot12[[#This Row],[W]]*$C$3</f>
        <v>-65.500979642716885</v>
      </c>
      <c r="R163">
        <f>S$5+(R$5-S$5)*EXP(-TableWmot12[[#This Row],[t]]/T$5)</f>
        <v>-70.629165144028406</v>
      </c>
      <c r="S163">
        <f>ABS(TableWmot12[[#This Row],[Wmot,sim]]-TableWmot12[[#This Row],[Wmot]])</f>
        <v>5.1281855013115205</v>
      </c>
    </row>
    <row r="164" spans="1:19" x14ac:dyDescent="0.3">
      <c r="A164">
        <f>data_lastRecoveryFile!$A494-data_lastRecoveryFile!$A$339</f>
        <v>1.5499999999999998</v>
      </c>
      <c r="B164">
        <f>$C$6*data_lastRecoveryFile!$C494/$C$5</f>
        <v>-3.30791788856305</v>
      </c>
      <c r="C164">
        <f>data_lastRecoveryFile!$F494*2*PI()/($C$4*$C$3*$C$2)</f>
        <v>-6.0533241868276875</v>
      </c>
      <c r="D164">
        <f>TableWmot11[[#This Row],[W]]*$C$3</f>
        <v>-72.63989024193225</v>
      </c>
      <c r="E164">
        <f>F$5+(E$5-F$5)*EXP(-TableWmot11[[#This Row],[t]]/G$5)</f>
        <v>-71.536182232587208</v>
      </c>
      <c r="F164">
        <f>ABS(TableWmot11[[#This Row],[Wmot,sim]]-TableWmot11[[#This Row],[Wmot]])</f>
        <v>1.1037080093450413</v>
      </c>
      <c r="N164">
        <f>data_lastRecoveryFile!$A3845-data_lastRecoveryFile!$A$3690</f>
        <v>1.5499999999999972</v>
      </c>
      <c r="O164">
        <f>$C$6*data_lastRecoveryFile!$C3845/$C$5</f>
        <v>-3.30791788856305</v>
      </c>
      <c r="P164">
        <f>data_lastRecoveryFile!$F3845*2*PI()/($C$4*$C$3*$C$2)</f>
        <v>-5.4559566688617034</v>
      </c>
      <c r="Q164">
        <f>TableWmot12[[#This Row],[W]]*$C$3</f>
        <v>-65.471480026340444</v>
      </c>
      <c r="R164">
        <f>S$5+(R$5-S$5)*EXP(-TableWmot12[[#This Row],[t]]/T$5)</f>
        <v>-70.632218264207779</v>
      </c>
      <c r="S164">
        <f>ABS(TableWmot12[[#This Row],[Wmot,sim]]-TableWmot12[[#This Row],[Wmot]])</f>
        <v>5.160738237867335</v>
      </c>
    </row>
    <row r="165" spans="1:19" x14ac:dyDescent="0.3">
      <c r="A165">
        <f>data_lastRecoveryFile!$A495-data_lastRecoveryFile!$A$339</f>
        <v>1.5599999999999996</v>
      </c>
      <c r="B165">
        <f>$C$6*data_lastRecoveryFile!$C495/$C$5</f>
        <v>-3.30791788856305</v>
      </c>
      <c r="C165">
        <f>data_lastRecoveryFile!$F495*2*PI()/($C$4*$C$3*$C$2)</f>
        <v>-5.9594170276539433</v>
      </c>
      <c r="D165">
        <f>TableWmot11[[#This Row],[W]]*$C$3</f>
        <v>-71.513004331847327</v>
      </c>
      <c r="E165">
        <f>F$5+(E$5-F$5)*EXP(-TableWmot11[[#This Row],[t]]/G$5)</f>
        <v>-71.542377299331676</v>
      </c>
      <c r="F165">
        <f>ABS(TableWmot11[[#This Row],[Wmot,sim]]-TableWmot11[[#This Row],[Wmot]])</f>
        <v>2.9372967484349033E-2</v>
      </c>
      <c r="N165">
        <f>data_lastRecoveryFile!$A3846-data_lastRecoveryFile!$A$3690</f>
        <v>1.5599999999999952</v>
      </c>
      <c r="O165">
        <f>$C$6*data_lastRecoveryFile!$C3846/$C$5</f>
        <v>-3.30791788856305</v>
      </c>
      <c r="P165">
        <f>data_lastRecoveryFile!$F3846*2*PI()/($C$4*$C$3*$C$2)</f>
        <v>-5.5306890630736074</v>
      </c>
      <c r="Q165">
        <f>TableWmot12[[#This Row],[W]]*$C$3</f>
        <v>-66.368268756883282</v>
      </c>
      <c r="R165">
        <f>S$5+(R$5-S$5)*EXP(-TableWmot12[[#This Row],[t]]/T$5)</f>
        <v>-70.635152126736628</v>
      </c>
      <c r="S165">
        <f>ABS(TableWmot12[[#This Row],[Wmot,sim]]-TableWmot12[[#This Row],[Wmot]])</f>
        <v>4.2668833698533462</v>
      </c>
    </row>
    <row r="166" spans="1:19" x14ac:dyDescent="0.3">
      <c r="A166">
        <f>data_lastRecoveryFile!$A496-data_lastRecoveryFile!$A$339</f>
        <v>1.5700000000000003</v>
      </c>
      <c r="B166">
        <f>$C$6*data_lastRecoveryFile!$C496/$C$5</f>
        <v>-3.30791788856305</v>
      </c>
      <c r="C166">
        <f>data_lastRecoveryFile!$F496*2*PI()/($C$4*$C$3*$C$2)</f>
        <v>-5.8409268446066278</v>
      </c>
      <c r="D166">
        <f>TableWmot11[[#This Row],[W]]*$C$3</f>
        <v>-70.091122135279534</v>
      </c>
      <c r="E166">
        <f>F$5+(E$5-F$5)*EXP(-TableWmot11[[#This Row],[t]]/G$5)</f>
        <v>-71.548362544633392</v>
      </c>
      <c r="F166">
        <f>ABS(TableWmot11[[#This Row],[Wmot,sim]]-TableWmot11[[#This Row],[Wmot]])</f>
        <v>1.457240409353858</v>
      </c>
      <c r="N166">
        <f>data_lastRecoveryFile!$A3847-data_lastRecoveryFile!$A$3690</f>
        <v>1.5700000000000003</v>
      </c>
      <c r="O166">
        <f>$C$6*data_lastRecoveryFile!$C3847/$C$5</f>
        <v>-3.30791788856305</v>
      </c>
      <c r="P166">
        <f>data_lastRecoveryFile!$F3847*2*PI()/($C$4*$C$3*$C$2)</f>
        <v>-5.5567470708339632</v>
      </c>
      <c r="Q166">
        <f>TableWmot12[[#This Row],[W]]*$C$3</f>
        <v>-66.680964850007555</v>
      </c>
      <c r="R166">
        <f>S$5+(R$5-S$5)*EXP(-TableWmot12[[#This Row],[t]]/T$5)</f>
        <v>-70.637971389927216</v>
      </c>
      <c r="S166">
        <f>ABS(TableWmot12[[#This Row],[Wmot,sim]]-TableWmot12[[#This Row],[Wmot]])</f>
        <v>3.9570065399196608</v>
      </c>
    </row>
    <row r="167" spans="1:19" x14ac:dyDescent="0.3">
      <c r="A167">
        <f>data_lastRecoveryFile!$A497-data_lastRecoveryFile!$A$339</f>
        <v>1.58</v>
      </c>
      <c r="B167">
        <f>$C$6*data_lastRecoveryFile!$C497/$C$5</f>
        <v>-3.30791788856305</v>
      </c>
      <c r="C167">
        <f>data_lastRecoveryFile!$F497*2*PI()/($C$4*$C$3*$C$2)</f>
        <v>-5.8099522341168663</v>
      </c>
      <c r="D167">
        <f>TableWmot11[[#This Row],[W]]*$C$3</f>
        <v>-69.719426809402393</v>
      </c>
      <c r="E167">
        <f>F$5+(E$5-F$5)*EXP(-TableWmot11[[#This Row],[t]]/G$5)</f>
        <v>-71.55414507495945</v>
      </c>
      <c r="F167">
        <f>ABS(TableWmot11[[#This Row],[Wmot,sim]]-TableWmot11[[#This Row],[Wmot]])</f>
        <v>1.8347182655570577</v>
      </c>
      <c r="N167">
        <f>data_lastRecoveryFile!$A3848-data_lastRecoveryFile!$A$3690</f>
        <v>1.5799999999999983</v>
      </c>
      <c r="O167">
        <f>$C$6*data_lastRecoveryFile!$C3848/$C$5</f>
        <v>-3.30791788856305</v>
      </c>
      <c r="P167">
        <f>data_lastRecoveryFile!$F3848*2*PI()/($C$4*$C$3*$C$2)</f>
        <v>-5.6290211687944334</v>
      </c>
      <c r="Q167">
        <f>TableWmot12[[#This Row],[W]]*$C$3</f>
        <v>-67.548254025533197</v>
      </c>
      <c r="R167">
        <f>S$5+(R$5-S$5)*EXP(-TableWmot12[[#This Row],[t]]/T$5)</f>
        <v>-70.640680530133906</v>
      </c>
      <c r="S167">
        <f>ABS(TableWmot12[[#This Row],[Wmot,sim]]-TableWmot12[[#This Row],[Wmot]])</f>
        <v>3.0924265046007093</v>
      </c>
    </row>
    <row r="168" spans="1:19" x14ac:dyDescent="0.3">
      <c r="A168">
        <f>data_lastRecoveryFile!$A498-data_lastRecoveryFile!$A$339</f>
        <v>1.5899999999999999</v>
      </c>
      <c r="B168">
        <f>$C$6*data_lastRecoveryFile!$C498/$C$5</f>
        <v>-3.30791788856305</v>
      </c>
      <c r="C168">
        <f>data_lastRecoveryFile!$F498*2*PI()/($C$4*$C$3*$C$2)</f>
        <v>-5.7775026397403204</v>
      </c>
      <c r="D168">
        <f>TableWmot11[[#This Row],[W]]*$C$3</f>
        <v>-69.330031676883848</v>
      </c>
      <c r="E168">
        <f>F$5+(E$5-F$5)*EXP(-TableWmot11[[#This Row],[t]]/G$5)</f>
        <v>-71.559731756087132</v>
      </c>
      <c r="F168">
        <f>ABS(TableWmot11[[#This Row],[Wmot,sim]]-TableWmot11[[#This Row],[Wmot]])</f>
        <v>2.2297000792032833</v>
      </c>
      <c r="N168">
        <f>data_lastRecoveryFile!$A3849-data_lastRecoveryFile!$A$3690</f>
        <v>1.5899999999999963</v>
      </c>
      <c r="O168">
        <f>$C$6*data_lastRecoveryFile!$C3849/$C$5</f>
        <v>-3.30791788856305</v>
      </c>
      <c r="P168">
        <f>data_lastRecoveryFile!$F3849*2*PI()/($C$4*$C$3*$C$2)</f>
        <v>-5.6904787284783618</v>
      </c>
      <c r="Q168">
        <f>TableWmot12[[#This Row],[W]]*$C$3</f>
        <v>-68.285744741740345</v>
      </c>
      <c r="R168">
        <f>S$5+(R$5-S$5)*EXP(-TableWmot12[[#This Row],[t]]/T$5)</f>
        <v>-70.643283848860591</v>
      </c>
      <c r="S168">
        <f>ABS(TableWmot12[[#This Row],[Wmot,sim]]-TableWmot12[[#This Row],[Wmot]])</f>
        <v>2.3575391071202461</v>
      </c>
    </row>
    <row r="169" spans="1:19" x14ac:dyDescent="0.3">
      <c r="A169">
        <f>data_lastRecoveryFile!$A499-data_lastRecoveryFile!$A$339</f>
        <v>1.5999999999999996</v>
      </c>
      <c r="B169">
        <f>$C$6*data_lastRecoveryFile!$C499/$C$5</f>
        <v>-3.30791788856305</v>
      </c>
      <c r="C169">
        <f>data_lastRecoveryFile!$F499*2*PI()/($C$4*$C$3*$C$2)</f>
        <v>-5.7224366615593123</v>
      </c>
      <c r="D169">
        <f>TableWmot11[[#This Row],[W]]*$C$3</f>
        <v>-68.66923993871174</v>
      </c>
      <c r="E169">
        <f>F$5+(E$5-F$5)*EXP(-TableWmot11[[#This Row],[t]]/G$5)</f>
        <v>-71.565129221255944</v>
      </c>
      <c r="F169">
        <f>ABS(TableWmot11[[#This Row],[Wmot,sim]]-TableWmot11[[#This Row],[Wmot]])</f>
        <v>2.8958892825442035</v>
      </c>
      <c r="N169">
        <f>data_lastRecoveryFile!$A3850-data_lastRecoveryFile!$A$3690</f>
        <v>1.5999999999999943</v>
      </c>
      <c r="O169">
        <f>$C$6*data_lastRecoveryFile!$C3850/$C$5</f>
        <v>-3.30791788856305</v>
      </c>
      <c r="P169">
        <f>data_lastRecoveryFile!$F3850*2*PI()/($C$4*$C$3*$C$2)</f>
        <v>-5.7489863306152627</v>
      </c>
      <c r="Q169">
        <f>TableWmot12[[#This Row],[W]]*$C$3</f>
        <v>-68.987835967383148</v>
      </c>
      <c r="R169">
        <f>S$5+(R$5-S$5)*EXP(-TableWmot12[[#This Row],[t]]/T$5)</f>
        <v>-70.645785479590501</v>
      </c>
      <c r="S169">
        <f>ABS(TableWmot12[[#This Row],[Wmot,sim]]-TableWmot12[[#This Row],[Wmot]])</f>
        <v>1.6579495122073524</v>
      </c>
    </row>
    <row r="170" spans="1:19" x14ac:dyDescent="0.3">
      <c r="A170">
        <f>data_lastRecoveryFile!$A500-data_lastRecoveryFile!$A$339</f>
        <v>1.6100000000000003</v>
      </c>
      <c r="B170">
        <f>$C$6*data_lastRecoveryFile!$C500/$C$5</f>
        <v>-3.30791788856305</v>
      </c>
      <c r="C170">
        <f>data_lastRecoveryFile!$F500*2*PI()/($C$4*$C$3*$C$2)</f>
        <v>-5.7130951122828249</v>
      </c>
      <c r="D170">
        <f>TableWmot11[[#This Row],[W]]*$C$3</f>
        <v>-68.557141347393895</v>
      </c>
      <c r="E170">
        <f>F$5+(E$5-F$5)*EXP(-TableWmot11[[#This Row],[t]]/G$5)</f>
        <v>-71.570343879043406</v>
      </c>
      <c r="F170">
        <f>ABS(TableWmot11[[#This Row],[Wmot,sim]]-TableWmot11[[#This Row],[Wmot]])</f>
        <v>3.0132025316495117</v>
      </c>
      <c r="N170">
        <f>data_lastRecoveryFile!$A3851-data_lastRecoveryFile!$A$3690</f>
        <v>1.6099999999999994</v>
      </c>
      <c r="O170">
        <f>$C$6*data_lastRecoveryFile!$C3851/$C$5</f>
        <v>-3.30791788856305</v>
      </c>
      <c r="P170">
        <f>data_lastRecoveryFile!$F3851*2*PI()/($C$4*$C$3*$C$2)</f>
        <v>-5.8247020474183548</v>
      </c>
      <c r="Q170">
        <f>TableWmot12[[#This Row],[W]]*$C$3</f>
        <v>-69.896424569020255</v>
      </c>
      <c r="R170">
        <f>S$5+(R$5-S$5)*EXP(-TableWmot12[[#This Row],[t]]/T$5)</f>
        <v>-70.648189394349274</v>
      </c>
      <c r="S170">
        <f>ABS(TableWmot12[[#This Row],[Wmot,sim]]-TableWmot12[[#This Row],[Wmot]])</f>
        <v>0.751764825329019</v>
      </c>
    </row>
    <row r="171" spans="1:19" x14ac:dyDescent="0.3">
      <c r="A171">
        <f>data_lastRecoveryFile!$A501-data_lastRecoveryFile!$A$339</f>
        <v>1.62</v>
      </c>
      <c r="B171">
        <f>$C$6*data_lastRecoveryFile!$C501/$C$5</f>
        <v>-3.30791788856305</v>
      </c>
      <c r="C171">
        <f>data_lastRecoveryFile!$F501*2*PI()/($C$4*$C$3*$C$2)</f>
        <v>-5.6924453736607399</v>
      </c>
      <c r="D171">
        <f>TableWmot11[[#This Row],[W]]*$C$3</f>
        <v>-68.309344483928882</v>
      </c>
      <c r="E171">
        <f>F$5+(E$5-F$5)*EXP(-TableWmot11[[#This Row],[t]]/G$5)</f>
        <v>-71.575381920974152</v>
      </c>
      <c r="F171">
        <f>ABS(TableWmot11[[#This Row],[Wmot,sim]]-TableWmot11[[#This Row],[Wmot]])</f>
        <v>3.2660374370452701</v>
      </c>
      <c r="N171">
        <f>data_lastRecoveryFile!$A3852-data_lastRecoveryFile!$A$3690</f>
        <v>1.6199999999999974</v>
      </c>
      <c r="O171">
        <f>$C$6*data_lastRecoveryFile!$C3852/$C$5</f>
        <v>-3.30791788856305</v>
      </c>
      <c r="P171">
        <f>data_lastRecoveryFile!$F3852*2*PI()/($C$4*$C$3*$C$2)</f>
        <v>-5.8409268446066278</v>
      </c>
      <c r="Q171">
        <f>TableWmot12[[#This Row],[W]]*$C$3</f>
        <v>-70.091122135279534</v>
      </c>
      <c r="R171">
        <f>S$5+(R$5-S$5)*EXP(-TableWmot12[[#This Row],[t]]/T$5)</f>
        <v>-70.650499410011577</v>
      </c>
      <c r="S171">
        <f>ABS(TableWmot12[[#This Row],[Wmot,sim]]-TableWmot12[[#This Row],[Wmot]])</f>
        <v>0.55937727473204291</v>
      </c>
    </row>
    <row r="172" spans="1:19" x14ac:dyDescent="0.3">
      <c r="A172">
        <f>data_lastRecoveryFile!$A502-data_lastRecoveryFile!$A$339</f>
        <v>1.63</v>
      </c>
      <c r="B172">
        <f>$C$6*data_lastRecoveryFile!$C502/$C$5</f>
        <v>-3.30791788856305</v>
      </c>
      <c r="C172">
        <f>data_lastRecoveryFile!$F502*2*PI()/($C$4*$C$3*$C$2)</f>
        <v>-5.672778952516575</v>
      </c>
      <c r="D172">
        <f>TableWmot11[[#This Row],[W]]*$C$3</f>
        <v>-68.073347430198908</v>
      </c>
      <c r="E172">
        <f>F$5+(E$5-F$5)*EXP(-TableWmot11[[#This Row],[t]]/G$5)</f>
        <v>-71.580249328871403</v>
      </c>
      <c r="F172">
        <f>ABS(TableWmot11[[#This Row],[Wmot,sim]]-TableWmot11[[#This Row],[Wmot]])</f>
        <v>3.5069018986724956</v>
      </c>
      <c r="N172">
        <f>data_lastRecoveryFile!$A3853-data_lastRecoveryFile!$A$3690</f>
        <v>1.6299999999999955</v>
      </c>
      <c r="O172">
        <f>$C$6*data_lastRecoveryFile!$C3853/$C$5</f>
        <v>-3.30791788856305</v>
      </c>
      <c r="P172">
        <f>data_lastRecoveryFile!$F3853*2*PI()/($C$4*$C$3*$C$2)</f>
        <v>-5.8507600551787098</v>
      </c>
      <c r="Q172">
        <f>TableWmot12[[#This Row],[W]]*$C$3</f>
        <v>-70.209120662144514</v>
      </c>
      <c r="R172">
        <f>S$5+(R$5-S$5)*EXP(-TableWmot12[[#This Row],[t]]/T$5)</f>
        <v>-70.652719194361524</v>
      </c>
      <c r="S172">
        <f>ABS(TableWmot12[[#This Row],[Wmot,sim]]-TableWmot12[[#This Row],[Wmot]])</f>
        <v>0.44359853221700973</v>
      </c>
    </row>
    <row r="173" spans="1:19" x14ac:dyDescent="0.3">
      <c r="A173">
        <f>data_lastRecoveryFile!$A503-data_lastRecoveryFile!$A$339</f>
        <v>1.6399999999999997</v>
      </c>
      <c r="B173">
        <f>$C$6*data_lastRecoveryFile!$C503/$C$5</f>
        <v>-3.30791788856305</v>
      </c>
      <c r="C173">
        <f>data_lastRecoveryFile!$F503*2*PI()/($C$4*$C$3*$C$2)</f>
        <v>-5.6599957792841948</v>
      </c>
      <c r="D173">
        <f>TableWmot11[[#This Row],[W]]*$C$3</f>
        <v>-67.919949351410338</v>
      </c>
      <c r="E173">
        <f>F$5+(E$5-F$5)*EXP(-TableWmot11[[#This Row],[t]]/G$5)</f>
        <v>-71.584951881959228</v>
      </c>
      <c r="F173">
        <f>ABS(TableWmot11[[#This Row],[Wmot,sim]]-TableWmot11[[#This Row],[Wmot]])</f>
        <v>3.6650025305488896</v>
      </c>
      <c r="N173">
        <f>data_lastRecoveryFile!$A3854-data_lastRecoveryFile!$A$3690</f>
        <v>1.6400000000000006</v>
      </c>
      <c r="O173">
        <f>$C$6*data_lastRecoveryFile!$C3854/$C$5</f>
        <v>-3.30791788856305</v>
      </c>
      <c r="P173">
        <f>data_lastRecoveryFile!$F3854*2*PI()/($C$4*$C$3*$C$2)</f>
        <v>-5.8605932657507926</v>
      </c>
      <c r="Q173">
        <f>TableWmot12[[#This Row],[W]]*$C$3</f>
        <v>-70.327119189009508</v>
      </c>
      <c r="R173">
        <f>S$5+(R$5-S$5)*EXP(-TableWmot12[[#This Row],[t]]/T$5)</f>
        <v>-70.654852271916226</v>
      </c>
      <c r="S173">
        <f>ABS(TableWmot12[[#This Row],[Wmot,sim]]-TableWmot12[[#This Row],[Wmot]])</f>
        <v>0.32773308290671821</v>
      </c>
    </row>
    <row r="174" spans="1:19" x14ac:dyDescent="0.3">
      <c r="A174">
        <f>data_lastRecoveryFile!$A504-data_lastRecoveryFile!$A$339</f>
        <v>1.6499999999999995</v>
      </c>
      <c r="B174">
        <f>$C$6*data_lastRecoveryFile!$C504/$C$5</f>
        <v>-3.30791788856305</v>
      </c>
      <c r="C174">
        <f>data_lastRecoveryFile!$F504*2*PI()/($C$4*$C$3*$C$2)</f>
        <v>-5.6442626433915164</v>
      </c>
      <c r="D174">
        <f>TableWmot11[[#This Row],[W]]*$C$3</f>
        <v>-67.731151720698193</v>
      </c>
      <c r="E174">
        <f>F$5+(E$5-F$5)*EXP(-TableWmot11[[#This Row],[t]]/G$5)</f>
        <v>-71.58949516372455</v>
      </c>
      <c r="F174">
        <f>ABS(TableWmot11[[#This Row],[Wmot,sim]]-TableWmot11[[#This Row],[Wmot]])</f>
        <v>3.8583434430263566</v>
      </c>
      <c r="N174">
        <f>data_lastRecoveryFile!$A3855-data_lastRecoveryFile!$A$3690</f>
        <v>1.6499999999999986</v>
      </c>
      <c r="O174">
        <f>$C$6*data_lastRecoveryFile!$C3855/$C$5</f>
        <v>-3.30791788856305</v>
      </c>
      <c r="P174">
        <f>data_lastRecoveryFile!$F3855*2*PI()/($C$4*$C$3*$C$2)</f>
        <v>-5.8832096495552557</v>
      </c>
      <c r="Q174">
        <f>TableWmot12[[#This Row],[W]]*$C$3</f>
        <v>-70.598515794663072</v>
      </c>
      <c r="R174">
        <f>S$5+(R$5-S$5)*EXP(-TableWmot12[[#This Row],[t]]/T$5)</f>
        <v>-70.656902029521945</v>
      </c>
      <c r="S174">
        <f>ABS(TableWmot12[[#This Row],[Wmot,sim]]-TableWmot12[[#This Row],[Wmot]])</f>
        <v>5.8386234858872399E-2</v>
      </c>
    </row>
    <row r="175" spans="1:19" x14ac:dyDescent="0.3">
      <c r="A175">
        <f>data_lastRecoveryFile!$A505-data_lastRecoveryFile!$A$339</f>
        <v>1.6600000000000001</v>
      </c>
      <c r="B175">
        <f>$C$6*data_lastRecoveryFile!$C505/$C$5</f>
        <v>-3.30791788856305</v>
      </c>
      <c r="C175">
        <f>data_lastRecoveryFile!$F505*2*PI()/($C$4*$C$3*$C$2)</f>
        <v>-5.649179246120922</v>
      </c>
      <c r="D175">
        <f>TableWmot11[[#This Row],[W]]*$C$3</f>
        <v>-67.790150953451061</v>
      </c>
      <c r="E175">
        <f>F$5+(E$5-F$5)*EXP(-TableWmot11[[#This Row],[t]]/G$5)</f>
        <v>-71.593884568546471</v>
      </c>
      <c r="F175">
        <f>ABS(TableWmot11[[#This Row],[Wmot,sim]]-TableWmot11[[#This Row],[Wmot]])</f>
        <v>3.8037336150954104</v>
      </c>
      <c r="N175">
        <f>data_lastRecoveryFile!$A3856-data_lastRecoveryFile!$A$3690</f>
        <v>1.6599999999999966</v>
      </c>
      <c r="O175">
        <f>$C$6*data_lastRecoveryFile!$C3856/$C$5</f>
        <v>-3.30791788856305</v>
      </c>
      <c r="P175">
        <f>data_lastRecoveryFile!$F3856*2*PI()/($C$4*$C$3*$C$2)</f>
        <v>-5.880751348190552</v>
      </c>
      <c r="Q175">
        <f>TableWmot12[[#This Row],[W]]*$C$3</f>
        <v>-70.569016178286631</v>
      </c>
      <c r="R175">
        <f>S$5+(R$5-S$5)*EXP(-TableWmot12[[#This Row],[t]]/T$5)</f>
        <v>-70.658871721731643</v>
      </c>
      <c r="S175">
        <f>ABS(TableWmot12[[#This Row],[Wmot,sim]]-TableWmot12[[#This Row],[Wmot]])</f>
        <v>8.9855543445011676E-2</v>
      </c>
    </row>
    <row r="176" spans="1:19" x14ac:dyDescent="0.3">
      <c r="A176">
        <f>data_lastRecoveryFile!$A506-data_lastRecoveryFile!$A$339</f>
        <v>1.67</v>
      </c>
      <c r="B176">
        <f>$C$6*data_lastRecoveryFile!$C506/$C$5</f>
        <v>-3.30791788856305</v>
      </c>
      <c r="C176">
        <f>data_lastRecoveryFile!$F506*2*PI()/($C$4*$C$3*$C$2)</f>
        <v>-5.6713039686297915</v>
      </c>
      <c r="D176">
        <f>TableWmot11[[#This Row],[W]]*$C$3</f>
        <v>-68.055647623557491</v>
      </c>
      <c r="E176">
        <f>F$5+(E$5-F$5)*EXP(-TableWmot11[[#This Row],[t]]/G$5)</f>
        <v>-71.598125308101245</v>
      </c>
      <c r="F176">
        <f>ABS(TableWmot11[[#This Row],[Wmot,sim]]-TableWmot11[[#This Row],[Wmot]])</f>
        <v>3.5424776845437549</v>
      </c>
      <c r="N176">
        <f>data_lastRecoveryFile!$A3857-data_lastRecoveryFile!$A$3690</f>
        <v>1.6699999999999946</v>
      </c>
      <c r="O176">
        <f>$C$6*data_lastRecoveryFile!$C3857/$C$5</f>
        <v>-3.30791788856305</v>
      </c>
      <c r="P176">
        <f>data_lastRecoveryFile!$F3857*2*PI()/($C$4*$C$3*$C$2)</f>
        <v>-5.8709181376184709</v>
      </c>
      <c r="Q176">
        <f>TableWmot12[[#This Row],[W]]*$C$3</f>
        <v>-70.451017651421651</v>
      </c>
      <c r="R176">
        <f>S$5+(R$5-S$5)*EXP(-TableWmot12[[#This Row],[t]]/T$5)</f>
        <v>-70.660764475972513</v>
      </c>
      <c r="S176">
        <f>ABS(TableWmot12[[#This Row],[Wmot,sim]]-TableWmot12[[#This Row],[Wmot]])</f>
        <v>0.20974682455086224</v>
      </c>
    </row>
    <row r="177" spans="1:19" x14ac:dyDescent="0.3">
      <c r="A177">
        <f>data_lastRecoveryFile!$A507-data_lastRecoveryFile!$A$339</f>
        <v>1.6799999999999997</v>
      </c>
      <c r="B177">
        <f>$C$6*data_lastRecoveryFile!$C507/$C$5</f>
        <v>-3.30791788856305</v>
      </c>
      <c r="C177">
        <f>data_lastRecoveryFile!$F507*2*PI()/($C$4*$C$3*$C$2)</f>
        <v>-5.6973619763901464</v>
      </c>
      <c r="D177">
        <f>TableWmot11[[#This Row],[W]]*$C$3</f>
        <v>-68.36834371668175</v>
      </c>
      <c r="E177">
        <f>F$5+(E$5-F$5)*EXP(-TableWmot11[[#This Row],[t]]/G$5)</f>
        <v>-71.602222417550266</v>
      </c>
      <c r="F177">
        <f>ABS(TableWmot11[[#This Row],[Wmot,sim]]-TableWmot11[[#This Row],[Wmot]])</f>
        <v>3.2338787008685159</v>
      </c>
      <c r="N177">
        <f>data_lastRecoveryFile!$A3858-data_lastRecoveryFile!$A$3690</f>
        <v>1.6799999999999997</v>
      </c>
      <c r="O177">
        <f>$C$6*data_lastRecoveryFile!$C3858/$C$5</f>
        <v>-3.30791788856305</v>
      </c>
      <c r="P177">
        <f>data_lastRecoveryFile!$F3858*2*PI()/($C$4*$C$3*$C$2)</f>
        <v>-5.8335519405125176</v>
      </c>
      <c r="Q177">
        <f>TableWmot12[[#This Row],[W]]*$C$3</f>
        <v>-70.002623286150211</v>
      </c>
      <c r="R177">
        <f>S$5+(R$5-S$5)*EXP(-TableWmot12[[#This Row],[t]]/T$5)</f>
        <v>-70.662583297511588</v>
      </c>
      <c r="S177">
        <f>ABS(TableWmot12[[#This Row],[Wmot,sim]]-TableWmot12[[#This Row],[Wmot]])</f>
        <v>0.6599600113613775</v>
      </c>
    </row>
    <row r="178" spans="1:19" x14ac:dyDescent="0.3">
      <c r="A178">
        <f>data_lastRecoveryFile!$A508-data_lastRecoveryFile!$A$339</f>
        <v>1.6899999999999995</v>
      </c>
      <c r="B178">
        <f>$C$6*data_lastRecoveryFile!$C508/$C$5</f>
        <v>-3.30791788856305</v>
      </c>
      <c r="C178">
        <f>data_lastRecoveryFile!$F508*2*PI()/($C$4*$C$3*$C$2)</f>
        <v>-5.7047368855975256</v>
      </c>
      <c r="D178">
        <f>TableWmot11[[#This Row],[W]]*$C$3</f>
        <v>-68.456842627170303</v>
      </c>
      <c r="E178">
        <f>F$5+(E$5-F$5)*EXP(-TableWmot11[[#This Row],[t]]/G$5)</f>
        <v>-71.606180761518445</v>
      </c>
      <c r="F178">
        <f>ABS(TableWmot11[[#This Row],[Wmot,sim]]-TableWmot11[[#This Row],[Wmot]])</f>
        <v>3.1493381343481417</v>
      </c>
      <c r="N178">
        <f>data_lastRecoveryFile!$A3859-data_lastRecoveryFile!$A$3690</f>
        <v>1.6899999999999977</v>
      </c>
      <c r="O178">
        <f>$C$6*data_lastRecoveryFile!$C3859/$C$5</f>
        <v>-3.30791788856305</v>
      </c>
      <c r="P178">
        <f>data_lastRecoveryFile!$F3859*2*PI()/($C$4*$C$3*$C$2)</f>
        <v>-5.7716027144197248</v>
      </c>
      <c r="Q178">
        <f>TableWmot12[[#This Row],[W]]*$C$3</f>
        <v>-69.259232573036698</v>
      </c>
      <c r="R178">
        <f>S$5+(R$5-S$5)*EXP(-TableWmot12[[#This Row],[t]]/T$5)</f>
        <v>-70.664331074227405</v>
      </c>
      <c r="S178">
        <f>ABS(TableWmot12[[#This Row],[Wmot,sim]]-TableWmot12[[#This Row],[Wmot]])</f>
        <v>1.4050985011907073</v>
      </c>
    </row>
    <row r="179" spans="1:19" x14ac:dyDescent="0.3">
      <c r="A179">
        <f>data_lastRecoveryFile!$A509-data_lastRecoveryFile!$A$339</f>
        <v>1.7000000000000002</v>
      </c>
      <c r="B179">
        <f>$C$6*data_lastRecoveryFile!$C509/$C$5</f>
        <v>-3.30791788856305</v>
      </c>
      <c r="C179">
        <f>data_lastRecoveryFile!$F509*2*PI()/($C$4*$C$3*$C$2)</f>
        <v>-5.6688456672650878</v>
      </c>
      <c r="D179">
        <f>TableWmot11[[#This Row],[W]]*$C$3</f>
        <v>-68.02614800718105</v>
      </c>
      <c r="E179">
        <f>F$5+(E$5-F$5)*EXP(-TableWmot11[[#This Row],[t]]/G$5)</f>
        <v>-71.610005039870131</v>
      </c>
      <c r="F179">
        <f>ABS(TableWmot11[[#This Row],[Wmot,sim]]-TableWmot11[[#This Row],[Wmot]])</f>
        <v>3.5838570326890817</v>
      </c>
      <c r="N179">
        <f>data_lastRecoveryFile!$A3860-data_lastRecoveryFile!$A$3690</f>
        <v>1.6999999999999957</v>
      </c>
      <c r="O179">
        <f>$C$6*data_lastRecoveryFile!$C3860/$C$5</f>
        <v>-3.30791788856305</v>
      </c>
      <c r="P179">
        <f>data_lastRecoveryFile!$F3860*2*PI()/($C$4*$C$3*$C$2)</f>
        <v>-5.8247020474183548</v>
      </c>
      <c r="Q179">
        <f>TableWmot12[[#This Row],[W]]*$C$3</f>
        <v>-69.896424569020255</v>
      </c>
      <c r="R179">
        <f>S$5+(R$5-S$5)*EXP(-TableWmot12[[#This Row],[t]]/T$5)</f>
        <v>-70.66601058119538</v>
      </c>
      <c r="S179">
        <f>ABS(TableWmot12[[#This Row],[Wmot,sim]]-TableWmot12[[#This Row],[Wmot]])</f>
        <v>0.76958601217512523</v>
      </c>
    </row>
    <row r="180" spans="1:19" x14ac:dyDescent="0.3">
      <c r="A180">
        <f>data_lastRecoveryFile!$A510-data_lastRecoveryFile!$A$339</f>
        <v>1.71</v>
      </c>
      <c r="B180">
        <f>$C$6*data_lastRecoveryFile!$C510/$C$5</f>
        <v>-3.30791788856305</v>
      </c>
      <c r="C180">
        <f>data_lastRecoveryFile!$F510*2*PI()/($C$4*$C$3*$C$2)</f>
        <v>-5.6182046356311606</v>
      </c>
      <c r="D180">
        <f>TableWmot11[[#This Row],[W]]*$C$3</f>
        <v>-67.418455627573934</v>
      </c>
      <c r="E180">
        <f>F$5+(E$5-F$5)*EXP(-TableWmot11[[#This Row],[t]]/G$5)</f>
        <v>-71.613699793289442</v>
      </c>
      <c r="F180">
        <f>ABS(TableWmot11[[#This Row],[Wmot,sim]]-TableWmot11[[#This Row],[Wmot]])</f>
        <v>4.1952441657155077</v>
      </c>
      <c r="N180">
        <f>data_lastRecoveryFile!$A3861-data_lastRecoveryFile!$A$3690</f>
        <v>1.7100000000000009</v>
      </c>
      <c r="O180">
        <f>$C$6*data_lastRecoveryFile!$C3861/$C$5</f>
        <v>-3.30791788856305</v>
      </c>
      <c r="P180">
        <f>data_lastRecoveryFile!$F3861*2*PI()/($C$4*$C$3*$C$2)</f>
        <v>-5.8556766630213861</v>
      </c>
      <c r="Q180">
        <f>TableWmot12[[#This Row],[W]]*$C$3</f>
        <v>-70.268119956256641</v>
      </c>
      <c r="R180">
        <f>S$5+(R$5-S$5)*EXP(-TableWmot12[[#This Row],[t]]/T$5)</f>
        <v>-70.667624485093938</v>
      </c>
      <c r="S180">
        <f>ABS(TableWmot12[[#This Row],[Wmot,sim]]-TableWmot12[[#This Row],[Wmot]])</f>
        <v>0.39950452883729781</v>
      </c>
    </row>
    <row r="181" spans="1:19" x14ac:dyDescent="0.3">
      <c r="A181">
        <f>data_lastRecoveryFile!$A511-data_lastRecoveryFile!$A$339</f>
        <v>1.7199999999999998</v>
      </c>
      <c r="B181">
        <f>$C$6*data_lastRecoveryFile!$C511/$C$5</f>
        <v>-3.30791788856305</v>
      </c>
      <c r="C181">
        <f>data_lastRecoveryFile!$F511*2*PI()/($C$4*$C$3*$C$2)</f>
        <v>-5.6526208700768157</v>
      </c>
      <c r="D181">
        <f>TableWmot11[[#This Row],[W]]*$C$3</f>
        <v>-67.831450440921785</v>
      </c>
      <c r="E181">
        <f>F$5+(E$5-F$5)*EXP(-TableWmot11[[#This Row],[t]]/G$5)</f>
        <v>-71.61726940867149</v>
      </c>
      <c r="F181">
        <f>ABS(TableWmot11[[#This Row],[Wmot,sim]]-TableWmot11[[#This Row],[Wmot]])</f>
        <v>3.7858189677497052</v>
      </c>
      <c r="N181">
        <f>data_lastRecoveryFile!$A3862-data_lastRecoveryFile!$A$3690</f>
        <v>1.7199999999999989</v>
      </c>
      <c r="O181">
        <f>$C$6*data_lastRecoveryFile!$C3862/$C$5</f>
        <v>-3.30791788856305</v>
      </c>
      <c r="P181">
        <f>data_lastRecoveryFile!$F3862*2*PI()/($C$4*$C$3*$C$2)</f>
        <v>-5.896976145378825</v>
      </c>
      <c r="Q181">
        <f>TableWmot12[[#This Row],[W]]*$C$3</f>
        <v>-70.763713744545896</v>
      </c>
      <c r="R181">
        <f>S$5+(R$5-S$5)*EXP(-TableWmot12[[#This Row],[t]]/T$5)</f>
        <v>-70.669175348438628</v>
      </c>
      <c r="S181">
        <f>ABS(TableWmot12[[#This Row],[Wmot,sim]]-TableWmot12[[#This Row],[Wmot]])</f>
        <v>9.4538396107267886E-2</v>
      </c>
    </row>
    <row r="182" spans="1:19" x14ac:dyDescent="0.3">
      <c r="A182">
        <f>data_lastRecoveryFile!$A512-data_lastRecoveryFile!$A$339</f>
        <v>1.7299999999999995</v>
      </c>
      <c r="B182">
        <f>$C$6*data_lastRecoveryFile!$C512/$C$5</f>
        <v>-3.30791788856305</v>
      </c>
      <c r="C182">
        <f>data_lastRecoveryFile!$F512*2*PI()/($C$4*$C$3*$C$2)</f>
        <v>-5.7332531947225842</v>
      </c>
      <c r="D182">
        <f>TableWmot11[[#This Row],[W]]*$C$3</f>
        <v>-68.799038336671003</v>
      </c>
      <c r="E182">
        <f>F$5+(E$5-F$5)*EXP(-TableWmot11[[#This Row],[t]]/G$5)</f>
        <v>-71.620718124331177</v>
      </c>
      <c r="F182">
        <f>ABS(TableWmot11[[#This Row],[Wmot,sim]]-TableWmot11[[#This Row],[Wmot]])</f>
        <v>2.8216797876601731</v>
      </c>
      <c r="N182">
        <f>data_lastRecoveryFile!$A3863-data_lastRecoveryFile!$A$3690</f>
        <v>1.7299999999999969</v>
      </c>
      <c r="O182">
        <f>$C$6*data_lastRecoveryFile!$C3863/$C$5</f>
        <v>-3.30791788856305</v>
      </c>
      <c r="P182">
        <f>data_lastRecoveryFile!$F3863*2*PI()/($C$4*$C$3*$C$2)</f>
        <v>-5.9333590198935884</v>
      </c>
      <c r="Q182">
        <f>TableWmot12[[#This Row],[W]]*$C$3</f>
        <v>-71.200308238723068</v>
      </c>
      <c r="R182">
        <f>S$5+(R$5-S$5)*EXP(-TableWmot12[[#This Row],[t]]/T$5)</f>
        <v>-70.670665633650813</v>
      </c>
      <c r="S182">
        <f>ABS(TableWmot12[[#This Row],[Wmot,sim]]-TableWmot12[[#This Row],[Wmot]])</f>
        <v>0.52964260507225447</v>
      </c>
    </row>
    <row r="183" spans="1:19" x14ac:dyDescent="0.3">
      <c r="A183">
        <f>data_lastRecoveryFile!$A513-data_lastRecoveryFile!$A$339</f>
        <v>1.7400000000000002</v>
      </c>
      <c r="B183">
        <f>$C$6*data_lastRecoveryFile!$C513/$C$5</f>
        <v>-3.30791788856305</v>
      </c>
      <c r="C183">
        <f>data_lastRecoveryFile!$F513*2*PI()/($C$4*$C$3*$C$2)</f>
        <v>-5.784385887652105</v>
      </c>
      <c r="D183">
        <f>TableWmot11[[#This Row],[W]]*$C$3</f>
        <v>-69.412630651825253</v>
      </c>
      <c r="E183">
        <f>F$5+(E$5-F$5)*EXP(-TableWmot11[[#This Row],[t]]/G$5)</f>
        <v>-71.624050035035367</v>
      </c>
      <c r="F183">
        <f>ABS(TableWmot11[[#This Row],[Wmot,sim]]-TableWmot11[[#This Row],[Wmot]])</f>
        <v>2.2114193832101137</v>
      </c>
      <c r="N183">
        <f>data_lastRecoveryFile!$A3864-data_lastRecoveryFile!$A$3690</f>
        <v>1.7399999999999949</v>
      </c>
      <c r="O183">
        <f>$C$6*data_lastRecoveryFile!$C3864/$C$5</f>
        <v>-3.30791788856305</v>
      </c>
      <c r="P183">
        <f>data_lastRecoveryFile!$F3864*2*PI()/($C$4*$C$3*$C$2)</f>
        <v>-5.8905845587626349</v>
      </c>
      <c r="Q183">
        <f>TableWmot12[[#This Row],[W]]*$C$3</f>
        <v>-70.687014705151626</v>
      </c>
      <c r="R183">
        <f>S$5+(R$5-S$5)*EXP(-TableWmot12[[#This Row],[t]]/T$5)</f>
        <v>-70.672097706967421</v>
      </c>
      <c r="S183">
        <f>ABS(TableWmot12[[#This Row],[Wmot,sim]]-TableWmot12[[#This Row],[Wmot]])</f>
        <v>1.4916998184204999E-2</v>
      </c>
    </row>
    <row r="184" spans="1:19" x14ac:dyDescent="0.3">
      <c r="A184">
        <f>data_lastRecoveryFile!$A514-data_lastRecoveryFile!$A$339</f>
        <v>1.75</v>
      </c>
      <c r="B184">
        <f>$C$6*data_lastRecoveryFile!$C514/$C$5</f>
        <v>-3.30791788856305</v>
      </c>
      <c r="C184">
        <f>data_lastRecoveryFile!$F514*2*PI()/($C$4*$C$3*$C$2)</f>
        <v>-5.8222437460536511</v>
      </c>
      <c r="D184">
        <f>TableWmot11[[#This Row],[W]]*$C$3</f>
        <v>-69.866924952643814</v>
      </c>
      <c r="E184">
        <f>F$5+(E$5-F$5)*EXP(-TableWmot11[[#This Row],[t]]/G$5)</f>
        <v>-71.627269096864822</v>
      </c>
      <c r="F184">
        <f>ABS(TableWmot11[[#This Row],[Wmot,sim]]-TableWmot11[[#This Row],[Wmot]])</f>
        <v>1.7603441442210084</v>
      </c>
      <c r="N184">
        <f>data_lastRecoveryFile!$A3865-data_lastRecoveryFile!$A$3690</f>
        <v>1.75</v>
      </c>
      <c r="O184">
        <f>$C$6*data_lastRecoveryFile!$C3865/$C$5</f>
        <v>-3.30791788856305</v>
      </c>
      <c r="P184">
        <f>data_lastRecoveryFile!$F3865*2*PI()/($C$4*$C$3*$C$2)</f>
        <v>-5.8955011614920414</v>
      </c>
      <c r="Q184">
        <f>TableWmot12[[#This Row],[W]]*$C$3</f>
        <v>-70.746013937904493</v>
      </c>
      <c r="R184">
        <f>S$5+(R$5-S$5)*EXP(-TableWmot12[[#This Row],[t]]/T$5)</f>
        <v>-70.67347384219805</v>
      </c>
      <c r="S184">
        <f>ABS(TableWmot12[[#This Row],[Wmot,sim]]-TableWmot12[[#This Row],[Wmot]])</f>
        <v>7.2540095706443708E-2</v>
      </c>
    </row>
    <row r="185" spans="1:19" x14ac:dyDescent="0.3">
      <c r="A185">
        <f>data_lastRecoveryFile!$A515-data_lastRecoveryFile!$A$339</f>
        <v>1.7599999999999998</v>
      </c>
      <c r="B185">
        <f>$C$6*data_lastRecoveryFile!$C515/$C$5</f>
        <v>-3.30791788856305</v>
      </c>
      <c r="C185">
        <f>data_lastRecoveryFile!$F515*2*PI()/($C$4*$C$3*$C$2)</f>
        <v>-5.8202771059845428</v>
      </c>
      <c r="D185">
        <f>TableWmot11[[#This Row],[W]]*$C$3</f>
        <v>-69.843325271814507</v>
      </c>
      <c r="E185">
        <f>F$5+(E$5-F$5)*EXP(-TableWmot11[[#This Row],[t]]/G$5)</f>
        <v>-71.630379131911326</v>
      </c>
      <c r="F185">
        <f>ABS(TableWmot11[[#This Row],[Wmot,sim]]-TableWmot11[[#This Row],[Wmot]])</f>
        <v>1.7870538600968189</v>
      </c>
      <c r="N185">
        <f>data_lastRecoveryFile!$A3866-data_lastRecoveryFile!$A$3690</f>
        <v>1.759999999999998</v>
      </c>
      <c r="O185">
        <f>$C$6*data_lastRecoveryFile!$C3866/$C$5</f>
        <v>-3.30791788856305</v>
      </c>
      <c r="P185">
        <f>data_lastRecoveryFile!$F3866*2*PI()/($C$4*$C$3*$C$2)</f>
        <v>-5.9210675079568018</v>
      </c>
      <c r="Q185">
        <f>TableWmot12[[#This Row],[W]]*$C$3</f>
        <v>-71.052810095481618</v>
      </c>
      <c r="R185">
        <f>S$5+(R$5-S$5)*EXP(-TableWmot12[[#This Row],[t]]/T$5)</f>
        <v>-70.674796224335196</v>
      </c>
      <c r="S185">
        <f>ABS(TableWmot12[[#This Row],[Wmot,sim]]-TableWmot12[[#This Row],[Wmot]])</f>
        <v>0.37801387114642182</v>
      </c>
    </row>
    <row r="186" spans="1:19" x14ac:dyDescent="0.3">
      <c r="A186">
        <f>data_lastRecoveryFile!$A516-data_lastRecoveryFile!$A$339</f>
        <v>1.7699999999999996</v>
      </c>
      <c r="B186">
        <f>$C$6*data_lastRecoveryFile!$C516/$C$5</f>
        <v>-3.30791788856305</v>
      </c>
      <c r="C186">
        <f>data_lastRecoveryFile!$F516*2*PI()/($C$4*$C$3*$C$2)</f>
        <v>-5.799627362249189</v>
      </c>
      <c r="D186">
        <f>TableWmot11[[#This Row],[W]]*$C$3</f>
        <v>-69.595528346990264</v>
      </c>
      <c r="E186">
        <f>F$5+(E$5-F$5)*EXP(-TableWmot11[[#This Row],[t]]/G$5)</f>
        <v>-71.633383832815781</v>
      </c>
      <c r="F186">
        <f>ABS(TableWmot11[[#This Row],[Wmot,sim]]-TableWmot11[[#This Row],[Wmot]])</f>
        <v>2.0378554858255171</v>
      </c>
      <c r="N186">
        <f>data_lastRecoveryFile!$A3867-data_lastRecoveryFile!$A$3690</f>
        <v>1.769999999999996</v>
      </c>
      <c r="O186">
        <f>$C$6*data_lastRecoveryFile!$C3867/$C$5</f>
        <v>-3.30791788856305</v>
      </c>
      <c r="P186">
        <f>data_lastRecoveryFile!$F3867*2*PI()/($C$4*$C$3*$C$2)</f>
        <v>-6.0002248487157877</v>
      </c>
      <c r="Q186">
        <f>TableWmot12[[#This Row],[W]]*$C$3</f>
        <v>-72.002698184589448</v>
      </c>
      <c r="R186">
        <f>S$5+(R$5-S$5)*EXP(-TableWmot12[[#This Row],[t]]/T$5)</f>
        <v>-70.676066953023565</v>
      </c>
      <c r="S186">
        <f>ABS(TableWmot12[[#This Row],[Wmot,sim]]-TableWmot12[[#This Row],[Wmot]])</f>
        <v>1.3266312315658837</v>
      </c>
    </row>
    <row r="187" spans="1:19" x14ac:dyDescent="0.3">
      <c r="A187">
        <f>data_lastRecoveryFile!$A517-data_lastRecoveryFile!$A$339</f>
        <v>1.7800000000000002</v>
      </c>
      <c r="B187">
        <f>$C$6*data_lastRecoveryFile!$C517/$C$5</f>
        <v>-3.30791788856305</v>
      </c>
      <c r="C187">
        <f>data_lastRecoveryFile!$F517*2*PI()/($C$4*$C$3*$C$2)</f>
        <v>-5.8502683938831153</v>
      </c>
      <c r="D187">
        <f>TableWmot11[[#This Row],[W]]*$C$3</f>
        <v>-70.20322072659738</v>
      </c>
      <c r="E187">
        <f>F$5+(E$5-F$5)*EXP(-TableWmot11[[#This Row],[t]]/G$5)</f>
        <v>-71.636286767152612</v>
      </c>
      <c r="F187">
        <f>ABS(TableWmot11[[#This Row],[Wmot,sim]]-TableWmot11[[#This Row],[Wmot]])</f>
        <v>1.4330660405552322</v>
      </c>
      <c r="N187">
        <f>data_lastRecoveryFile!$A3868-data_lastRecoveryFile!$A$3690</f>
        <v>1.779999999999994</v>
      </c>
      <c r="O187">
        <f>$C$6*data_lastRecoveryFile!$C3868/$C$5</f>
        <v>-3.30791788856305</v>
      </c>
      <c r="P187">
        <f>data_lastRecoveryFile!$F3868*2*PI()/($C$4*$C$3*$C$2)</f>
        <v>-6.0724989466762587</v>
      </c>
      <c r="Q187">
        <f>TableWmot12[[#This Row],[W]]*$C$3</f>
        <v>-72.869987360115104</v>
      </c>
      <c r="R187">
        <f>S$5+(R$5-S$5)*EXP(-TableWmot12[[#This Row],[t]]/T$5)</f>
        <v>-70.677288045893846</v>
      </c>
      <c r="S187">
        <f>ABS(TableWmot12[[#This Row],[Wmot,sim]]-TableWmot12[[#This Row],[Wmot]])</f>
        <v>2.1926993142212581</v>
      </c>
    </row>
    <row r="188" spans="1:19" x14ac:dyDescent="0.3">
      <c r="A188">
        <f>data_lastRecoveryFile!$A518-data_lastRecoveryFile!$A$339</f>
        <v>1.79</v>
      </c>
      <c r="B188">
        <f>$C$6*data_lastRecoveryFile!$C518/$C$5</f>
        <v>-3.30791788856305</v>
      </c>
      <c r="C188">
        <f>data_lastRecoveryFile!$F518*2*PI()/($C$4*$C$3*$C$2)</f>
        <v>-5.9771168087289999</v>
      </c>
      <c r="D188">
        <f>TableWmot11[[#This Row],[W]]*$C$3</f>
        <v>-71.725401704747995</v>
      </c>
      <c r="E188">
        <f>F$5+(E$5-F$5)*EXP(-TableWmot11[[#This Row],[t]]/G$5)</f>
        <v>-71.639091381665637</v>
      </c>
      <c r="F188">
        <f>ABS(TableWmot11[[#This Row],[Wmot,sim]]-TableWmot11[[#This Row],[Wmot]])</f>
        <v>8.6310323082358309E-2</v>
      </c>
      <c r="N188">
        <f>data_lastRecoveryFile!$A3869-data_lastRecoveryFile!$A$3690</f>
        <v>1.7899999999999991</v>
      </c>
      <c r="O188">
        <f>$C$6*data_lastRecoveryFile!$C3869/$C$5</f>
        <v>-3.30791788856305</v>
      </c>
      <c r="P188">
        <f>data_lastRecoveryFile!$F3869*2*PI()/($C$4*$C$3*$C$2)</f>
        <v>-6.1359231515425643</v>
      </c>
      <c r="Q188">
        <f>TableWmot12[[#This Row],[W]]*$C$3</f>
        <v>-73.631077818510775</v>
      </c>
      <c r="R188">
        <f>S$5+(R$5-S$5)*EXP(-TableWmot12[[#This Row],[t]]/T$5)</f>
        <v>-70.678461441766217</v>
      </c>
      <c r="S188">
        <f>ABS(TableWmot12[[#This Row],[Wmot,sim]]-TableWmot12[[#This Row],[Wmot]])</f>
        <v>2.9526163767445581</v>
      </c>
    </row>
    <row r="189" spans="1:19" x14ac:dyDescent="0.3">
      <c r="A189">
        <f>data_lastRecoveryFile!$A519-data_lastRecoveryFile!$A$339</f>
        <v>1.7999999999999998</v>
      </c>
      <c r="B189">
        <f>$C$6*data_lastRecoveryFile!$C519/$C$5</f>
        <v>-3.30791788856305</v>
      </c>
      <c r="C189">
        <f>data_lastRecoveryFile!$F519*2*PI()/($C$4*$C$3*$C$2)</f>
        <v>-6.0567658107835793</v>
      </c>
      <c r="D189">
        <f>TableWmot11[[#This Row],[W]]*$C$3</f>
        <v>-72.681189729402945</v>
      </c>
      <c r="E189">
        <f>F$5+(E$5-F$5)*EXP(-TableWmot11[[#This Row],[t]]/G$5)</f>
        <v>-71.641801006360524</v>
      </c>
      <c r="F189">
        <f>ABS(TableWmot11[[#This Row],[Wmot,sim]]-TableWmot11[[#This Row],[Wmot]])</f>
        <v>1.0393887230424212</v>
      </c>
      <c r="N189">
        <f>data_lastRecoveryFile!$A3870-data_lastRecoveryFile!$A$3690</f>
        <v>1.7999999999999972</v>
      </c>
      <c r="O189">
        <f>$C$6*data_lastRecoveryFile!$C3870/$C$5</f>
        <v>-3.30791788856305</v>
      </c>
      <c r="P189">
        <f>data_lastRecoveryFile!$F3870*2*PI()/($C$4*$C$3*$C$2)</f>
        <v>-6.1978723776353579</v>
      </c>
      <c r="Q189">
        <f>TableWmot12[[#This Row],[W]]*$C$3</f>
        <v>-74.374468531624302</v>
      </c>
      <c r="R189">
        <f>S$5+(R$5-S$5)*EXP(-TableWmot12[[#This Row],[t]]/T$5)</f>
        <v>-70.679589003728793</v>
      </c>
      <c r="S189">
        <f>ABS(TableWmot12[[#This Row],[Wmot,sim]]-TableWmot12[[#This Row],[Wmot]])</f>
        <v>3.6948795278955089</v>
      </c>
    </row>
    <row r="190" spans="1:19" x14ac:dyDescent="0.3">
      <c r="A190">
        <f>data_lastRecoveryFile!$A520-data_lastRecoveryFile!$A$339</f>
        <v>1.8099999999999996</v>
      </c>
      <c r="B190">
        <f>$C$6*data_lastRecoveryFile!$C520/$C$5</f>
        <v>-3.30791788856305</v>
      </c>
      <c r="C190">
        <f>data_lastRecoveryFile!$F520*2*PI()/($C$4*$C$3*$C$2)</f>
        <v>-6.1305148875175641</v>
      </c>
      <c r="D190">
        <f>TableWmot11[[#This Row],[W]]*$C$3</f>
        <v>-73.566178650210773</v>
      </c>
      <c r="E190">
        <f>F$5+(E$5-F$5)*EXP(-TableWmot11[[#This Row],[t]]/G$5)</f>
        <v>-71.644418858458565</v>
      </c>
      <c r="F190">
        <f>ABS(TableWmot11[[#This Row],[Wmot,sim]]-TableWmot11[[#This Row],[Wmot]])</f>
        <v>1.9217597917522085</v>
      </c>
      <c r="N190">
        <f>data_lastRecoveryFile!$A3871-data_lastRecoveryFile!$A$3690</f>
        <v>1.8099999999999952</v>
      </c>
      <c r="O190">
        <f>$C$6*data_lastRecoveryFile!$C3871/$C$5</f>
        <v>-3.30791788856305</v>
      </c>
      <c r="P190">
        <f>data_lastRecoveryFile!$F3871*2*PI()/($C$4*$C$3*$C$2)</f>
        <v>-6.2234387241001183</v>
      </c>
      <c r="Q190">
        <f>TableWmot12[[#This Row],[W]]*$C$3</f>
        <v>-74.681264689201413</v>
      </c>
      <c r="R190">
        <f>S$5+(R$5-S$5)*EXP(-TableWmot12[[#This Row],[t]]/T$5)</f>
        <v>-70.680672522095776</v>
      </c>
      <c r="S190">
        <f>ABS(TableWmot12[[#This Row],[Wmot,sim]]-TableWmot12[[#This Row],[Wmot]])</f>
        <v>4.000592167105637</v>
      </c>
    </row>
    <row r="191" spans="1:19" x14ac:dyDescent="0.3">
      <c r="A191">
        <f>data_lastRecoveryFile!$A521-data_lastRecoveryFile!$A$339</f>
        <v>1.8200000000000003</v>
      </c>
      <c r="B191">
        <f>$C$6*data_lastRecoveryFile!$C521/$C$5</f>
        <v>-3.30791788856305</v>
      </c>
      <c r="C191">
        <f>data_lastRecoveryFile!$F521*2*PI()/($C$4*$C$3*$C$2)</f>
        <v>-6.1949224149750597</v>
      </c>
      <c r="D191">
        <f>TableWmot11[[#This Row],[W]]*$C$3</f>
        <v>-74.339068979700713</v>
      </c>
      <c r="E191">
        <f>F$5+(E$5-F$5)*EXP(-TableWmot11[[#This Row],[t]]/G$5)</f>
        <v>-71.646948046216608</v>
      </c>
      <c r="F191">
        <f>ABS(TableWmot11[[#This Row],[Wmot,sim]]-TableWmot11[[#This Row],[Wmot]])</f>
        <v>2.6921209334841052</v>
      </c>
      <c r="N191">
        <f>data_lastRecoveryFile!$A3872-data_lastRecoveryFile!$A$3690</f>
        <v>1.8200000000000003</v>
      </c>
      <c r="O191">
        <f>$C$6*data_lastRecoveryFile!$C3872/$C$5</f>
        <v>-3.30791788856305</v>
      </c>
      <c r="P191">
        <f>data_lastRecoveryFile!$F3872*2*PI()/($C$4*$C$3*$C$2)</f>
        <v>-6.2460551079045814</v>
      </c>
      <c r="Q191">
        <f>TableWmot12[[#This Row],[W]]*$C$3</f>
        <v>-74.952661294854977</v>
      </c>
      <c r="R191">
        <f>S$5+(R$5-S$5)*EXP(-TableWmot12[[#This Row],[t]]/T$5)</f>
        <v>-70.681713717250048</v>
      </c>
      <c r="S191">
        <f>ABS(TableWmot12[[#This Row],[Wmot,sim]]-TableWmot12[[#This Row],[Wmot]])</f>
        <v>4.2709475776049288</v>
      </c>
    </row>
    <row r="192" spans="1:19" x14ac:dyDescent="0.3">
      <c r="A192">
        <f>data_lastRecoveryFile!$A522-data_lastRecoveryFile!$A$339</f>
        <v>1.83</v>
      </c>
      <c r="B192">
        <f>$C$6*data_lastRecoveryFile!$C522/$C$5</f>
        <v>-3.30791788856305</v>
      </c>
      <c r="C192">
        <f>data_lastRecoveryFile!$F522*2*PI()/($C$4*$C$3*$C$2)</f>
        <v>-6.2111472070500637</v>
      </c>
      <c r="D192">
        <f>TableWmot11[[#This Row],[W]]*$C$3</f>
        <v>-74.533766484600761</v>
      </c>
      <c r="E192">
        <f>F$5+(E$5-F$5)*EXP(-TableWmot11[[#This Row],[t]]/G$5)</f>
        <v>-71.649391572617603</v>
      </c>
      <c r="F192">
        <f>ABS(TableWmot11[[#This Row],[Wmot,sim]]-TableWmot11[[#This Row],[Wmot]])</f>
        <v>2.8843749119831585</v>
      </c>
      <c r="N192">
        <f>data_lastRecoveryFile!$A3873-data_lastRecoveryFile!$A$3690</f>
        <v>1.8299999999999983</v>
      </c>
      <c r="O192">
        <f>$C$6*data_lastRecoveryFile!$C3873/$C$5</f>
        <v>-3.30791788856305</v>
      </c>
      <c r="P192">
        <f>data_lastRecoveryFile!$F3873*2*PI()/($C$4*$C$3*$C$2)</f>
        <v>-6.1934474310882761</v>
      </c>
      <c r="Q192">
        <f>TableWmot12[[#This Row],[W]]*$C$3</f>
        <v>-74.32136917305931</v>
      </c>
      <c r="R192">
        <f>S$5+(R$5-S$5)*EXP(-TableWmot12[[#This Row],[t]]/T$5)</f>
        <v>-70.6827142423748</v>
      </c>
      <c r="S192">
        <f>ABS(TableWmot12[[#This Row],[Wmot,sim]]-TableWmot12[[#This Row],[Wmot]])</f>
        <v>3.6386549306845097</v>
      </c>
    </row>
    <row r="193" spans="1:19" x14ac:dyDescent="0.3">
      <c r="A193">
        <f>data_lastRecoveryFile!$A523-data_lastRecoveryFile!$A$339</f>
        <v>1.8399999999999999</v>
      </c>
      <c r="B193">
        <f>$C$6*data_lastRecoveryFile!$C523/$C$5</f>
        <v>-3.30791788856305</v>
      </c>
      <c r="C193">
        <f>data_lastRecoveryFile!$F523*2*PI()/($C$4*$C$3*$C$2)</f>
        <v>-6.2372052148104178</v>
      </c>
      <c r="D193">
        <f>TableWmot11[[#This Row],[W]]*$C$3</f>
        <v>-74.846462577725021</v>
      </c>
      <c r="E193">
        <f>F$5+(E$5-F$5)*EXP(-TableWmot11[[#This Row],[t]]/G$5)</f>
        <v>-71.651752338936106</v>
      </c>
      <c r="F193">
        <f>ABS(TableWmot11[[#This Row],[Wmot,sim]]-TableWmot11[[#This Row],[Wmot]])</f>
        <v>3.1947102387889146</v>
      </c>
      <c r="N193">
        <f>data_lastRecoveryFile!$A3874-data_lastRecoveryFile!$A$3690</f>
        <v>1.8399999999999963</v>
      </c>
      <c r="O193">
        <f>$C$6*data_lastRecoveryFile!$C3874/$C$5</f>
        <v>-3.30791788856305</v>
      </c>
      <c r="P193">
        <f>data_lastRecoveryFile!$F3874*2*PI()/($C$4*$C$3*$C$2)</f>
        <v>-6.1270732635616714</v>
      </c>
      <c r="Q193">
        <f>TableWmot12[[#This Row],[W]]*$C$3</f>
        <v>-73.524879162740064</v>
      </c>
      <c r="R193">
        <f>S$5+(R$5-S$5)*EXP(-TableWmot12[[#This Row],[t]]/T$5)</f>
        <v>-70.683675686078359</v>
      </c>
      <c r="S193">
        <f>ABS(TableWmot12[[#This Row],[Wmot,sim]]-TableWmot12[[#This Row],[Wmot]])</f>
        <v>2.841203476661704</v>
      </c>
    </row>
    <row r="194" spans="1:19" x14ac:dyDescent="0.3">
      <c r="A194">
        <f>data_lastRecoveryFile!$A524-data_lastRecoveryFile!$A$339</f>
        <v>1.8499999999999996</v>
      </c>
      <c r="B194">
        <f>$C$6*data_lastRecoveryFile!$C524/$C$5</f>
        <v>-3.30791788856305</v>
      </c>
      <c r="C194">
        <f>data_lastRecoveryFile!$F524*2*PI()/($C$4*$C$3*$C$2)</f>
        <v>-6.1924641084970871</v>
      </c>
      <c r="D194">
        <f>TableWmot11[[#This Row],[W]]*$C$3</f>
        <v>-74.309569301965041</v>
      </c>
      <c r="E194">
        <f>F$5+(E$5-F$5)*EXP(-TableWmot11[[#This Row],[t]]/G$5)</f>
        <v>-71.654033148183061</v>
      </c>
      <c r="F194">
        <f>ABS(TableWmot11[[#This Row],[Wmot,sim]]-TableWmot11[[#This Row],[Wmot]])</f>
        <v>2.6555361537819806</v>
      </c>
      <c r="N194">
        <f>data_lastRecoveryFile!$A3875-data_lastRecoveryFile!$A$3690</f>
        <v>1.8499999999999943</v>
      </c>
      <c r="O194">
        <f>$C$6*data_lastRecoveryFile!$C3875/$C$5</f>
        <v>-3.30791788856305</v>
      </c>
      <c r="P194">
        <f>data_lastRecoveryFile!$F3875*2*PI()/($C$4*$C$3*$C$2)</f>
        <v>-6.0602074347394721</v>
      </c>
      <c r="Q194">
        <f>TableWmot12[[#This Row],[W]]*$C$3</f>
        <v>-72.722489216873669</v>
      </c>
      <c r="R194">
        <f>S$5+(R$5-S$5)*EXP(-TableWmot12[[#This Row],[t]]/T$5)</f>
        <v>-70.684599574916575</v>
      </c>
      <c r="S194">
        <f>ABS(TableWmot12[[#This Row],[Wmot,sim]]-TableWmot12[[#This Row],[Wmot]])</f>
        <v>2.0378896419570935</v>
      </c>
    </row>
    <row r="195" spans="1:19" x14ac:dyDescent="0.3">
      <c r="A195">
        <f>data_lastRecoveryFile!$A525-data_lastRecoveryFile!$A$339</f>
        <v>1.8600000000000003</v>
      </c>
      <c r="B195">
        <f>$C$6*data_lastRecoveryFile!$C525/$C$5</f>
        <v>-3.30791788856305</v>
      </c>
      <c r="C195">
        <f>data_lastRecoveryFile!$F525*2*PI()/($C$4*$C$3*$C$2)</f>
        <v>-6.1255982796748878</v>
      </c>
      <c r="D195">
        <f>TableWmot11[[#This Row],[W]]*$C$3</f>
        <v>-73.507179356098646</v>
      </c>
      <c r="E195">
        <f>F$5+(E$5-F$5)*EXP(-TableWmot11[[#This Row],[t]]/G$5)</f>
        <v>-71.656236708433894</v>
      </c>
      <c r="F195">
        <f>ABS(TableWmot11[[#This Row],[Wmot,sim]]-TableWmot11[[#This Row],[Wmot]])</f>
        <v>1.8509426476647519</v>
      </c>
      <c r="N195">
        <f>data_lastRecoveryFile!$A3876-data_lastRecoveryFile!$A$3690</f>
        <v>1.8599999999999994</v>
      </c>
      <c r="O195">
        <f>$C$6*data_lastRecoveryFile!$C3876/$C$5</f>
        <v>-3.30791788856305</v>
      </c>
      <c r="P195">
        <f>data_lastRecoveryFile!$F3876*2*PI()/($C$4*$C$3*$C$2)</f>
        <v>-6.0115330431746541</v>
      </c>
      <c r="Q195">
        <f>TableWmot12[[#This Row],[W]]*$C$3</f>
        <v>-72.138396518095846</v>
      </c>
      <c r="R195">
        <f>S$5+(R$5-S$5)*EXP(-TableWmot12[[#This Row],[t]]/T$5)</f>
        <v>-70.685487375816649</v>
      </c>
      <c r="S195">
        <f>ABS(TableWmot12[[#This Row],[Wmot,sim]]-TableWmot12[[#This Row],[Wmot]])</f>
        <v>1.4529091422791964</v>
      </c>
    </row>
    <row r="196" spans="1:19" x14ac:dyDescent="0.3">
      <c r="A196">
        <f>data_lastRecoveryFile!$A526-data_lastRecoveryFile!$A$339</f>
        <v>1.87</v>
      </c>
      <c r="B196">
        <f>$C$6*data_lastRecoveryFile!$C526/$C$5</f>
        <v>-3.30791788856305</v>
      </c>
      <c r="C196">
        <f>data_lastRecoveryFile!$F526*2*PI()/($C$4*$C$3*$C$2)</f>
        <v>-6.1064235198263175</v>
      </c>
      <c r="D196">
        <f>TableWmot11[[#This Row],[W]]*$C$3</f>
        <v>-73.277082237915806</v>
      </c>
      <c r="E196">
        <f>F$5+(E$5-F$5)*EXP(-TableWmot11[[#This Row],[t]]/G$5)</f>
        <v>-71.658365636043953</v>
      </c>
      <c r="F196">
        <f>ABS(TableWmot11[[#This Row],[Wmot,sim]]-TableWmot11[[#This Row],[Wmot]])</f>
        <v>1.6187166018718528</v>
      </c>
      <c r="N196">
        <f>data_lastRecoveryFile!$A3877-data_lastRecoveryFile!$A$3690</f>
        <v>1.8699999999999974</v>
      </c>
      <c r="O196">
        <f>$C$6*data_lastRecoveryFile!$C3877/$C$5</f>
        <v>-3.30791788856305</v>
      </c>
      <c r="P196">
        <f>data_lastRecoveryFile!$F3877*2*PI()/($C$4*$C$3*$C$2)</f>
        <v>-6.0351327495703053</v>
      </c>
      <c r="Q196">
        <f>TableWmot12[[#This Row],[W]]*$C$3</f>
        <v>-72.421592994843664</v>
      </c>
      <c r="R196">
        <f>S$5+(R$5-S$5)*EXP(-TableWmot12[[#This Row],[t]]/T$5)</f>
        <v>-70.686340498406253</v>
      </c>
      <c r="S196">
        <f>ABS(TableWmot12[[#This Row],[Wmot,sim]]-TableWmot12[[#This Row],[Wmot]])</f>
        <v>1.7352524964374112</v>
      </c>
    </row>
    <row r="197" spans="1:19" x14ac:dyDescent="0.3">
      <c r="A197">
        <f>data_lastRecoveryFile!$A527-data_lastRecoveryFile!$A$339</f>
        <v>1.88</v>
      </c>
      <c r="B197">
        <f>$C$6*data_lastRecoveryFile!$C527/$C$5</f>
        <v>-3.30791788856305</v>
      </c>
      <c r="C197">
        <f>data_lastRecoveryFile!$F527*2*PI()/($C$4*$C$3*$C$2)</f>
        <v>-6.0965903092542346</v>
      </c>
      <c r="D197">
        <f>TableWmot11[[#This Row],[W]]*$C$3</f>
        <v>-73.159083711050812</v>
      </c>
      <c r="E197">
        <f>F$5+(E$5-F$5)*EXP(-TableWmot11[[#This Row],[t]]/G$5)</f>
        <v>-71.660422458754894</v>
      </c>
      <c r="F197">
        <f>ABS(TableWmot11[[#This Row],[Wmot,sim]]-TableWmot11[[#This Row],[Wmot]])</f>
        <v>1.4986612522959177</v>
      </c>
      <c r="N197">
        <f>data_lastRecoveryFile!$A3878-data_lastRecoveryFile!$A$3690</f>
        <v>1.8799999999999955</v>
      </c>
      <c r="O197">
        <f>$C$6*data_lastRecoveryFile!$C3878/$C$5</f>
        <v>-3.30791788856305</v>
      </c>
      <c r="P197">
        <f>data_lastRecoveryFile!$F3878*2*PI()/($C$4*$C$3*$C$2)</f>
        <v>-6.0444742988467937</v>
      </c>
      <c r="Q197">
        <f>TableWmot12[[#This Row],[W]]*$C$3</f>
        <v>-72.533691586161524</v>
      </c>
      <c r="R197">
        <f>S$5+(R$5-S$5)*EXP(-TableWmot12[[#This Row],[t]]/T$5)</f>
        <v>-70.687160297251708</v>
      </c>
      <c r="S197">
        <f>ABS(TableWmot12[[#This Row],[Wmot,sim]]-TableWmot12[[#This Row],[Wmot]])</f>
        <v>1.8465312889098158</v>
      </c>
    </row>
    <row r="198" spans="1:19" x14ac:dyDescent="0.3">
      <c r="A198">
        <f>data_lastRecoveryFile!$A528-data_lastRecoveryFile!$A$339</f>
        <v>1.8899999999999997</v>
      </c>
      <c r="B198">
        <f>$C$6*data_lastRecoveryFile!$C528/$C$5</f>
        <v>-3.30791788856305</v>
      </c>
      <c r="C198">
        <f>data_lastRecoveryFile!$F528*2*PI()/($C$4*$C$3*$C$2)</f>
        <v>-6.1034735571660192</v>
      </c>
      <c r="D198">
        <f>TableWmot11[[#This Row],[W]]*$C$3</f>
        <v>-73.241682685992231</v>
      </c>
      <c r="E198">
        <f>F$5+(E$5-F$5)*EXP(-TableWmot11[[#This Row],[t]]/G$5)</f>
        <v>-71.662409618696017</v>
      </c>
      <c r="F198">
        <f>ABS(TableWmot11[[#This Row],[Wmot,sim]]-TableWmot11[[#This Row],[Wmot]])</f>
        <v>1.5792730672962136</v>
      </c>
      <c r="N198">
        <f>data_lastRecoveryFile!$A3879-data_lastRecoveryFile!$A$3690</f>
        <v>1.8900000000000006</v>
      </c>
      <c r="O198">
        <f>$C$6*data_lastRecoveryFile!$C3879/$C$5</f>
        <v>-3.30791788856305</v>
      </c>
      <c r="P198">
        <f>data_lastRecoveryFile!$F3879*2*PI()/($C$4*$C$3*$C$2)</f>
        <v>-6.0252995389982233</v>
      </c>
      <c r="Q198">
        <f>TableWmot12[[#This Row],[W]]*$C$3</f>
        <v>-72.303594467978684</v>
      </c>
      <c r="R198">
        <f>S$5+(R$5-S$5)*EXP(-TableWmot12[[#This Row],[t]]/T$5)</f>
        <v>-70.687948074008801</v>
      </c>
      <c r="S198">
        <f>ABS(TableWmot12[[#This Row],[Wmot,sim]]-TableWmot12[[#This Row],[Wmot]])</f>
        <v>1.6156463939698824</v>
      </c>
    </row>
    <row r="199" spans="1:19" x14ac:dyDescent="0.3">
      <c r="A199">
        <f>data_lastRecoveryFile!$A529-data_lastRecoveryFile!$A$339</f>
        <v>1.8999999999999995</v>
      </c>
      <c r="B199">
        <f>$C$6*data_lastRecoveryFile!$C529/$C$5</f>
        <v>-3.30791788856305</v>
      </c>
      <c r="C199">
        <f>data_lastRecoveryFile!$F529*2*PI()/($C$4*$C$3*$C$2)</f>
        <v>-6.1078985037131011</v>
      </c>
      <c r="D199">
        <f>TableWmot11[[#This Row],[W]]*$C$3</f>
        <v>-73.294782044557209</v>
      </c>
      <c r="E199">
        <f>F$5+(E$5-F$5)*EXP(-TableWmot11[[#This Row],[t]]/G$5)</f>
        <v>-71.664329475283822</v>
      </c>
      <c r="F199">
        <f>ABS(TableWmot11[[#This Row],[Wmot,sim]]-TableWmot11[[#This Row],[Wmot]])</f>
        <v>1.6304525692733876</v>
      </c>
      <c r="N199">
        <f>data_lastRecoveryFile!$A3880-data_lastRecoveryFile!$A$3690</f>
        <v>1.8999999999999986</v>
      </c>
      <c r="O199">
        <f>$C$6*data_lastRecoveryFile!$C3880/$C$5</f>
        <v>-3.30791788856305</v>
      </c>
      <c r="P199">
        <f>data_lastRecoveryFile!$F3880*2*PI()/($C$4*$C$3*$C$2)</f>
        <v>-5.9500754783774559</v>
      </c>
      <c r="Q199">
        <f>TableWmot12[[#This Row],[W]]*$C$3</f>
        <v>-71.400905740529467</v>
      </c>
      <c r="R199">
        <f>S$5+(R$5-S$5)*EXP(-TableWmot12[[#This Row],[t]]/T$5)</f>
        <v>-70.688705079489395</v>
      </c>
      <c r="S199">
        <f>ABS(TableWmot12[[#This Row],[Wmot,sim]]-TableWmot12[[#This Row],[Wmot]])</f>
        <v>0.71220066104007174</v>
      </c>
    </row>
    <row r="200" spans="1:19" x14ac:dyDescent="0.3">
      <c r="A200">
        <f>data_lastRecoveryFile!$A530-data_lastRecoveryFile!$A$339</f>
        <v>1.9100000000000001</v>
      </c>
      <c r="B200">
        <f>$C$6*data_lastRecoveryFile!$C530/$C$5</f>
        <v>-3.30791788856305</v>
      </c>
      <c r="C200">
        <f>data_lastRecoveryFile!$F530*2*PI()/($C$4*$C$3*$C$2)</f>
        <v>-6.0405410135953064</v>
      </c>
      <c r="D200">
        <f>TableWmot11[[#This Row],[W]]*$C$3</f>
        <v>-72.48649216314368</v>
      </c>
      <c r="E200">
        <f>F$5+(E$5-F$5)*EXP(-TableWmot11[[#This Row],[t]]/G$5)</f>
        <v>-71.666184308023517</v>
      </c>
      <c r="F200">
        <f>ABS(TableWmot11[[#This Row],[Wmot,sim]]-TableWmot11[[#This Row],[Wmot]])</f>
        <v>0.8203078551201628</v>
      </c>
      <c r="N200">
        <f>data_lastRecoveryFile!$A3881-data_lastRecoveryFile!$A$3690</f>
        <v>1.9099999999999966</v>
      </c>
      <c r="O200">
        <f>$C$6*data_lastRecoveryFile!$C3881/$C$5</f>
        <v>-3.30791788856305</v>
      </c>
      <c r="P200">
        <f>data_lastRecoveryFile!$F3881*2*PI()/($C$4*$C$3*$C$2)</f>
        <v>-5.8817346707817419</v>
      </c>
      <c r="Q200">
        <f>TableWmot12[[#This Row],[W]]*$C$3</f>
        <v>-70.5808160493809</v>
      </c>
      <c r="R200">
        <f>S$5+(R$5-S$5)*EXP(-TableWmot12[[#This Row],[t]]/T$5)</f>
        <v>-70.689432515647539</v>
      </c>
      <c r="S200">
        <f>ABS(TableWmot12[[#This Row],[Wmot,sim]]-TableWmot12[[#This Row],[Wmot]])</f>
        <v>0.10861646626663912</v>
      </c>
    </row>
    <row r="201" spans="1:19" x14ac:dyDescent="0.3">
      <c r="A201">
        <f>data_lastRecoveryFile!$A531-data_lastRecoveryFile!$A$339</f>
        <v>1.92</v>
      </c>
      <c r="B201">
        <f>$C$6*data_lastRecoveryFile!$C531/$C$5</f>
        <v>-3.30791788856305</v>
      </c>
      <c r="C201">
        <f>data_lastRecoveryFile!$F531*2*PI()/($C$4*$C$3*$C$2)</f>
        <v>-5.9191008678876935</v>
      </c>
      <c r="D201">
        <f>TableWmot11[[#This Row],[W]]*$C$3</f>
        <v>-71.029210414652326</v>
      </c>
      <c r="E201">
        <f>F$5+(E$5-F$5)*EXP(-TableWmot11[[#This Row],[t]]/G$5)</f>
        <v>-71.667976319215427</v>
      </c>
      <c r="F201">
        <f>ABS(TableWmot11[[#This Row],[Wmot,sim]]-TableWmot11[[#This Row],[Wmot]])</f>
        <v>0.63876590456310112</v>
      </c>
      <c r="N201">
        <f>data_lastRecoveryFile!$A3882-data_lastRecoveryFile!$A$3690</f>
        <v>1.9199999999999946</v>
      </c>
      <c r="O201">
        <f>$C$6*data_lastRecoveryFile!$C3882/$C$5</f>
        <v>-3.30791788856305</v>
      </c>
      <c r="P201">
        <f>data_lastRecoveryFile!$F3882*2*PI()/($C$4*$C$3*$C$2)</f>
        <v>-5.8217520847580575</v>
      </c>
      <c r="Q201">
        <f>TableWmot12[[#This Row],[W]]*$C$3</f>
        <v>-69.861025017096694</v>
      </c>
      <c r="R201">
        <f>S$5+(R$5-S$5)*EXP(-TableWmot12[[#This Row],[t]]/T$5)</f>
        <v>-70.690131537487872</v>
      </c>
      <c r="S201">
        <f>ABS(TableWmot12[[#This Row],[Wmot,sim]]-TableWmot12[[#This Row],[Wmot]])</f>
        <v>0.82910652039117849</v>
      </c>
    </row>
    <row r="202" spans="1:19" x14ac:dyDescent="0.3">
      <c r="A202">
        <f>data_lastRecoveryFile!$A532-data_lastRecoveryFile!$A$339</f>
        <v>1.9299999999999997</v>
      </c>
      <c r="B202">
        <f>$C$6*data_lastRecoveryFile!$C532/$C$5</f>
        <v>-3.30791788856305</v>
      </c>
      <c r="C202">
        <f>data_lastRecoveryFile!$F532*2*PI()/($C$4*$C$3*$C$2)</f>
        <v>-5.8778013855302556</v>
      </c>
      <c r="D202">
        <f>TableWmot11[[#This Row],[W]]*$C$3</f>
        <v>-70.53361662636307</v>
      </c>
      <c r="E202">
        <f>F$5+(E$5-F$5)*EXP(-TableWmot11[[#This Row],[t]]/G$5)</f>
        <v>-71.669707636569939</v>
      </c>
      <c r="F202">
        <f>ABS(TableWmot11[[#This Row],[Wmot,sim]]-TableWmot11[[#This Row],[Wmot]])</f>
        <v>1.1360910102068686</v>
      </c>
      <c r="N202">
        <f>data_lastRecoveryFile!$A3883-data_lastRecoveryFile!$A$3690</f>
        <v>1.9299999999999997</v>
      </c>
      <c r="O202">
        <f>$C$6*data_lastRecoveryFile!$C3883/$C$5</f>
        <v>-3.30791788856305</v>
      </c>
      <c r="P202">
        <f>data_lastRecoveryFile!$F3883*2*PI()/($C$4*$C$3*$C$2)</f>
        <v>-5.7671777678726439</v>
      </c>
      <c r="Q202">
        <f>TableWmot12[[#This Row],[W]]*$C$3</f>
        <v>-69.20613321447172</v>
      </c>
      <c r="R202">
        <f>S$5+(R$5-S$5)*EXP(-TableWmot12[[#This Row],[t]]/T$5)</f>
        <v>-70.69080325489945</v>
      </c>
      <c r="S202">
        <f>ABS(TableWmot12[[#This Row],[Wmot,sim]]-TableWmot12[[#This Row],[Wmot]])</f>
        <v>1.48467004042773</v>
      </c>
    </row>
    <row r="203" spans="1:19" x14ac:dyDescent="0.3">
      <c r="A203">
        <f>data_lastRecoveryFile!$A533-data_lastRecoveryFile!$A$339</f>
        <v>1.9399999999999995</v>
      </c>
      <c r="B203">
        <f>$C$6*data_lastRecoveryFile!$C533/$C$5</f>
        <v>-3.30791788856305</v>
      </c>
      <c r="C203">
        <f>data_lastRecoveryFile!$F533*2*PI()/($C$4*$C$3*$C$2)</f>
        <v>-5.8610849270463881</v>
      </c>
      <c r="D203">
        <f>TableWmot11[[#This Row],[W]]*$C$3</f>
        <v>-70.333019124556657</v>
      </c>
      <c r="E203">
        <f>F$5+(E$5-F$5)*EXP(-TableWmot11[[#This Row],[t]]/G$5)</f>
        <v>-71.671380315733742</v>
      </c>
      <c r="F203">
        <f>ABS(TableWmot11[[#This Row],[Wmot,sim]]-TableWmot11[[#This Row],[Wmot]])</f>
        <v>1.3383611911770856</v>
      </c>
      <c r="N203">
        <f>data_lastRecoveryFile!$A3884-data_lastRecoveryFile!$A$3690</f>
        <v>1.9399999999999977</v>
      </c>
      <c r="O203">
        <f>$C$6*data_lastRecoveryFile!$C3884/$C$5</f>
        <v>-3.30791788856305</v>
      </c>
      <c r="P203">
        <f>data_lastRecoveryFile!$F3884*2*PI()/($C$4*$C$3*$C$2)</f>
        <v>-5.7539029384579381</v>
      </c>
      <c r="Q203">
        <f>TableWmot12[[#This Row],[W]]*$C$3</f>
        <v>-69.046835261495261</v>
      </c>
      <c r="R203">
        <f>S$5+(R$5-S$5)*EXP(-TableWmot12[[#This Row],[t]]/T$5)</f>
        <v>-70.691448734418131</v>
      </c>
      <c r="S203">
        <f>ABS(TableWmot12[[#This Row],[Wmot,sim]]-TableWmot12[[#This Row],[Wmot]])</f>
        <v>1.6446134729228703</v>
      </c>
    </row>
    <row r="204" spans="1:19" x14ac:dyDescent="0.3">
      <c r="A204">
        <f>data_lastRecoveryFile!$A534-data_lastRecoveryFile!$A$339</f>
        <v>1.9500000000000002</v>
      </c>
      <c r="B204">
        <f>$C$6*data_lastRecoveryFile!$C534/$C$5</f>
        <v>-3.30791788856305</v>
      </c>
      <c r="C204">
        <f>data_lastRecoveryFile!$F534*2*PI()/($C$4*$C$3*$C$2)</f>
        <v>-5.8443684685625206</v>
      </c>
      <c r="D204">
        <f>TableWmot11[[#This Row],[W]]*$C$3</f>
        <v>-70.132421622750243</v>
      </c>
      <c r="E204">
        <f>F$5+(E$5-F$5)*EXP(-TableWmot11[[#This Row],[t]]/G$5)</f>
        <v>-71.672996342730613</v>
      </c>
      <c r="F204">
        <f>ABS(TableWmot11[[#This Row],[Wmot,sim]]-TableWmot11[[#This Row],[Wmot]])</f>
        <v>1.5405747199803699</v>
      </c>
      <c r="N204">
        <f>data_lastRecoveryFile!$A3885-data_lastRecoveryFile!$A$3690</f>
        <v>1.9499999999999957</v>
      </c>
      <c r="O204">
        <f>$C$6*data_lastRecoveryFile!$C3885/$C$5</f>
        <v>-3.30791788856305</v>
      </c>
      <c r="P204">
        <f>data_lastRecoveryFile!$F3885*2*PI()/($C$4*$C$3*$C$2)</f>
        <v>-5.7425947439990717</v>
      </c>
      <c r="Q204">
        <f>TableWmot12[[#This Row],[W]]*$C$3</f>
        <v>-68.911136927988863</v>
      </c>
      <c r="R204">
        <f>S$5+(R$5-S$5)*EXP(-TableWmot12[[#This Row],[t]]/T$5)</f>
        <v>-70.692069000919844</v>
      </c>
      <c r="S204">
        <f>ABS(TableWmot12[[#This Row],[Wmot,sim]]-TableWmot12[[#This Row],[Wmot]])</f>
        <v>1.7809320729309803</v>
      </c>
    </row>
    <row r="205" spans="1:19" x14ac:dyDescent="0.3">
      <c r="A205">
        <f>data_lastRecoveryFile!$A535-data_lastRecoveryFile!$A$339</f>
        <v>1.96</v>
      </c>
      <c r="B205">
        <f>$C$6*data_lastRecoveryFile!$C535/$C$5</f>
        <v>-3.30791788856305</v>
      </c>
      <c r="C205">
        <f>data_lastRecoveryFile!$F535*2*PI()/($C$4*$C$3*$C$2)</f>
        <v>-5.8502683938831153</v>
      </c>
      <c r="D205">
        <f>TableWmot11[[#This Row],[W]]*$C$3</f>
        <v>-70.20322072659738</v>
      </c>
      <c r="E205">
        <f>F$5+(E$5-F$5)*EXP(-TableWmot11[[#This Row],[t]]/G$5)</f>
        <v>-71.674557636319435</v>
      </c>
      <c r="F205">
        <f>ABS(TableWmot11[[#This Row],[Wmot,sim]]-TableWmot11[[#This Row],[Wmot]])</f>
        <v>1.471336909722055</v>
      </c>
      <c r="N205">
        <f>data_lastRecoveryFile!$A3886-data_lastRecoveryFile!$A$3690</f>
        <v>1.9600000000000009</v>
      </c>
      <c r="O205">
        <f>$C$6*data_lastRecoveryFile!$C3886/$C$5</f>
        <v>-3.30791788856305</v>
      </c>
      <c r="P205">
        <f>data_lastRecoveryFile!$F3886*2*PI()/($C$4*$C$3*$C$2)</f>
        <v>-5.8030689862050817</v>
      </c>
      <c r="Q205">
        <f>TableWmot12[[#This Row],[W]]*$C$3</f>
        <v>-69.636827834460973</v>
      </c>
      <c r="R205">
        <f>S$5+(R$5-S$5)*EXP(-TableWmot12[[#This Row],[t]]/T$5)</f>
        <v>-70.69266503924797</v>
      </c>
      <c r="S205">
        <f>ABS(TableWmot12[[#This Row],[Wmot,sim]]-TableWmot12[[#This Row],[Wmot]])</f>
        <v>1.0558372047869966</v>
      </c>
    </row>
    <row r="206" spans="1:19" x14ac:dyDescent="0.3">
      <c r="A206">
        <f>data_lastRecoveryFile!$A536-data_lastRecoveryFile!$A$339</f>
        <v>1.9699999999999998</v>
      </c>
      <c r="B206">
        <f>$C$6*data_lastRecoveryFile!$C536/$C$5</f>
        <v>-3.30791788856305</v>
      </c>
      <c r="C206">
        <f>data_lastRecoveryFile!$F536*2*PI()/($C$4*$C$3*$C$2)</f>
        <v>-5.81781880461984</v>
      </c>
      <c r="D206">
        <f>TableWmot11[[#This Row],[W]]*$C$3</f>
        <v>-69.81382565543808</v>
      </c>
      <c r="E206">
        <f>F$5+(E$5-F$5)*EXP(-TableWmot11[[#This Row],[t]]/G$5)</f>
        <v>-71.676066050272425</v>
      </c>
      <c r="F206">
        <f>ABS(TableWmot11[[#This Row],[Wmot,sim]]-TableWmot11[[#This Row],[Wmot]])</f>
        <v>1.8622403948343447</v>
      </c>
      <c r="N206">
        <f>data_lastRecoveryFile!$A3887-data_lastRecoveryFile!$A$3690</f>
        <v>1.9699999999999989</v>
      </c>
      <c r="O206">
        <f>$C$6*data_lastRecoveryFile!$C3887/$C$5</f>
        <v>-3.30791788856305</v>
      </c>
      <c r="P206">
        <f>data_lastRecoveryFile!$F3887*2*PI()/($C$4*$C$3*$C$2)</f>
        <v>-5.9156592439318008</v>
      </c>
      <c r="Q206">
        <f>TableWmot12[[#This Row],[W]]*$C$3</f>
        <v>-70.987910927181616</v>
      </c>
      <c r="R206">
        <f>S$5+(R$5-S$5)*EXP(-TableWmot12[[#This Row],[t]]/T$5)</f>
        <v>-70.69323779577698</v>
      </c>
      <c r="S206">
        <f>ABS(TableWmot12[[#This Row],[Wmot,sim]]-TableWmot12[[#This Row],[Wmot]])</f>
        <v>0.29467313140463602</v>
      </c>
    </row>
    <row r="207" spans="1:19" x14ac:dyDescent="0.3">
      <c r="A207">
        <f>data_lastRecoveryFile!$A537-data_lastRecoveryFile!$A$339</f>
        <v>1.9799999999999995</v>
      </c>
      <c r="B207">
        <f>$C$6*data_lastRecoveryFile!$C537/$C$5</f>
        <v>-3.30791788856305</v>
      </c>
      <c r="C207">
        <f>data_lastRecoveryFile!$F537*2*PI()/($C$4*$C$3*$C$2)</f>
        <v>-5.7824192475829967</v>
      </c>
      <c r="D207">
        <f>TableWmot11[[#This Row],[W]]*$C$3</f>
        <v>-69.389030970995961</v>
      </c>
      <c r="E207">
        <f>F$5+(E$5-F$5)*EXP(-TableWmot11[[#This Row],[t]]/G$5)</f>
        <v>-71.677523375576186</v>
      </c>
      <c r="F207">
        <f>ABS(TableWmot11[[#This Row],[Wmot,sim]]-TableWmot11[[#This Row],[Wmot]])</f>
        <v>2.2884924045802251</v>
      </c>
      <c r="N207">
        <f>data_lastRecoveryFile!$A3888-data_lastRecoveryFile!$A$3690</f>
        <v>1.9799999999999969</v>
      </c>
      <c r="O207">
        <f>$C$6*data_lastRecoveryFile!$C3888/$C$5</f>
        <v>-3.30791788856305</v>
      </c>
      <c r="P207">
        <f>data_lastRecoveryFile!$F3888*2*PI()/($C$4*$C$3*$C$2)</f>
        <v>-6.0154663284261414</v>
      </c>
      <c r="Q207">
        <f>TableWmot12[[#This Row],[W]]*$C$3</f>
        <v>-72.185595941113689</v>
      </c>
      <c r="R207">
        <f>S$5+(R$5-S$5)*EXP(-TableWmot12[[#This Row],[t]]/T$5)</f>
        <v>-70.69378817991516</v>
      </c>
      <c r="S207">
        <f>ABS(TableWmot12[[#This Row],[Wmot,sim]]-TableWmot12[[#This Row],[Wmot]])</f>
        <v>1.4918077611985296</v>
      </c>
    </row>
    <row r="208" spans="1:19" x14ac:dyDescent="0.3">
      <c r="A208">
        <f>data_lastRecoveryFile!$A538-data_lastRecoveryFile!$A$339</f>
        <v>1.9900000000000002</v>
      </c>
      <c r="B208">
        <f>$C$6*data_lastRecoveryFile!$C538/$C$5</f>
        <v>-3.30791788856305</v>
      </c>
      <c r="C208">
        <f>data_lastRecoveryFile!$F538*2*PI()/($C$4*$C$3*$C$2)</f>
        <v>-5.7755359996712121</v>
      </c>
      <c r="D208">
        <f>TableWmot11[[#This Row],[W]]*$C$3</f>
        <v>-69.306431996054542</v>
      </c>
      <c r="E208">
        <f>F$5+(E$5-F$5)*EXP(-TableWmot11[[#This Row],[t]]/G$5)</f>
        <v>-71.678931342558187</v>
      </c>
      <c r="F208">
        <f>ABS(TableWmot11[[#This Row],[Wmot,sim]]-TableWmot11[[#This Row],[Wmot]])</f>
        <v>2.3724993465036448</v>
      </c>
      <c r="N208">
        <f>data_lastRecoveryFile!$A3889-data_lastRecoveryFile!$A$3690</f>
        <v>1.9899999999999949</v>
      </c>
      <c r="O208">
        <f>$C$6*data_lastRecoveryFile!$C3889/$C$5</f>
        <v>-3.30791788856305</v>
      </c>
      <c r="P208">
        <f>data_lastRecoveryFile!$F3889*2*PI()/($C$4*$C$3*$C$2)</f>
        <v>-6.0970819705498291</v>
      </c>
      <c r="Q208">
        <f>TableWmot12[[#This Row],[W]]*$C$3</f>
        <v>-73.164983646597946</v>
      </c>
      <c r="R208">
        <f>S$5+(R$5-S$5)*EXP(-TableWmot12[[#This Row],[t]]/T$5)</f>
        <v>-70.694317065548404</v>
      </c>
      <c r="S208">
        <f>ABS(TableWmot12[[#This Row],[Wmot,sim]]-TableWmot12[[#This Row],[Wmot]])</f>
        <v>2.4706665810495423</v>
      </c>
    </row>
    <row r="209" spans="1:19" x14ac:dyDescent="0.3">
      <c r="A209">
        <f>data_lastRecoveryFile!$A539-data_lastRecoveryFile!$A$339</f>
        <v>2</v>
      </c>
      <c r="B209">
        <f>$C$6*data_lastRecoveryFile!$C539/$C$5</f>
        <v>-3.30791788856305</v>
      </c>
      <c r="C209">
        <f>data_lastRecoveryFile!$F539*2*PI()/($C$4*$C$3*$C$2)</f>
        <v>-5.8448601298581151</v>
      </c>
      <c r="D209">
        <f>TableWmot11[[#This Row],[W]]*$C$3</f>
        <v>-70.138321558297378</v>
      </c>
      <c r="E209">
        <f>F$5+(E$5-F$5)*EXP(-TableWmot11[[#This Row],[t]]/G$5)</f>
        <v>-71.680291622941198</v>
      </c>
      <c r="F209">
        <f>ABS(TableWmot11[[#This Row],[Wmot,sim]]-TableWmot11[[#This Row],[Wmot]])</f>
        <v>1.5419700646438201</v>
      </c>
      <c r="N209">
        <f>data_lastRecoveryFile!$A3890-data_lastRecoveryFile!$A$3690</f>
        <v>2</v>
      </c>
      <c r="O209">
        <f>$C$6*data_lastRecoveryFile!$C3890/$C$5</f>
        <v>-3.30791788856305</v>
      </c>
      <c r="P209">
        <f>data_lastRecoveryFile!$F3890*2*PI()/($C$4*$C$3*$C$2)</f>
        <v>-6.106915181121912</v>
      </c>
      <c r="Q209">
        <f>TableWmot12[[#This Row],[W]]*$C$3</f>
        <v>-73.282982173462941</v>
      </c>
      <c r="R209">
        <f>S$5+(R$5-S$5)*EXP(-TableWmot12[[#This Row],[t]]/T$5)</f>
        <v>-70.694825292427865</v>
      </c>
      <c r="S209">
        <f>ABS(TableWmot12[[#This Row],[Wmot,sim]]-TableWmot12[[#This Row],[Wmot]])</f>
        <v>2.5881568810350757</v>
      </c>
    </row>
    <row r="210" spans="1:19" x14ac:dyDescent="0.3">
      <c r="A210">
        <f>data_lastRecoveryFile!$A540-data_lastRecoveryFile!$A$339</f>
        <v>2.0099999999999998</v>
      </c>
      <c r="B210">
        <f>$C$6*data_lastRecoveryFile!$C540/$C$5</f>
        <v>-3.30791788856305</v>
      </c>
      <c r="C210">
        <f>data_lastRecoveryFile!$F540*2*PI()/($C$4*$C$3*$C$2)</f>
        <v>-5.9279507558685864</v>
      </c>
      <c r="D210">
        <f>TableWmot11[[#This Row],[W]]*$C$3</f>
        <v>-71.135409070423037</v>
      </c>
      <c r="E210">
        <f>F$5+(E$5-F$5)*EXP(-TableWmot11[[#This Row],[t]]/G$5)</f>
        <v>-71.68160583182825</v>
      </c>
      <c r="F210">
        <f>ABS(TableWmot11[[#This Row],[Wmot,sim]]-TableWmot11[[#This Row],[Wmot]])</f>
        <v>0.54619676140521278</v>
      </c>
      <c r="N210">
        <f>data_lastRecoveryFile!$A3891-data_lastRecoveryFile!$A$3690</f>
        <v>2.009999999999998</v>
      </c>
      <c r="O210">
        <f>$C$6*data_lastRecoveryFile!$C3891/$C$5</f>
        <v>-3.30791788856305</v>
      </c>
      <c r="P210">
        <f>data_lastRecoveryFile!$F3891*2*PI()/($C$4*$C$3*$C$2)</f>
        <v>-6.0872487599777463</v>
      </c>
      <c r="Q210">
        <f>TableWmot12[[#This Row],[W]]*$C$3</f>
        <v>-73.046985119732952</v>
      </c>
      <c r="R210">
        <f>S$5+(R$5-S$5)*EXP(-TableWmot12[[#This Row],[t]]/T$5)</f>
        <v>-70.695313667503285</v>
      </c>
      <c r="S210">
        <f>ABS(TableWmot12[[#This Row],[Wmot,sim]]-TableWmot12[[#This Row],[Wmot]])</f>
        <v>2.3516714522296667</v>
      </c>
    </row>
    <row r="211" spans="1:19" x14ac:dyDescent="0.3">
      <c r="A211">
        <f>data_lastRecoveryFile!$A541-data_lastRecoveryFile!$A$339</f>
        <v>2.0199999999999996</v>
      </c>
      <c r="B211">
        <f>$C$6*data_lastRecoveryFile!$C541/$C$5</f>
        <v>-3.30791788856305</v>
      </c>
      <c r="C211">
        <f>data_lastRecoveryFile!$F541*2*PI()/($C$4*$C$3*$C$2)</f>
        <v>-5.973675184773108</v>
      </c>
      <c r="D211">
        <f>TableWmot11[[#This Row],[W]]*$C$3</f>
        <v>-71.684102217277299</v>
      </c>
      <c r="E211">
        <f>F$5+(E$5-F$5)*EXP(-TableWmot11[[#This Row],[t]]/G$5)</f>
        <v>-71.682875529620247</v>
      </c>
      <c r="F211">
        <f>ABS(TableWmot11[[#This Row],[Wmot,sim]]-TableWmot11[[#This Row],[Wmot]])</f>
        <v>1.226687657052139E-3</v>
      </c>
      <c r="N211">
        <f>data_lastRecoveryFile!$A3892-data_lastRecoveryFile!$A$3690</f>
        <v>2.019999999999996</v>
      </c>
      <c r="O211">
        <f>$C$6*data_lastRecoveryFile!$C3892/$C$5</f>
        <v>-3.30791788856305</v>
      </c>
      <c r="P211">
        <f>data_lastRecoveryFile!$F3892*2*PI()/($C$4*$C$3*$C$2)</f>
        <v>-6.1010152558013155</v>
      </c>
      <c r="Q211">
        <f>TableWmot12[[#This Row],[W]]*$C$3</f>
        <v>-73.21218306961579</v>
      </c>
      <c r="R211">
        <f>S$5+(R$5-S$5)*EXP(-TableWmot12[[#This Row],[t]]/T$5)</f>
        <v>-70.695782966204149</v>
      </c>
      <c r="S211">
        <f>ABS(TableWmot12[[#This Row],[Wmot,sim]]-TableWmot12[[#This Row],[Wmot]])</f>
        <v>2.516400103411641</v>
      </c>
    </row>
    <row r="212" spans="1:19" x14ac:dyDescent="0.3">
      <c r="A212">
        <f>data_lastRecoveryFile!$A542-data_lastRecoveryFile!$A$339</f>
        <v>2.0300000000000002</v>
      </c>
      <c r="B212">
        <f>$C$6*data_lastRecoveryFile!$C542/$C$5</f>
        <v>-3.30791788856305</v>
      </c>
      <c r="C212">
        <f>data_lastRecoveryFile!$F542*2*PI()/($C$4*$C$3*$C$2)</f>
        <v>-5.973675184773108</v>
      </c>
      <c r="D212">
        <f>TableWmot11[[#This Row],[W]]*$C$3</f>
        <v>-71.684102217277299</v>
      </c>
      <c r="E212">
        <f>F$5+(E$5-F$5)*EXP(-TableWmot11[[#This Row],[t]]/G$5)</f>
        <v>-71.684102223868678</v>
      </c>
      <c r="F212">
        <f>ABS(TableWmot11[[#This Row],[Wmot,sim]]-TableWmot11[[#This Row],[Wmot]])</f>
        <v>6.5913781099879998E-9</v>
      </c>
      <c r="N212">
        <f>data_lastRecoveryFile!$A3893-data_lastRecoveryFile!$A$3690</f>
        <v>2.029999999999994</v>
      </c>
      <c r="O212">
        <f>$C$6*data_lastRecoveryFile!$C3893/$C$5</f>
        <v>-3.30791788856305</v>
      </c>
      <c r="P212">
        <f>data_lastRecoveryFile!$F3893*2*PI()/($C$4*$C$3*$C$2)</f>
        <v>-6.1083901650086956</v>
      </c>
      <c r="Q212">
        <f>TableWmot12[[#This Row],[W]]*$C$3</f>
        <v>-73.300681980104343</v>
      </c>
      <c r="R212">
        <f>S$5+(R$5-S$5)*EXP(-TableWmot12[[#This Row],[t]]/T$5)</f>
        <v>-70.696233933670996</v>
      </c>
      <c r="S212">
        <f>ABS(TableWmot12[[#This Row],[Wmot,sim]]-TableWmot12[[#This Row],[Wmot]])</f>
        <v>2.6044480464333475</v>
      </c>
    </row>
    <row r="213" spans="1:19" x14ac:dyDescent="0.3">
      <c r="A213">
        <f>data_lastRecoveryFile!$A543-data_lastRecoveryFile!$A$339</f>
        <v>2.04</v>
      </c>
      <c r="B213">
        <f>$C$6*data_lastRecoveryFile!$C543/$C$5</f>
        <v>-3.30791788856305</v>
      </c>
      <c r="C213">
        <f>data_lastRecoveryFile!$F543*2*PI()/($C$4*$C$3*$C$2)</f>
        <v>-5.8689514975493609</v>
      </c>
      <c r="D213">
        <f>TableWmot11[[#This Row],[W]]*$C$3</f>
        <v>-70.42741797059233</v>
      </c>
      <c r="E213">
        <f>F$5+(E$5-F$5)*EXP(-TableWmot11[[#This Row],[t]]/G$5)</f>
        <v>-71.685287371065641</v>
      </c>
      <c r="F213">
        <f>ABS(TableWmot11[[#This Row],[Wmot,sim]]-TableWmot11[[#This Row],[Wmot]])</f>
        <v>1.2578694004733109</v>
      </c>
      <c r="N213">
        <f>data_lastRecoveryFile!$A3894-data_lastRecoveryFile!$A$3690</f>
        <v>2.0399999999999991</v>
      </c>
      <c r="O213">
        <f>$C$6*data_lastRecoveryFile!$C3894/$C$5</f>
        <v>-3.30791788856305</v>
      </c>
      <c r="P213">
        <f>data_lastRecoveryFile!$F3894*2*PI()/($C$4*$C$3*$C$2)</f>
        <v>-6.099540271914532</v>
      </c>
      <c r="Q213">
        <f>TableWmot12[[#This Row],[W]]*$C$3</f>
        <v>-73.194483262974387</v>
      </c>
      <c r="R213">
        <f>S$5+(R$5-S$5)*EXP(-TableWmot12[[#This Row],[t]]/T$5)</f>
        <v>-70.696667285938517</v>
      </c>
      <c r="S213">
        <f>ABS(TableWmot12[[#This Row],[Wmot,sim]]-TableWmot12[[#This Row],[Wmot]])</f>
        <v>2.4978159770358701</v>
      </c>
    </row>
    <row r="214" spans="1:19" x14ac:dyDescent="0.3">
      <c r="A214">
        <f>data_lastRecoveryFile!$A544-data_lastRecoveryFile!$A$339</f>
        <v>2.0499999999999998</v>
      </c>
      <c r="B214">
        <f>$C$6*data_lastRecoveryFile!$C544/$C$5</f>
        <v>-3.30791788856305</v>
      </c>
      <c r="C214">
        <f>data_lastRecoveryFile!$F544*2*PI()/($C$4*$C$3*$C$2)</f>
        <v>-5.6968703150945519</v>
      </c>
      <c r="D214">
        <f>TableWmot11[[#This Row],[W]]*$C$3</f>
        <v>-68.36244378113463</v>
      </c>
      <c r="E214">
        <f>F$5+(E$5-F$5)*EXP(-TableWmot11[[#This Row],[t]]/G$5)</f>
        <v>-71.686432378373055</v>
      </c>
      <c r="F214">
        <f>ABS(TableWmot11[[#This Row],[Wmot,sim]]-TableWmot11[[#This Row],[Wmot]])</f>
        <v>3.3239885972384258</v>
      </c>
      <c r="N214">
        <f>data_lastRecoveryFile!$A3895-data_lastRecoveryFile!$A$3690</f>
        <v>2.0499999999999972</v>
      </c>
      <c r="O214">
        <f>$C$6*data_lastRecoveryFile!$C3895/$C$5</f>
        <v>-3.30791788856305</v>
      </c>
      <c r="P214">
        <f>data_lastRecoveryFile!$F3895*2*PI()/($C$4*$C$3*$C$2)</f>
        <v>-6.0715156240850687</v>
      </c>
      <c r="Q214">
        <f>TableWmot12[[#This Row],[W]]*$C$3</f>
        <v>-72.858187489020821</v>
      </c>
      <c r="R214">
        <f>S$5+(R$5-S$5)*EXP(-TableWmot12[[#This Row],[t]]/T$5)</f>
        <v>-70.697083711072395</v>
      </c>
      <c r="S214">
        <f>ABS(TableWmot12[[#This Row],[Wmot,sim]]-TableWmot12[[#This Row],[Wmot]])</f>
        <v>2.1611037779484263</v>
      </c>
    </row>
    <row r="215" spans="1:19" x14ac:dyDescent="0.3">
      <c r="N215">
        <f>data_lastRecoveryFile!$A3896-data_lastRecoveryFile!$A$3690</f>
        <v>2.0599999999999952</v>
      </c>
      <c r="O215">
        <f>$C$6*data_lastRecoveryFile!$C3896/$C$5</f>
        <v>-3.30791788856305</v>
      </c>
      <c r="P215">
        <f>data_lastRecoveryFile!$F3896*2*PI()/($C$4*$C$3*$C$2)</f>
        <v>-6.03562440575263</v>
      </c>
      <c r="Q215">
        <f>TableWmot12[[#This Row],[W]]*$C$3</f>
        <v>-72.427492869031568</v>
      </c>
      <c r="R215">
        <f>S$5+(R$5-S$5)*EXP(-TableWmot12[[#This Row],[t]]/T$5)</f>
        <v>-70.697483870261877</v>
      </c>
      <c r="S215">
        <f>ABS(TableWmot12[[#This Row],[Wmot,sim]]-TableWmot12[[#This Row],[Wmot]])</f>
        <v>1.7300089987696907</v>
      </c>
    </row>
    <row r="216" spans="1:19" x14ac:dyDescent="0.3">
      <c r="N216">
        <f>data_lastRecoveryFile!$A3897-data_lastRecoveryFile!$A$3690</f>
        <v>2.0700000000000003</v>
      </c>
      <c r="O216">
        <f>$C$6*data_lastRecoveryFile!$C3897/$C$5</f>
        <v>-3.30791788856305</v>
      </c>
      <c r="P216">
        <f>data_lastRecoveryFile!$F3897*2*PI()/($C$4*$C$3*$C$2)</f>
        <v>-6.0238245551114389</v>
      </c>
      <c r="Q216">
        <f>TableWmot12[[#This Row],[W]]*$C$3</f>
        <v>-72.285894661337267</v>
      </c>
      <c r="R216">
        <f>S$5+(R$5-S$5)*EXP(-TableWmot12[[#This Row],[t]]/T$5)</f>
        <v>-70.697868398869531</v>
      </c>
      <c r="S216">
        <f>ABS(TableWmot12[[#This Row],[Wmot,sim]]-TableWmot12[[#This Row],[Wmot]])</f>
        <v>1.5880262624677357</v>
      </c>
    </row>
    <row r="217" spans="1:19" x14ac:dyDescent="0.3">
      <c r="N217">
        <f>data_lastRecoveryFile!$A3898-data_lastRecoveryFile!$A$3690</f>
        <v>2.0799999999999983</v>
      </c>
      <c r="O217">
        <f>$C$6*data_lastRecoveryFile!$C3898/$C$5</f>
        <v>-3.30791788856305</v>
      </c>
      <c r="P217">
        <f>data_lastRecoveryFile!$F3898*2*PI()/($C$4*$C$3*$C$2)</f>
        <v>-6.0243162164070343</v>
      </c>
      <c r="Q217">
        <f>TableWmot12[[#This Row],[W]]*$C$3</f>
        <v>-72.291794596884415</v>
      </c>
      <c r="R217">
        <f>S$5+(R$5-S$5)*EXP(-TableWmot12[[#This Row],[t]]/T$5)</f>
        <v>-70.698237907440102</v>
      </c>
      <c r="S217">
        <f>ABS(TableWmot12[[#This Row],[Wmot,sim]]-TableWmot12[[#This Row],[Wmot]])</f>
        <v>1.5935566894443127</v>
      </c>
    </row>
    <row r="218" spans="1:19" x14ac:dyDescent="0.3">
      <c r="N218">
        <f>data_lastRecoveryFile!$A3899-data_lastRecoveryFile!$A$3690</f>
        <v>2.0899999999999963</v>
      </c>
      <c r="O218">
        <f>$C$6*data_lastRecoveryFile!$C3899/$C$5</f>
        <v>-3.30791788856305</v>
      </c>
      <c r="P218">
        <f>data_lastRecoveryFile!$F3899*2*PI()/($C$4*$C$3*$C$2)</f>
        <v>-5.9643336354966197</v>
      </c>
      <c r="Q218">
        <f>TableWmot12[[#This Row],[W]]*$C$3</f>
        <v>-71.572003625959439</v>
      </c>
      <c r="R218">
        <f>S$5+(R$5-S$5)*EXP(-TableWmot12[[#This Row],[t]]/T$5)</f>
        <v>-70.698592982669908</v>
      </c>
      <c r="S218">
        <f>ABS(TableWmot12[[#This Row],[Wmot,sim]]-TableWmot12[[#This Row],[Wmot]])</f>
        <v>0.87341064328953166</v>
      </c>
    </row>
    <row r="219" spans="1:19" x14ac:dyDescent="0.3">
      <c r="N219">
        <f>data_lastRecoveryFile!$A3900-data_lastRecoveryFile!$A$3690</f>
        <v>2.0999999999999943</v>
      </c>
      <c r="O219">
        <f>$C$6*data_lastRecoveryFile!$C3900/$C$5</f>
        <v>-3.30791788856305</v>
      </c>
      <c r="P219">
        <f>data_lastRecoveryFile!$F3900*2*PI()/($C$4*$C$3*$C$2)</f>
        <v>-5.8478100925184124</v>
      </c>
      <c r="Q219">
        <f>TableWmot12[[#This Row],[W]]*$C$3</f>
        <v>-70.173721110220953</v>
      </c>
      <c r="R219">
        <f>S$5+(R$5-S$5)*EXP(-TableWmot12[[#This Row],[t]]/T$5)</f>
        <v>-70.698934188338342</v>
      </c>
      <c r="S219">
        <f>ABS(TableWmot12[[#This Row],[Wmot,sim]]-TableWmot12[[#This Row],[Wmot]])</f>
        <v>0.52521307811738893</v>
      </c>
    </row>
    <row r="220" spans="1:19" x14ac:dyDescent="0.3">
      <c r="N220">
        <f>data_lastRecoveryFile!$A3901-data_lastRecoveryFile!$A$3690</f>
        <v>2.1099999999999994</v>
      </c>
      <c r="O220">
        <f>$C$6*data_lastRecoveryFile!$C3901/$C$5</f>
        <v>-3.30791788856305</v>
      </c>
      <c r="P220">
        <f>data_lastRecoveryFile!$F3901*2*PI()/($C$4*$C$3*$C$2)</f>
        <v>-5.7057202081887146</v>
      </c>
      <c r="Q220">
        <f>TableWmot12[[#This Row],[W]]*$C$3</f>
        <v>-68.468642498264572</v>
      </c>
      <c r="R220">
        <f>S$5+(R$5-S$5)*EXP(-TableWmot12[[#This Row],[t]]/T$5)</f>
        <v>-70.699262066203104</v>
      </c>
      <c r="S220">
        <f>ABS(TableWmot12[[#This Row],[Wmot,sim]]-TableWmot12[[#This Row],[Wmot]])</f>
        <v>2.2306195679385326</v>
      </c>
    </row>
    <row r="221" spans="1:19" x14ac:dyDescent="0.3">
      <c r="N221">
        <f>data_lastRecoveryFile!$A3902-data_lastRecoveryFile!$A$3690</f>
        <v>2.1199999999999974</v>
      </c>
      <c r="O221">
        <f>$C$6*data_lastRecoveryFile!$C3902/$C$5</f>
        <v>-3.30791788856305</v>
      </c>
      <c r="P221">
        <f>data_lastRecoveryFile!$F3902*2*PI()/($C$4*$C$3*$C$2)</f>
        <v>-5.5351140096206892</v>
      </c>
      <c r="Q221">
        <f>TableWmot12[[#This Row],[W]]*$C$3</f>
        <v>-66.421368115448274</v>
      </c>
      <c r="R221">
        <f>S$5+(R$5-S$5)*EXP(-TableWmot12[[#This Row],[t]]/T$5)</f>
        <v>-70.699577136860299</v>
      </c>
      <c r="S221">
        <f>ABS(TableWmot12[[#This Row],[Wmot,sim]]-TableWmot12[[#This Row],[Wmot]])</f>
        <v>4.2782090214120245</v>
      </c>
    </row>
    <row r="222" spans="1:19" x14ac:dyDescent="0.3">
      <c r="N222">
        <f>data_lastRecoveryFile!$A3903-data_lastRecoveryFile!$A$3690</f>
        <v>2.1299999999999955</v>
      </c>
      <c r="O222">
        <f>$C$6*data_lastRecoveryFile!$C3903/$C$5</f>
        <v>-3.30791788856305</v>
      </c>
      <c r="P222">
        <f>data_lastRecoveryFile!$F3903*2*PI()/($C$4*$C$3*$C$2)</f>
        <v>-5.4254737145542666</v>
      </c>
      <c r="Q222">
        <f>TableWmot12[[#This Row],[W]]*$C$3</f>
        <v>-65.105684574651207</v>
      </c>
      <c r="R222">
        <f>S$5+(R$5-S$5)*EXP(-TableWmot12[[#This Row],[t]]/T$5)</f>
        <v>-70.699879900571133</v>
      </c>
      <c r="S222">
        <f>ABS(TableWmot12[[#This Row],[Wmot,sim]]-TableWmot12[[#This Row],[Wmot]])</f>
        <v>5.5941953259199266</v>
      </c>
    </row>
    <row r="223" spans="1:19" x14ac:dyDescent="0.3">
      <c r="N223">
        <f>data_lastRecoveryFile!$A3904-data_lastRecoveryFile!$A$3690</f>
        <v>2.1400000000000006</v>
      </c>
      <c r="O223">
        <f>$C$6*data_lastRecoveryFile!$C3904/$C$5</f>
        <v>-3.30791788856305</v>
      </c>
      <c r="P223">
        <f>data_lastRecoveryFile!$F3904*2*PI()/($C$4*$C$3*$C$2)</f>
        <v>-5.3487746751599845</v>
      </c>
      <c r="Q223">
        <f>TableWmot12[[#This Row],[W]]*$C$3</f>
        <v>-64.185296101919818</v>
      </c>
      <c r="R223">
        <f>S$5+(R$5-S$5)*EXP(-TableWmot12[[#This Row],[t]]/T$5)</f>
        <v>-70.700170838056096</v>
      </c>
      <c r="S223">
        <f>ABS(TableWmot12[[#This Row],[Wmot,sim]]-TableWmot12[[#This Row],[Wmot]])</f>
        <v>6.514874736136278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90FA-4FD4-447A-B912-8520713D2D7C}">
  <dimension ref="A1:Y223"/>
  <sheetViews>
    <sheetView topLeftCell="A94" zoomScaleNormal="100" workbookViewId="0">
      <selection activeCell="E202" sqref="E202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$C$6*AVERAGE(data_lastRecoveryFile!$D120:'data_lastRecoveryFile'!$D300)/$C$5</f>
        <v>-2.0674486803519061</v>
      </c>
      <c r="F2">
        <f>$C$6*AVERAGE(data_lastRecoveryFile!$D440:'data_lastRecoveryFile'!$D520)/$C$5</f>
        <v>-3.30791788856305</v>
      </c>
      <c r="G2">
        <f>AVERAGE(data_lastRecoveryFile!$G120:'data_lastRecoveryFile'!$G300)*2*PI()/($C$4*$C$2)</f>
        <v>-34.616170322506186</v>
      </c>
      <c r="H2">
        <f>AVERAGE(data_lastRecoveryFile!$G440:'data_lastRecoveryFile'!$G520)*2*PI()/($C$4*$C$2)</f>
        <v>-72.603689450558221</v>
      </c>
      <c r="I2">
        <f>(H$2-G$2)/(F$2-E$2)</f>
        <v>30.623508327814992</v>
      </c>
      <c r="R2">
        <f>$C$6*AVERAGE(data_lastRecoveryFile!$D3530:'data_lastRecoveryFile'!$D3660)/$C$5</f>
        <v>-2.0674486803519061</v>
      </c>
      <c r="S2">
        <f>$C$6*AVERAGE(data_lastRecoveryFile!$D3790:'data_lastRecoveryFile'!$D3884)/$C$5</f>
        <v>-3.30791788856305</v>
      </c>
      <c r="T2">
        <f>AVERAGE(data_lastRecoveryFile!$G3530:'data_lastRecoveryFile'!$G3660)*2*PI()/($C$4*$C$2)</f>
        <v>-38.17698063680767</v>
      </c>
      <c r="U2">
        <f>AVERAGE(data_lastRecoveryFile!$G3790:'data_lastRecoveryFile'!$G3884)*2*PI()/($C$4*$C$2)</f>
        <v>-76.869950941414203</v>
      </c>
      <c r="V2">
        <f>(U$2-T$2)/(S$2-R$2)</f>
        <v>31.192205375581146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-34.616170322506186</v>
      </c>
      <c r="F5">
        <v>-73.54497680256749</v>
      </c>
      <c r="G5">
        <v>0.28158416065100444</v>
      </c>
      <c r="I5">
        <f>SUM(TableWmot21[Abs(error)])</f>
        <v>385.69249955952614</v>
      </c>
      <c r="K5">
        <f>(F$5-E$5)/(F$2-E$2)</f>
        <v>31.382323900002135</v>
      </c>
      <c r="L5">
        <f>G$5</f>
        <v>0.28158416065100444</v>
      </c>
      <c r="R5">
        <f>T$2</f>
        <v>-38.17698063680767</v>
      </c>
      <c r="S5">
        <v>-77.88820174968707</v>
      </c>
      <c r="T5">
        <v>0.27786660720498413</v>
      </c>
      <c r="V5">
        <f>SUM(TableWmot22[Abs(error)])</f>
        <v>370.36112164859787</v>
      </c>
      <c r="X5">
        <f>(S$5-R$5)/(S$2-R$2)</f>
        <v>32.013064774212467</v>
      </c>
      <c r="Y5">
        <f>T$5</f>
        <v>0.27786660720498413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$C$6*data_lastRecoveryFile!$D339/$C$5</f>
        <v>-3.30791788856305</v>
      </c>
      <c r="C9">
        <f>data_lastRecoveryFile!$G339*2*PI()/($C$4*$C$3*$C$2)</f>
        <v>-3.0173205431147019</v>
      </c>
      <c r="D9">
        <f>TableWmot21[[#This Row],[W]]*$C$3</f>
        <v>-36.207846517376424</v>
      </c>
      <c r="E9">
        <f>F$5+(E$5-F$5)*EXP(-TableWmot21[[#This Row],[t]]/G$5)</f>
        <v>-34.616170322506186</v>
      </c>
      <c r="F9">
        <f>ABS(TableWmot21[[#This Row],[Wmot,sim]]-TableWmot21[[#This Row],[Wmot]])</f>
        <v>1.5916761948702387</v>
      </c>
      <c r="N9">
        <f>data_lastRecoveryFile!$A3690-data_lastRecoveryFile!$A$3690</f>
        <v>0</v>
      </c>
      <c r="O9">
        <f>$C$6*data_lastRecoveryFile!$D3690/$C$5</f>
        <v>-3.30791788856305</v>
      </c>
      <c r="P9">
        <f>data_lastRecoveryFile!$G3690*2*PI()/($C$4*$C$3*$C$2)</f>
        <v>-3.5404473250964146</v>
      </c>
      <c r="Q9">
        <f>TableWmot22[[#This Row],[W]]*$C$3</f>
        <v>-42.485367901156977</v>
      </c>
      <c r="R9">
        <f>S$5+(R$5-S$5)*EXP(-TableWmot22[[#This Row],[t]]/T$5)</f>
        <v>-38.17698063680767</v>
      </c>
      <c r="S9">
        <f>ABS(TableWmot22[[#This Row],[Wmot,sim]]-TableWmot22[[#This Row],[Wmot]])</f>
        <v>4.3083872643493066</v>
      </c>
    </row>
    <row r="10" spans="1:25" x14ac:dyDescent="0.3">
      <c r="A10">
        <f>data_lastRecoveryFile!$A340-data_lastRecoveryFile!$A$339</f>
        <v>9.9999999999997868E-3</v>
      </c>
      <c r="B10">
        <f>$C$6*data_lastRecoveryFile!$D340/$C$5</f>
        <v>-3.30791788856305</v>
      </c>
      <c r="C10">
        <f>data_lastRecoveryFile!$G340*2*PI()/($C$4*$C$3*$C$2)</f>
        <v>-3.0325620192457658</v>
      </c>
      <c r="D10">
        <f>TableWmot21[[#This Row],[W]]*$C$3</f>
        <v>-36.390744230949188</v>
      </c>
      <c r="E10">
        <f>F$5+(E$5-F$5)*EXP(-TableWmot21[[#This Row],[t]]/G$5)</f>
        <v>-35.974402642808961</v>
      </c>
      <c r="F10">
        <f>ABS(TableWmot21[[#This Row],[Wmot,sim]]-TableWmot21[[#This Row],[Wmot]])</f>
        <v>0.41634158814022726</v>
      </c>
      <c r="N10">
        <f>data_lastRecoveryFile!$A3691-data_lastRecoveryFile!$A$3690</f>
        <v>9.9999999999980105E-3</v>
      </c>
      <c r="O10">
        <f>$C$6*data_lastRecoveryFile!$D3691/$C$5</f>
        <v>-3.30791788856305</v>
      </c>
      <c r="P10">
        <f>data_lastRecoveryFile!$G3691*2*PI()/($C$4*$C$3*$C$2)</f>
        <v>-3.5502805351571696</v>
      </c>
      <c r="Q10">
        <f>TableWmot22[[#This Row],[W]]*$C$3</f>
        <v>-42.603366421886037</v>
      </c>
      <c r="R10">
        <f>S$5+(R$5-S$5)*EXP(-TableWmot22[[#This Row],[t]]/T$5)</f>
        <v>-39.580716897286194</v>
      </c>
      <c r="S10">
        <f>ABS(TableWmot22[[#This Row],[Wmot,sim]]-TableWmot22[[#This Row],[Wmot]])</f>
        <v>3.0226495245998422</v>
      </c>
    </row>
    <row r="11" spans="1:25" x14ac:dyDescent="0.3">
      <c r="A11">
        <f>data_lastRecoveryFile!$A341-data_lastRecoveryFile!$A$339</f>
        <v>2.0000000000000018E-2</v>
      </c>
      <c r="B11">
        <f>$C$6*data_lastRecoveryFile!$D341/$C$5</f>
        <v>-3.30791788856305</v>
      </c>
      <c r="C11">
        <f>data_lastRecoveryFile!$G341*2*PI()/($C$4*$C$3*$C$2)</f>
        <v>-3.0733698413302641</v>
      </c>
      <c r="D11">
        <f>TableWmot21[[#This Row],[W]]*$C$3</f>
        <v>-36.880438095963171</v>
      </c>
      <c r="E11">
        <f>F$5+(E$5-F$5)*EXP(-TableWmot21[[#This Row],[t]]/G$5)</f>
        <v>-37.285246018966795</v>
      </c>
      <c r="F11">
        <f>ABS(TableWmot21[[#This Row],[Wmot,sim]]-TableWmot21[[#This Row],[Wmot]])</f>
        <v>0.40480792300362367</v>
      </c>
      <c r="N11">
        <f>data_lastRecoveryFile!$A3692-data_lastRecoveryFile!$A$3690</f>
        <v>1.9999999999996021E-2</v>
      </c>
      <c r="O11">
        <f>$C$6*data_lastRecoveryFile!$D3692/$C$5</f>
        <v>-3.30791788856305</v>
      </c>
      <c r="P11">
        <f>data_lastRecoveryFile!$G3692*2*PI()/($C$4*$C$3*$C$2)</f>
        <v>-3.6078048147028814</v>
      </c>
      <c r="Q11">
        <f>TableWmot22[[#This Row],[W]]*$C$3</f>
        <v>-43.293657776434578</v>
      </c>
      <c r="R11">
        <f>S$5+(R$5-S$5)*EXP(-TableWmot22[[#This Row],[t]]/T$5)</f>
        <v>-40.934833039476707</v>
      </c>
      <c r="S11">
        <f>ABS(TableWmot22[[#This Row],[Wmot,sim]]-TableWmot22[[#This Row],[Wmot]])</f>
        <v>2.358824736957871</v>
      </c>
    </row>
    <row r="12" spans="1:25" x14ac:dyDescent="0.3">
      <c r="A12">
        <f>data_lastRecoveryFile!$A342-data_lastRecoveryFile!$A$339</f>
        <v>2.9999999999999805E-2</v>
      </c>
      <c r="B12">
        <f>$C$6*data_lastRecoveryFile!$D342/$C$5</f>
        <v>-3.30791788856305</v>
      </c>
      <c r="C12">
        <f>data_lastRecoveryFile!$G342*2*PI()/($C$4*$C$3*$C$2)</f>
        <v>-3.1245025342597859</v>
      </c>
      <c r="D12">
        <f>TableWmot21[[#This Row],[W]]*$C$3</f>
        <v>-37.494030411117429</v>
      </c>
      <c r="E12">
        <f>F$5+(E$5-F$5)*EXP(-TableWmot21[[#This Row],[t]]/G$5)</f>
        <v>-38.550353858863929</v>
      </c>
      <c r="F12">
        <f>ABS(TableWmot21[[#This Row],[Wmot,sim]]-TableWmot21[[#This Row],[Wmot]])</f>
        <v>1.0563234477465002</v>
      </c>
      <c r="N12">
        <f>data_lastRecoveryFile!$A3693-data_lastRecoveryFile!$A$3690</f>
        <v>2.9999999999994031E-2</v>
      </c>
      <c r="O12">
        <f>$C$6*data_lastRecoveryFile!$D3693/$C$5</f>
        <v>-3.30791788856305</v>
      </c>
      <c r="P12">
        <f>data_lastRecoveryFile!$G3693*2*PI()/($C$4*$C$3*$C$2)</f>
        <v>-3.6402544080567734</v>
      </c>
      <c r="Q12">
        <f>TableWmot22[[#This Row],[W]]*$C$3</f>
        <v>-43.683052896681282</v>
      </c>
      <c r="R12">
        <f>S$5+(R$5-S$5)*EXP(-TableWmot22[[#This Row],[t]]/T$5)</f>
        <v>-42.241083065329754</v>
      </c>
      <c r="S12">
        <f>ABS(TableWmot22[[#This Row],[Wmot,sim]]-TableWmot22[[#This Row],[Wmot]])</f>
        <v>1.4419698313515283</v>
      </c>
    </row>
    <row r="13" spans="1:25" x14ac:dyDescent="0.3">
      <c r="A13">
        <f>data_lastRecoveryFile!$A343-data_lastRecoveryFile!$A$339</f>
        <v>4.0000000000000036E-2</v>
      </c>
      <c r="B13">
        <f>$C$6*data_lastRecoveryFile!$D343/$C$5</f>
        <v>-3.30791788856305</v>
      </c>
      <c r="C13">
        <f>data_lastRecoveryFile!$G343*2*PI()/($C$4*$C$3*$C$2)</f>
        <v>-3.2041515368256923</v>
      </c>
      <c r="D13">
        <f>TableWmot21[[#This Row],[W]]*$C$3</f>
        <v>-38.449818441908306</v>
      </c>
      <c r="E13">
        <f>F$5+(E$5-F$5)*EXP(-TableWmot21[[#This Row],[t]]/G$5)</f>
        <v>-39.771321882717771</v>
      </c>
      <c r="F13">
        <f>ABS(TableWmot21[[#This Row],[Wmot,sim]]-TableWmot21[[#This Row],[Wmot]])</f>
        <v>1.3215034408094652</v>
      </c>
      <c r="N13">
        <f>data_lastRecoveryFile!$A3694-data_lastRecoveryFile!$A$3690</f>
        <v>3.9999999999999147E-2</v>
      </c>
      <c r="O13">
        <f>$C$6*data_lastRecoveryFile!$D3694/$C$5</f>
        <v>-3.30791788856305</v>
      </c>
      <c r="P13">
        <f>data_lastRecoveryFile!$G3694*2*PI()/($C$4*$C$3*$C$2)</f>
        <v>-3.6633624521341761</v>
      </c>
      <c r="Q13">
        <f>TableWmot22[[#This Row],[W]]*$C$3</f>
        <v>-43.960349425610111</v>
      </c>
      <c r="R13">
        <f>S$5+(R$5-S$5)*EXP(-TableWmot22[[#This Row],[t]]/T$5)</f>
        <v>-43.501158975275004</v>
      </c>
      <c r="S13">
        <f>ABS(TableWmot22[[#This Row],[Wmot,sim]]-TableWmot22[[#This Row],[Wmot]])</f>
        <v>0.45919045033510741</v>
      </c>
    </row>
    <row r="14" spans="1:25" x14ac:dyDescent="0.3">
      <c r="A14">
        <f>data_lastRecoveryFile!$A344-data_lastRecoveryFile!$A$339</f>
        <v>4.9999999999999822E-2</v>
      </c>
      <c r="B14">
        <f>$C$6*data_lastRecoveryFile!$D344/$C$5</f>
        <v>-3.30791788856305</v>
      </c>
      <c r="C14">
        <f>data_lastRecoveryFile!$G344*2*PI()/($C$4*$C$3*$C$2)</f>
        <v>-3.3123168485166583</v>
      </c>
      <c r="D14">
        <f>TableWmot21[[#This Row],[W]]*$C$3</f>
        <v>-39.747802182199898</v>
      </c>
      <c r="E14">
        <f>F$5+(E$5-F$5)*EXP(-TableWmot21[[#This Row],[t]]/G$5)</f>
        <v>-40.949690135810449</v>
      </c>
      <c r="F14">
        <f>ABS(TableWmot21[[#This Row],[Wmot,sim]]-TableWmot21[[#This Row],[Wmot]])</f>
        <v>1.2018879536105516</v>
      </c>
      <c r="N14">
        <f>data_lastRecoveryFile!$A3695-data_lastRecoveryFile!$A$3690</f>
        <v>4.9999999999997158E-2</v>
      </c>
      <c r="O14">
        <f>$C$6*data_lastRecoveryFile!$D3695/$C$5</f>
        <v>-3.30791788856305</v>
      </c>
      <c r="P14">
        <f>data_lastRecoveryFile!$G3695*2*PI()/($C$4*$C$3*$C$2)</f>
        <v>-3.6825372119827469</v>
      </c>
      <c r="Q14">
        <f>TableWmot22[[#This Row],[W]]*$C$3</f>
        <v>-44.190446543792959</v>
      </c>
      <c r="R14">
        <f>S$5+(R$5-S$5)*EXP(-TableWmot22[[#This Row],[t]]/T$5)</f>
        <v>-44.716692959885037</v>
      </c>
      <c r="S14">
        <f>ABS(TableWmot22[[#This Row],[Wmot,sim]]-TableWmot22[[#This Row],[Wmot]])</f>
        <v>0.52624641609207856</v>
      </c>
    </row>
    <row r="15" spans="1:25" x14ac:dyDescent="0.3">
      <c r="A15">
        <f>data_lastRecoveryFile!$A345-data_lastRecoveryFile!$A$339</f>
        <v>6.0000000000000053E-2</v>
      </c>
      <c r="B15">
        <f>$C$6*data_lastRecoveryFile!$D345/$C$5</f>
        <v>-3.30791788856305</v>
      </c>
      <c r="C15">
        <f>data_lastRecoveryFile!$G345*2*PI()/($C$4*$C$3*$C$2)</f>
        <v>-3.4175321975473252</v>
      </c>
      <c r="D15">
        <f>TableWmot21[[#This Row],[W]]*$C$3</f>
        <v>-41.0103863705679</v>
      </c>
      <c r="E15">
        <f>F$5+(E$5-F$5)*EXP(-TableWmot21[[#This Row],[t]]/G$5)</f>
        <v>-42.086944930996651</v>
      </c>
      <c r="F15">
        <f>ABS(TableWmot21[[#This Row],[Wmot,sim]]-TableWmot21[[#This Row],[Wmot]])</f>
        <v>1.0765585604287509</v>
      </c>
      <c r="N15">
        <f>data_lastRecoveryFile!$A3696-data_lastRecoveryFile!$A$3690</f>
        <v>5.9999999999995168E-2</v>
      </c>
      <c r="O15">
        <f>$C$6*data_lastRecoveryFile!$D3696/$C$5</f>
        <v>-3.30791788856305</v>
      </c>
      <c r="P15">
        <f>data_lastRecoveryFile!$G3696*2*PI()/($C$4*$C$3*$C$2)</f>
        <v>-3.6992536694439599</v>
      </c>
      <c r="Q15">
        <f>TableWmot22[[#This Row],[W]]*$C$3</f>
        <v>-44.391044033327518</v>
      </c>
      <c r="R15">
        <f>S$5+(R$5-S$5)*EXP(-TableWmot22[[#This Row],[t]]/T$5)</f>
        <v>-45.889259514075562</v>
      </c>
      <c r="S15">
        <f>ABS(TableWmot22[[#This Row],[Wmot,sim]]-TableWmot22[[#This Row],[Wmot]])</f>
        <v>1.4982154807480441</v>
      </c>
    </row>
    <row r="16" spans="1:25" x14ac:dyDescent="0.3">
      <c r="A16">
        <f>data_lastRecoveryFile!$A346-data_lastRecoveryFile!$A$339</f>
        <v>6.999999999999984E-2</v>
      </c>
      <c r="B16">
        <f>$C$6*data_lastRecoveryFile!$D346/$C$5</f>
        <v>-3.30791788856305</v>
      </c>
      <c r="C16">
        <f>data_lastRecoveryFile!$G346*2*PI()/($C$4*$C$3*$C$2)</f>
        <v>-3.5020978053992735</v>
      </c>
      <c r="D16">
        <f>TableWmot21[[#This Row],[W]]*$C$3</f>
        <v>-42.025173664791282</v>
      </c>
      <c r="E16">
        <f>F$5+(E$5-F$5)*EXP(-TableWmot21[[#This Row],[t]]/G$5)</f>
        <v>-43.184520723436279</v>
      </c>
      <c r="F16">
        <f>ABS(TableWmot21[[#This Row],[Wmot,sim]]-TableWmot21[[#This Row],[Wmot]])</f>
        <v>1.1593470586449968</v>
      </c>
      <c r="N16">
        <f>data_lastRecoveryFile!$A3697-data_lastRecoveryFile!$A$3690</f>
        <v>7.0000000000000284E-2</v>
      </c>
      <c r="O16">
        <f>$C$6*data_lastRecoveryFile!$D3697/$C$5</f>
        <v>-3.30791788856305</v>
      </c>
      <c r="P16">
        <f>data_lastRecoveryFile!$G3697*2*PI()/($C$4*$C$3*$C$2)</f>
        <v>-3.7852942581147309</v>
      </c>
      <c r="Q16">
        <f>TableWmot22[[#This Row],[W]]*$C$3</f>
        <v>-45.423531097376767</v>
      </c>
      <c r="R16">
        <f>S$5+(R$5-S$5)*EXP(-TableWmot22[[#This Row],[t]]/T$5)</f>
        <v>-47.020377476563723</v>
      </c>
      <c r="S16">
        <f>ABS(TableWmot22[[#This Row],[Wmot,sim]]-TableWmot22[[#This Row],[Wmot]])</f>
        <v>1.5968463791869567</v>
      </c>
    </row>
    <row r="17" spans="1:19" x14ac:dyDescent="0.3">
      <c r="A17">
        <f>data_lastRecoveryFile!$A347-data_lastRecoveryFile!$A$339</f>
        <v>8.0000000000000071E-2</v>
      </c>
      <c r="B17">
        <f>$C$6*data_lastRecoveryFile!$D347/$C$5</f>
        <v>-3.30791788856305</v>
      </c>
      <c r="C17">
        <f>data_lastRecoveryFile!$G347*2*PI()/($C$4*$C$3*$C$2)</f>
        <v>-3.625996253494244</v>
      </c>
      <c r="D17">
        <f>TableWmot21[[#This Row],[W]]*$C$3</f>
        <v>-43.511955041930932</v>
      </c>
      <c r="E17">
        <f>F$5+(E$5-F$5)*EXP(-TableWmot21[[#This Row],[t]]/G$5)</f>
        <v>-44.243801919918155</v>
      </c>
      <c r="F17">
        <f>ABS(TableWmot21[[#This Row],[Wmot,sim]]-TableWmot21[[#This Row],[Wmot]])</f>
        <v>0.73184687798722337</v>
      </c>
      <c r="N17">
        <f>data_lastRecoveryFile!$A3698-data_lastRecoveryFile!$A$3690</f>
        <v>7.9999999999998295E-2</v>
      </c>
      <c r="O17">
        <f>$C$6*data_lastRecoveryFile!$D3698/$C$5</f>
        <v>-3.30791788856305</v>
      </c>
      <c r="P17">
        <f>data_lastRecoveryFile!$G3698*2*PI()/($C$4*$C$3*$C$2)</f>
        <v>-3.9111593488354446</v>
      </c>
      <c r="Q17">
        <f>TableWmot22[[#This Row],[W]]*$C$3</f>
        <v>-46.933912186025339</v>
      </c>
      <c r="R17">
        <f>S$5+(R$5-S$5)*EXP(-TableWmot22[[#This Row],[t]]/T$5)</f>
        <v>-48.111511997234743</v>
      </c>
      <c r="S17">
        <f>ABS(TableWmot22[[#This Row],[Wmot,sim]]-TableWmot22[[#This Row],[Wmot]])</f>
        <v>1.1775998112094044</v>
      </c>
    </row>
    <row r="18" spans="1:19" x14ac:dyDescent="0.3">
      <c r="A18">
        <f>data_lastRecoveryFile!$A348-data_lastRecoveryFile!$A$339</f>
        <v>8.9999999999999858E-2</v>
      </c>
      <c r="B18">
        <f>$C$6*data_lastRecoveryFile!$D348/$C$5</f>
        <v>-3.30791788856305</v>
      </c>
      <c r="C18">
        <f>data_lastRecoveryFile!$G348*2*PI()/($C$4*$C$3*$C$2)</f>
        <v>-3.7390781704712506</v>
      </c>
      <c r="D18">
        <f>TableWmot21[[#This Row],[W]]*$C$3</f>
        <v>-44.868938045655007</v>
      </c>
      <c r="E18">
        <f>F$5+(E$5-F$5)*EXP(-TableWmot21[[#This Row],[t]]/G$5)</f>
        <v>-45.26612462505534</v>
      </c>
      <c r="F18">
        <f>ABS(TableWmot21[[#This Row],[Wmot,sim]]-TableWmot21[[#This Row],[Wmot]])</f>
        <v>0.39718657940033353</v>
      </c>
      <c r="N18">
        <f>data_lastRecoveryFile!$A3699-data_lastRecoveryFile!$A$3690</f>
        <v>8.9999999999996305E-2</v>
      </c>
      <c r="O18">
        <f>$C$6*data_lastRecoveryFile!$D3699/$C$5</f>
        <v>-3.30791788856305</v>
      </c>
      <c r="P18">
        <f>data_lastRecoveryFile!$G3699*2*PI()/($C$4*$C$3*$C$2)</f>
        <v>-4.0316161734858493</v>
      </c>
      <c r="Q18">
        <f>TableWmot22[[#This Row],[W]]*$C$3</f>
        <v>-48.379394081830192</v>
      </c>
      <c r="R18">
        <f>S$5+(R$5-S$5)*EXP(-TableWmot22[[#This Row],[t]]/T$5)</f>
        <v>-49.16407643497196</v>
      </c>
      <c r="S18">
        <f>ABS(TableWmot22[[#This Row],[Wmot,sim]]-TableWmot22[[#This Row],[Wmot]])</f>
        <v>0.78468235314176837</v>
      </c>
    </row>
    <row r="19" spans="1:19" x14ac:dyDescent="0.3">
      <c r="A19">
        <f>data_lastRecoveryFile!$A349-data_lastRecoveryFile!$A$339</f>
        <v>0.10000000000000009</v>
      </c>
      <c r="B19">
        <f>$C$6*data_lastRecoveryFile!$D349/$C$5</f>
        <v>-3.30791788856305</v>
      </c>
      <c r="C19">
        <f>data_lastRecoveryFile!$G349*2*PI()/($C$4*$C$3*$C$2)</f>
        <v>-3.8428185376604422</v>
      </c>
      <c r="D19">
        <f>TableWmot21[[#This Row],[W]]*$C$3</f>
        <v>-46.113822451925309</v>
      </c>
      <c r="E19">
        <f>F$5+(E$5-F$5)*EXP(-TableWmot21[[#This Row],[t]]/G$5)</f>
        <v>-46.252778326556196</v>
      </c>
      <c r="F19">
        <f>ABS(TableWmot21[[#This Row],[Wmot,sim]]-TableWmot21[[#This Row],[Wmot]])</f>
        <v>0.13895587463088788</v>
      </c>
      <c r="N19">
        <f>data_lastRecoveryFile!$A3700-data_lastRecoveryFile!$A$3690</f>
        <v>9.9999999999994316E-2</v>
      </c>
      <c r="O19">
        <f>$C$6*data_lastRecoveryFile!$D3700/$C$5</f>
        <v>-3.30791788856305</v>
      </c>
      <c r="P19">
        <f>data_lastRecoveryFile!$G3700*2*PI()/($C$4*$C$3*$C$2)</f>
        <v>-4.1491230349646298</v>
      </c>
      <c r="Q19">
        <f>TableWmot22[[#This Row],[W]]*$C$3</f>
        <v>-49.789476419575557</v>
      </c>
      <c r="R19">
        <f>S$5+(R$5-S$5)*EXP(-TableWmot22[[#This Row],[t]]/T$5)</f>
        <v>-50.179434188393387</v>
      </c>
      <c r="S19">
        <f>ABS(TableWmot22[[#This Row],[Wmot,sim]]-TableWmot22[[#This Row],[Wmot]])</f>
        <v>0.38995776881782973</v>
      </c>
    </row>
    <row r="20" spans="1:19" x14ac:dyDescent="0.3">
      <c r="A20">
        <f>data_lastRecoveryFile!$A350-data_lastRecoveryFile!$A$339</f>
        <v>0.10999999999999988</v>
      </c>
      <c r="B20">
        <f>$C$6*data_lastRecoveryFile!$D350/$C$5</f>
        <v>-3.30791788856305</v>
      </c>
      <c r="C20">
        <f>data_lastRecoveryFile!$G350*2*PI()/($C$4*$C$3*$C$2)</f>
        <v>-3.9391839976875622</v>
      </c>
      <c r="D20">
        <f>TableWmot21[[#This Row],[W]]*$C$3</f>
        <v>-47.270207972250745</v>
      </c>
      <c r="E20">
        <f>F$5+(E$5-F$5)*EXP(-TableWmot21[[#This Row],[t]]/G$5)</f>
        <v>-47.20500752169535</v>
      </c>
      <c r="F20">
        <f>ABS(TableWmot21[[#This Row],[Wmot,sim]]-TableWmot21[[#This Row],[Wmot]])</f>
        <v>6.5200450555394696E-2</v>
      </c>
      <c r="N20">
        <f>data_lastRecoveryFile!$A3701-data_lastRecoveryFile!$A$3690</f>
        <v>0.10999999999999943</v>
      </c>
      <c r="O20">
        <f>$C$6*data_lastRecoveryFile!$D3701/$C$5</f>
        <v>-3.30791788856305</v>
      </c>
      <c r="P20">
        <f>data_lastRecoveryFile!$G3701*2*PI()/($C$4*$C$3*$C$2)</f>
        <v>-4.243030192093066</v>
      </c>
      <c r="Q20">
        <f>TableWmot22[[#This Row],[W]]*$C$3</f>
        <v>-50.916362305116792</v>
      </c>
      <c r="R20">
        <f>S$5+(R$5-S$5)*EXP(-TableWmot22[[#This Row],[t]]/T$5)</f>
        <v>-51.158900461878773</v>
      </c>
      <c r="S20">
        <f>ABS(TableWmot22[[#This Row],[Wmot,sim]]-TableWmot22[[#This Row],[Wmot]])</f>
        <v>0.24253815676198087</v>
      </c>
    </row>
    <row r="21" spans="1:19" x14ac:dyDescent="0.3">
      <c r="A21">
        <f>data_lastRecoveryFile!$A351-data_lastRecoveryFile!$A$339</f>
        <v>0.12000000000000011</v>
      </c>
      <c r="B21">
        <f>$C$6*data_lastRecoveryFile!$D351/$C$5</f>
        <v>-3.30791788856305</v>
      </c>
      <c r="C21">
        <f>data_lastRecoveryFile!$G351*2*PI()/($C$4*$C$3*$C$2)</f>
        <v>-3.9701586097113046</v>
      </c>
      <c r="D21">
        <f>TableWmot21[[#This Row],[W]]*$C$3</f>
        <v>-47.641903316535654</v>
      </c>
      <c r="E21">
        <f>F$5+(E$5-F$5)*EXP(-TableWmot21[[#This Row],[t]]/G$5)</f>
        <v>-48.124013287037485</v>
      </c>
      <c r="F21">
        <f>ABS(TableWmot21[[#This Row],[Wmot,sim]]-TableWmot21[[#This Row],[Wmot]])</f>
        <v>0.48210997050183124</v>
      </c>
      <c r="N21">
        <f>data_lastRecoveryFile!$A3702-data_lastRecoveryFile!$A$3690</f>
        <v>0.11999999999999744</v>
      </c>
      <c r="O21">
        <f>$C$6*data_lastRecoveryFile!$D3702/$C$5</f>
        <v>-3.30791788856305</v>
      </c>
      <c r="P21">
        <f>data_lastRecoveryFile!$G3702*2*PI()/($C$4*$C$3*$C$2)</f>
        <v>-4.3167792683157229</v>
      </c>
      <c r="Q21">
        <f>TableWmot22[[#This Row],[W]]*$C$3</f>
        <v>-51.801351219788671</v>
      </c>
      <c r="R21">
        <f>S$5+(R$5-S$5)*EXP(-TableWmot22[[#This Row],[t]]/T$5)</f>
        <v>-52.103743969166004</v>
      </c>
      <c r="S21">
        <f>ABS(TableWmot22[[#This Row],[Wmot,sim]]-TableWmot22[[#This Row],[Wmot]])</f>
        <v>0.30239274937733285</v>
      </c>
    </row>
    <row r="22" spans="1:19" x14ac:dyDescent="0.3">
      <c r="A22">
        <f>data_lastRecoveryFile!$A352-data_lastRecoveryFile!$A$339</f>
        <v>0.12999999999999989</v>
      </c>
      <c r="B22">
        <f>$C$6*data_lastRecoveryFile!$D352/$C$5</f>
        <v>-3.30791788856305</v>
      </c>
      <c r="C22">
        <f>data_lastRecoveryFile!$G352*2*PI()/($C$4*$C$3*$C$2)</f>
        <v>-4.0006415614621069</v>
      </c>
      <c r="D22">
        <f>TableWmot21[[#This Row],[W]]*$C$3</f>
        <v>-48.007698737545283</v>
      </c>
      <c r="E22">
        <f>F$5+(E$5-F$5)*EXP(-TableWmot21[[#This Row],[t]]/G$5)</f>
        <v>-49.010954793392543</v>
      </c>
      <c r="F22">
        <f>ABS(TableWmot21[[#This Row],[Wmot,sim]]-TableWmot21[[#This Row],[Wmot]])</f>
        <v>1.0032560558472596</v>
      </c>
      <c r="N22">
        <f>data_lastRecoveryFile!$A3703-data_lastRecoveryFile!$A$3690</f>
        <v>0.12999999999999545</v>
      </c>
      <c r="O22">
        <f>$C$6*data_lastRecoveryFile!$D3703/$C$5</f>
        <v>-3.30791788856305</v>
      </c>
      <c r="P22">
        <f>data_lastRecoveryFile!$G3703*2*PI()/($C$4*$C$3*$C$2)</f>
        <v>-4.3900366842654401</v>
      </c>
      <c r="Q22">
        <f>TableWmot22[[#This Row],[W]]*$C$3</f>
        <v>-52.680440211185285</v>
      </c>
      <c r="R22">
        <f>S$5+(R$5-S$5)*EXP(-TableWmot22[[#This Row],[t]]/T$5)</f>
        <v>-53.015188576734523</v>
      </c>
      <c r="S22">
        <f>ABS(TableWmot22[[#This Row],[Wmot,sim]]-TableWmot22[[#This Row],[Wmot]])</f>
        <v>0.33474836554923826</v>
      </c>
    </row>
    <row r="23" spans="1:19" x14ac:dyDescent="0.3">
      <c r="A23">
        <f>data_lastRecoveryFile!$A353-data_lastRecoveryFile!$A$339</f>
        <v>0.13999999999999968</v>
      </c>
      <c r="B23">
        <f>$C$6*data_lastRecoveryFile!$D353/$C$5</f>
        <v>-3.30791788856305</v>
      </c>
      <c r="C23">
        <f>data_lastRecoveryFile!$G353*2*PI()/($C$4*$C$3*$C$2)</f>
        <v>-4.0566908591663431</v>
      </c>
      <c r="D23">
        <f>TableWmot21[[#This Row],[W]]*$C$3</f>
        <v>-48.680290309996117</v>
      </c>
      <c r="E23">
        <f>F$5+(E$5-F$5)*EXP(-TableWmot21[[#This Row],[t]]/G$5)</f>
        <v>-49.866950767914616</v>
      </c>
      <c r="F23">
        <f>ABS(TableWmot21[[#This Row],[Wmot,sim]]-TableWmot21[[#This Row],[Wmot]])</f>
        <v>1.1866604579184994</v>
      </c>
      <c r="N23">
        <f>data_lastRecoveryFile!$A3704-data_lastRecoveryFile!$A$3690</f>
        <v>0.14000000000000057</v>
      </c>
      <c r="O23">
        <f>$C$6*data_lastRecoveryFile!$D3704/$C$5</f>
        <v>-3.30791788856305</v>
      </c>
      <c r="P23">
        <f>data_lastRecoveryFile!$G3704*2*PI()/($C$4*$C$3*$C$2)</f>
        <v>-4.4583774949291159</v>
      </c>
      <c r="Q23">
        <f>TableWmot22[[#This Row],[W]]*$C$3</f>
        <v>-53.500529939149388</v>
      </c>
      <c r="R23">
        <f>S$5+(R$5-S$5)*EXP(-TableWmot22[[#This Row],[t]]/T$5)</f>
        <v>-53.894414889091202</v>
      </c>
      <c r="S23">
        <f>ABS(TableWmot22[[#This Row],[Wmot,sim]]-TableWmot22[[#This Row],[Wmot]])</f>
        <v>0.393884949941814</v>
      </c>
    </row>
    <row r="24" spans="1:19" x14ac:dyDescent="0.3">
      <c r="A24">
        <f>data_lastRecoveryFile!$A354-data_lastRecoveryFile!$A$339</f>
        <v>0.14999999999999991</v>
      </c>
      <c r="B24">
        <f>$C$6*data_lastRecoveryFile!$D354/$C$5</f>
        <v>-3.30791788856305</v>
      </c>
      <c r="C24">
        <f>data_lastRecoveryFile!$G354*2*PI()/($C$4*$C$3*$C$2)</f>
        <v>-4.1038902678670306</v>
      </c>
      <c r="D24">
        <f>TableWmot21[[#This Row],[W]]*$C$3</f>
        <v>-49.246683214404371</v>
      </c>
      <c r="E24">
        <f>F$5+(E$5-F$5)*EXP(-TableWmot21[[#This Row],[t]]/G$5)</f>
        <v>-50.693080905187372</v>
      </c>
      <c r="F24">
        <f>ABS(TableWmot21[[#This Row],[Wmot,sim]]-TableWmot21[[#This Row],[Wmot]])</f>
        <v>1.4463976907830016</v>
      </c>
      <c r="N24">
        <f>data_lastRecoveryFile!$A3705-data_lastRecoveryFile!$A$3690</f>
        <v>0.14999999999999858</v>
      </c>
      <c r="O24">
        <f>$C$6*data_lastRecoveryFile!$D3705/$C$5</f>
        <v>-3.30791788856305</v>
      </c>
      <c r="P24">
        <f>data_lastRecoveryFile!$G3705*2*PI()/($C$4*$C$3*$C$2)</f>
        <v>-4.5213100400338089</v>
      </c>
      <c r="Q24">
        <f>TableWmot22[[#This Row],[W]]*$C$3</f>
        <v>-54.255720480405706</v>
      </c>
      <c r="R24">
        <f>S$5+(R$5-S$5)*EXP(-TableWmot22[[#This Row],[t]]/T$5)</f>
        <v>-54.742561778018981</v>
      </c>
      <c r="S24">
        <f>ABS(TableWmot22[[#This Row],[Wmot,sim]]-TableWmot22[[#This Row],[Wmot]])</f>
        <v>0.48684129761327455</v>
      </c>
    </row>
    <row r="25" spans="1:19" x14ac:dyDescent="0.3">
      <c r="A25">
        <f>data_lastRecoveryFile!$A355-data_lastRecoveryFile!$A$339</f>
        <v>0.1599999999999997</v>
      </c>
      <c r="B25">
        <f>$C$6*data_lastRecoveryFile!$D355/$C$5</f>
        <v>-3.30791788856305</v>
      </c>
      <c r="C25">
        <f>data_lastRecoveryFile!$G355*2*PI()/($C$4*$C$3*$C$2)</f>
        <v>-4.1505980162947784</v>
      </c>
      <c r="D25">
        <f>TableWmot21[[#This Row],[W]]*$C$3</f>
        <v>-49.807176195537338</v>
      </c>
      <c r="E25">
        <f>F$5+(E$5-F$5)*EXP(-TableWmot21[[#This Row],[t]]/G$5)</f>
        <v>-51.490387229076674</v>
      </c>
      <c r="F25">
        <f>ABS(TableWmot21[[#This Row],[Wmot,sim]]-TableWmot21[[#This Row],[Wmot]])</f>
        <v>1.6832110335393367</v>
      </c>
      <c r="N25">
        <f>data_lastRecoveryFile!$A3706-data_lastRecoveryFile!$A$3690</f>
        <v>0.15999999999999659</v>
      </c>
      <c r="O25">
        <f>$C$6*data_lastRecoveryFile!$D3706/$C$5</f>
        <v>-3.30791788856305</v>
      </c>
      <c r="P25">
        <f>data_lastRecoveryFile!$G3706*2*PI()/($C$4*$C$3*$C$2)</f>
        <v>-4.5876842090943937</v>
      </c>
      <c r="Q25">
        <f>TableWmot22[[#This Row],[W]]*$C$3</f>
        <v>-55.052210509132721</v>
      </c>
      <c r="R25">
        <f>S$5+(R$5-S$5)*EXP(-TableWmot22[[#This Row],[t]]/T$5)</f>
        <v>-55.560727857774054</v>
      </c>
      <c r="S25">
        <f>ABS(TableWmot22[[#This Row],[Wmot,sim]]-TableWmot22[[#This Row],[Wmot]])</f>
        <v>0.50851734864133391</v>
      </c>
    </row>
    <row r="26" spans="1:19" x14ac:dyDescent="0.3">
      <c r="A26">
        <f>data_lastRecoveryFile!$A356-data_lastRecoveryFile!$A$339</f>
        <v>0.16999999999999993</v>
      </c>
      <c r="B26">
        <f>$C$6*data_lastRecoveryFile!$D356/$C$5</f>
        <v>-3.30791788856305</v>
      </c>
      <c r="C26">
        <f>data_lastRecoveryFile!$G356*2*PI()/($C$4*$C$3*$C$2)</f>
        <v>-4.215005543240947</v>
      </c>
      <c r="D26">
        <f>TableWmot21[[#This Row],[W]]*$C$3</f>
        <v>-50.580066518891364</v>
      </c>
      <c r="E26">
        <f>F$5+(E$5-F$5)*EXP(-TableWmot21[[#This Row],[t]]/G$5)</f>
        <v>-52.259875407068257</v>
      </c>
      <c r="F26">
        <f>ABS(TableWmot21[[#This Row],[Wmot,sim]]-TableWmot21[[#This Row],[Wmot]])</f>
        <v>1.6798088881768933</v>
      </c>
      <c r="N26">
        <f>data_lastRecoveryFile!$A3707-data_lastRecoveryFile!$A$3690</f>
        <v>0.1699999999999946</v>
      </c>
      <c r="O26">
        <f>$C$6*data_lastRecoveryFile!$D3707/$C$5</f>
        <v>-3.30791788856305</v>
      </c>
      <c r="P26">
        <f>data_lastRecoveryFile!$G3707*2*PI()/($C$4*$C$3*$C$2)</f>
        <v>-4.6722498164350155</v>
      </c>
      <c r="Q26">
        <f>TableWmot22[[#This Row],[W]]*$C$3</f>
        <v>-56.066997797220182</v>
      </c>
      <c r="R26">
        <f>S$5+(R$5-S$5)*EXP(-TableWmot22[[#This Row],[t]]/T$5)</f>
        <v>-56.349972908130887</v>
      </c>
      <c r="S26">
        <f>ABS(TableWmot22[[#This Row],[Wmot,sim]]-TableWmot22[[#This Row],[Wmot]])</f>
        <v>0.28297511091070504</v>
      </c>
    </row>
    <row r="27" spans="1:19" x14ac:dyDescent="0.3">
      <c r="A27">
        <f>data_lastRecoveryFile!$A357-data_lastRecoveryFile!$A$339</f>
        <v>0.17999999999999972</v>
      </c>
      <c r="B27">
        <f>$C$6*data_lastRecoveryFile!$D357/$C$5</f>
        <v>-3.30791788856305</v>
      </c>
      <c r="C27">
        <f>data_lastRecoveryFile!$G357*2*PI()/($C$4*$C$3*$C$2)</f>
        <v>-4.2572883466555949</v>
      </c>
      <c r="D27">
        <f>TableWmot21[[#This Row],[W]]*$C$3</f>
        <v>-51.087460159867135</v>
      </c>
      <c r="E27">
        <f>F$5+(E$5-F$5)*EXP(-TableWmot21[[#This Row],[t]]/G$5)</f>
        <v>-53.002516018747322</v>
      </c>
      <c r="F27">
        <f>ABS(TableWmot21[[#This Row],[Wmot,sim]]-TableWmot21[[#This Row],[Wmot]])</f>
        <v>1.9150558588801871</v>
      </c>
      <c r="N27">
        <f>data_lastRecoveryFile!$A3708-data_lastRecoveryFile!$A$3690</f>
        <v>0.17999999999999972</v>
      </c>
      <c r="O27">
        <f>$C$6*data_lastRecoveryFile!$D3708/$C$5</f>
        <v>-3.30791788856305</v>
      </c>
      <c r="P27">
        <f>data_lastRecoveryFile!$G3708*2*PI()/($C$4*$C$3*$C$2)</f>
        <v>-4.759273726674321</v>
      </c>
      <c r="Q27">
        <f>TableWmot22[[#This Row],[W]]*$C$3</f>
        <v>-57.111284720091852</v>
      </c>
      <c r="R27">
        <f>S$5+(R$5-S$5)*EXP(-TableWmot22[[#This Row],[t]]/T$5)</f>
        <v>-57.111319247128051</v>
      </c>
      <c r="S27">
        <f>ABS(TableWmot22[[#This Row],[Wmot,sim]]-TableWmot22[[#This Row],[Wmot]])</f>
        <v>3.4527036198994665E-5</v>
      </c>
    </row>
    <row r="28" spans="1:19" x14ac:dyDescent="0.3">
      <c r="A28">
        <f>data_lastRecoveryFile!$A358-data_lastRecoveryFile!$A$339</f>
        <v>0.18999999999999995</v>
      </c>
      <c r="B28">
        <f>$C$6*data_lastRecoveryFile!$D358/$C$5</f>
        <v>-3.30791788856305</v>
      </c>
      <c r="C28">
        <f>data_lastRecoveryFile!$G358*2*PI()/($C$4*$C$3*$C$2)</f>
        <v>-4.2995711505815688</v>
      </c>
      <c r="D28">
        <f>TableWmot21[[#This Row],[W]]*$C$3</f>
        <v>-51.594853806978826</v>
      </c>
      <c r="E28">
        <f>F$5+(E$5-F$5)*EXP(-TableWmot21[[#This Row],[t]]/G$5)</f>
        <v>-53.719245780021367</v>
      </c>
      <c r="F28">
        <f>ABS(TableWmot21[[#This Row],[Wmot,sim]]-TableWmot21[[#This Row],[Wmot]])</f>
        <v>2.1243919730425418</v>
      </c>
      <c r="N28">
        <f>data_lastRecoveryFile!$A3709-data_lastRecoveryFile!$A$3690</f>
        <v>0.18999999999999773</v>
      </c>
      <c r="O28">
        <f>$C$6*data_lastRecoveryFile!$D3709/$C$5</f>
        <v>-3.30791788856305</v>
      </c>
      <c r="P28">
        <f>data_lastRecoveryFile!$G3709*2*PI()/($C$4*$C$3*$C$2)</f>
        <v>-4.8384310684559599</v>
      </c>
      <c r="Q28">
        <f>TableWmot22[[#This Row],[W]]*$C$3</f>
        <v>-58.061172821471516</v>
      </c>
      <c r="R28">
        <f>S$5+(R$5-S$5)*EXP(-TableWmot22[[#This Row],[t]]/T$5)</f>
        <v>-57.845753055286238</v>
      </c>
      <c r="S28">
        <f>ABS(TableWmot22[[#This Row],[Wmot,sim]]-TableWmot22[[#This Row],[Wmot]])</f>
        <v>0.21541976618527769</v>
      </c>
    </row>
    <row r="29" spans="1:19" x14ac:dyDescent="0.3">
      <c r="A29">
        <f>data_lastRecoveryFile!$A359-data_lastRecoveryFile!$A$339</f>
        <v>0.19999999999999973</v>
      </c>
      <c r="B29">
        <f>$C$6*data_lastRecoveryFile!$D359/$C$5</f>
        <v>-3.30791788856305</v>
      </c>
      <c r="C29">
        <f>data_lastRecoveryFile!$G359*2*PI()/($C$4*$C$3*$C$2)</f>
        <v>-4.3659453191308284</v>
      </c>
      <c r="D29">
        <f>TableWmot21[[#This Row],[W]]*$C$3</f>
        <v>-52.391343829569941</v>
      </c>
      <c r="E29">
        <f>F$5+(E$5-F$5)*EXP(-TableWmot21[[#This Row],[t]]/G$5)</f>
        <v>-54.410968724629079</v>
      </c>
      <c r="F29">
        <f>ABS(TableWmot21[[#This Row],[Wmot,sim]]-TableWmot21[[#This Row],[Wmot]])</f>
        <v>2.0196248950591382</v>
      </c>
      <c r="N29">
        <f>data_lastRecoveryFile!$A3710-data_lastRecoveryFile!$A$3690</f>
        <v>0.19999999999999574</v>
      </c>
      <c r="O29">
        <f>$C$6*data_lastRecoveryFile!$D3710/$C$5</f>
        <v>-3.30791788856305</v>
      </c>
      <c r="P29">
        <f>data_lastRecoveryFile!$G3710*2*PI()/($C$4*$C$3*$C$2)</f>
        <v>-4.870880661809851</v>
      </c>
      <c r="Q29">
        <f>TableWmot22[[#This Row],[W]]*$C$3</f>
        <v>-58.450567941718212</v>
      </c>
      <c r="R29">
        <f>S$5+(R$5-S$5)*EXP(-TableWmot22[[#This Row],[t]]/T$5)</f>
        <v>-58.554225653022257</v>
      </c>
      <c r="S29">
        <f>ABS(TableWmot22[[#This Row],[Wmot,sim]]-TableWmot22[[#This Row],[Wmot]])</f>
        <v>0.10365771130404511</v>
      </c>
    </row>
    <row r="30" spans="1:19" x14ac:dyDescent="0.3">
      <c r="A30">
        <f>data_lastRecoveryFile!$A360-data_lastRecoveryFile!$A$339</f>
        <v>0.20999999999999996</v>
      </c>
      <c r="B30">
        <f>$C$6*data_lastRecoveryFile!$D360/$C$5</f>
        <v>-3.30791788856305</v>
      </c>
      <c r="C30">
        <f>data_lastRecoveryFile!$G360*2*PI()/($C$4*$C$3*$C$2)</f>
        <v>-4.3934783077100059</v>
      </c>
      <c r="D30">
        <f>TableWmot21[[#This Row],[W]]*$C$3</f>
        <v>-52.721739692520075</v>
      </c>
      <c r="E30">
        <f>F$5+(E$5-F$5)*EXP(-TableWmot21[[#This Row],[t]]/G$5)</f>
        <v>-55.078557344426656</v>
      </c>
      <c r="F30">
        <f>ABS(TableWmot21[[#This Row],[Wmot,sim]]-TableWmot21[[#This Row],[Wmot]])</f>
        <v>2.3568176519065815</v>
      </c>
      <c r="N30">
        <f>data_lastRecoveryFile!$A3711-data_lastRecoveryFile!$A$3690</f>
        <v>0.21000000000000085</v>
      </c>
      <c r="O30">
        <f>$C$6*data_lastRecoveryFile!$D3711/$C$5</f>
        <v>-3.30791788856305</v>
      </c>
      <c r="P30">
        <f>data_lastRecoveryFile!$G3711*2*PI()/($C$4*$C$3*$C$2)</f>
        <v>-4.8576058283045311</v>
      </c>
      <c r="Q30">
        <f>TableWmot22[[#This Row],[W]]*$C$3</f>
        <v>-58.29126993965437</v>
      </c>
      <c r="R30">
        <f>S$5+(R$5-S$5)*EXP(-TableWmot22[[#This Row],[t]]/T$5)</f>
        <v>-59.237654732903408</v>
      </c>
      <c r="S30">
        <f>ABS(TableWmot22[[#This Row],[Wmot,sim]]-TableWmot22[[#This Row],[Wmot]])</f>
        <v>0.94638479324903813</v>
      </c>
    </row>
    <row r="31" spans="1:19" x14ac:dyDescent="0.3">
      <c r="A31">
        <f>data_lastRecoveryFile!$A361-data_lastRecoveryFile!$A$339</f>
        <v>0.21999999999999975</v>
      </c>
      <c r="B31">
        <f>$C$6*data_lastRecoveryFile!$D361/$C$5</f>
        <v>-3.30791788856305</v>
      </c>
      <c r="C31">
        <f>data_lastRecoveryFile!$G361*2*PI()/($C$4*$C$3*$C$2)</f>
        <v>-4.4244529197337474</v>
      </c>
      <c r="D31">
        <f>TableWmot21[[#This Row],[W]]*$C$3</f>
        <v>-53.093435036804969</v>
      </c>
      <c r="E31">
        <f>F$5+(E$5-F$5)*EXP(-TableWmot21[[#This Row],[t]]/G$5)</f>
        <v>-55.722853689889021</v>
      </c>
      <c r="F31">
        <f>ABS(TableWmot21[[#This Row],[Wmot,sim]]-TableWmot21[[#This Row],[Wmot]])</f>
        <v>2.629418653084052</v>
      </c>
      <c r="N31">
        <f>data_lastRecoveryFile!$A3712-data_lastRecoveryFile!$A$3690</f>
        <v>0.21999999999999886</v>
      </c>
      <c r="O31">
        <f>$C$6*data_lastRecoveryFile!$D3712/$C$5</f>
        <v>-3.30791788856305</v>
      </c>
      <c r="P31">
        <f>data_lastRecoveryFile!$G3712*2*PI()/($C$4*$C$3*$C$2)</f>
        <v>-4.8521975627455483</v>
      </c>
      <c r="Q31">
        <f>TableWmot22[[#This Row],[W]]*$C$3</f>
        <v>-58.226370752946579</v>
      </c>
      <c r="R31">
        <f>S$5+(R$5-S$5)*EXP(-TableWmot22[[#This Row],[t]]/T$5)</f>
        <v>-59.896925548343731</v>
      </c>
      <c r="S31">
        <f>ABS(TableWmot22[[#This Row],[Wmot,sim]]-TableWmot22[[#This Row],[Wmot]])</f>
        <v>1.6705547953971518</v>
      </c>
    </row>
    <row r="32" spans="1:19" x14ac:dyDescent="0.3">
      <c r="A32">
        <f>data_lastRecoveryFile!$A362-data_lastRecoveryFile!$A$339</f>
        <v>0.22999999999999998</v>
      </c>
      <c r="B32">
        <f>$C$6*data_lastRecoveryFile!$D362/$C$5</f>
        <v>-3.30791788856305</v>
      </c>
      <c r="C32">
        <f>data_lastRecoveryFile!$G362*2*PI()/($C$4*$C$3*$C$2)</f>
        <v>-4.4549358714845502</v>
      </c>
      <c r="D32">
        <f>TableWmot21[[#This Row],[W]]*$C$3</f>
        <v>-53.459230457814598</v>
      </c>
      <c r="E32">
        <f>F$5+(E$5-F$5)*EXP(-TableWmot21[[#This Row],[t]]/G$5)</f>
        <v>-56.344670432214635</v>
      </c>
      <c r="F32">
        <f>ABS(TableWmot21[[#This Row],[Wmot,sim]]-TableWmot21[[#This Row],[Wmot]])</f>
        <v>2.8854399744000361</v>
      </c>
      <c r="N32">
        <f>data_lastRecoveryFile!$A3713-data_lastRecoveryFile!$A$3690</f>
        <v>0.22999999999999687</v>
      </c>
      <c r="O32">
        <f>$C$6*data_lastRecoveryFile!$D3713/$C$5</f>
        <v>-3.30791788856305</v>
      </c>
      <c r="P32">
        <f>data_lastRecoveryFile!$G3713*2*PI()/($C$4*$C$3*$C$2)</f>
        <v>-4.8433476737420014</v>
      </c>
      <c r="Q32">
        <f>TableWmot22[[#This Row],[W]]*$C$3</f>
        <v>-58.120172084904013</v>
      </c>
      <c r="R32">
        <f>S$5+(R$5-S$5)*EXP(-TableWmot22[[#This Row],[t]]/T$5)</f>
        <v>-60.53289206028559</v>
      </c>
      <c r="S32">
        <f>ABS(TableWmot22[[#This Row],[Wmot,sim]]-TableWmot22[[#This Row],[Wmot]])</f>
        <v>2.4127199753815773</v>
      </c>
    </row>
    <row r="33" spans="1:19" x14ac:dyDescent="0.3">
      <c r="A33">
        <f>data_lastRecoveryFile!$A363-data_lastRecoveryFile!$A$339</f>
        <v>0.23999999999999977</v>
      </c>
      <c r="B33">
        <f>$C$6*data_lastRecoveryFile!$D363/$C$5</f>
        <v>-3.30791788856305</v>
      </c>
      <c r="C33">
        <f>data_lastRecoveryFile!$G363*2*PI()/($C$4*$C$3*$C$2)</f>
        <v>-4.4775522547776854</v>
      </c>
      <c r="D33">
        <f>TableWmot21[[#This Row],[W]]*$C$3</f>
        <v>-53.730627057332228</v>
      </c>
      <c r="E33">
        <f>F$5+(E$5-F$5)*EXP(-TableWmot21[[#This Row],[t]]/G$5)</f>
        <v>-56.944791888373032</v>
      </c>
      <c r="F33">
        <f>ABS(TableWmot21[[#This Row],[Wmot,sim]]-TableWmot21[[#This Row],[Wmot]])</f>
        <v>3.2141648310408044</v>
      </c>
      <c r="N33">
        <f>data_lastRecoveryFile!$A3714-data_lastRecoveryFile!$A$3690</f>
        <v>0.23999999999999488</v>
      </c>
      <c r="O33">
        <f>$C$6*data_lastRecoveryFile!$D3714/$C$5</f>
        <v>-3.30791788856305</v>
      </c>
      <c r="P33">
        <f>data_lastRecoveryFile!$G3714*2*PI()/($C$4*$C$3*$C$2)</f>
        <v>-4.9043135767322781</v>
      </c>
      <c r="Q33">
        <f>TableWmot22[[#This Row],[W]]*$C$3</f>
        <v>-58.851762920787337</v>
      </c>
      <c r="R33">
        <f>S$5+(R$5-S$5)*EXP(-TableWmot22[[#This Row],[t]]/T$5)</f>
        <v>-61.146378043343049</v>
      </c>
      <c r="S33">
        <f>ABS(TableWmot22[[#This Row],[Wmot,sim]]-TableWmot22[[#This Row],[Wmot]])</f>
        <v>2.2946151225557117</v>
      </c>
    </row>
    <row r="34" spans="1:19" x14ac:dyDescent="0.3">
      <c r="A34">
        <f>data_lastRecoveryFile!$A364-data_lastRecoveryFile!$A$339</f>
        <v>0.25</v>
      </c>
      <c r="B34">
        <f>$C$6*data_lastRecoveryFile!$D364/$C$5</f>
        <v>-3.30791788856305</v>
      </c>
      <c r="C34">
        <f>data_lastRecoveryFile!$G364*2*PI()/($C$4*$C$3*$C$2)</f>
        <v>-4.5188517376464512</v>
      </c>
      <c r="D34">
        <f>TableWmot21[[#This Row],[W]]*$C$3</f>
        <v>-54.226220851757418</v>
      </c>
      <c r="E34">
        <f>F$5+(E$5-F$5)*EXP(-TableWmot21[[#This Row],[t]]/G$5)</f>
        <v>-57.523975010388625</v>
      </c>
      <c r="F34">
        <f>ABS(TableWmot21[[#This Row],[Wmot,sim]]-TableWmot21[[#This Row],[Wmot]])</f>
        <v>3.2977541586312071</v>
      </c>
      <c r="N34">
        <f>data_lastRecoveryFile!$A3715-data_lastRecoveryFile!$A$3690</f>
        <v>0.25</v>
      </c>
      <c r="O34">
        <f>$C$6*data_lastRecoveryFile!$D3715/$C$5</f>
        <v>-3.30791788856305</v>
      </c>
      <c r="P34">
        <f>data_lastRecoveryFile!$G3715*2*PI()/($C$4*$C$3*$C$2)</f>
        <v>-4.9908458261873161</v>
      </c>
      <c r="Q34">
        <f>TableWmot22[[#This Row],[W]]*$C$3</f>
        <v>-59.890149914247793</v>
      </c>
      <c r="R34">
        <f>S$5+(R$5-S$5)*EXP(-TableWmot22[[#This Row],[t]]/T$5)</f>
        <v>-61.738178152847325</v>
      </c>
      <c r="S34">
        <f>ABS(TableWmot22[[#This Row],[Wmot,sim]]-TableWmot22[[#This Row],[Wmot]])</f>
        <v>1.8480282385995324</v>
      </c>
    </row>
    <row r="35" spans="1:19" x14ac:dyDescent="0.3">
      <c r="A35">
        <f>data_lastRecoveryFile!$A365-data_lastRecoveryFile!$A$339</f>
        <v>0.25999999999999979</v>
      </c>
      <c r="B35">
        <f>$C$6*data_lastRecoveryFile!$D365/$C$5</f>
        <v>-3.30791788856305</v>
      </c>
      <c r="C35">
        <f>data_lastRecoveryFile!$G365*2*PI()/($C$4*$C$3*$C$2)</f>
        <v>-4.5640845042327234</v>
      </c>
      <c r="D35">
        <f>TableWmot21[[#This Row],[W]]*$C$3</f>
        <v>-54.769014050792677</v>
      </c>
      <c r="E35">
        <f>F$5+(E$5-F$5)*EXP(-TableWmot21[[#This Row],[t]]/G$5)</f>
        <v>-58.082950340107793</v>
      </c>
      <c r="F35">
        <f>ABS(TableWmot21[[#This Row],[Wmot,sim]]-TableWmot21[[#This Row],[Wmot]])</f>
        <v>3.3139362893151159</v>
      </c>
      <c r="N35">
        <f>data_lastRecoveryFile!$A3716-data_lastRecoveryFile!$A$3690</f>
        <v>0.25999999999999801</v>
      </c>
      <c r="O35">
        <f>$C$6*data_lastRecoveryFile!$D3716/$C$5</f>
        <v>-3.30791788856305</v>
      </c>
      <c r="P35">
        <f>data_lastRecoveryFile!$G3716*2*PI()/($C$4*$C$3*$C$2)</f>
        <v>-5.0247704013826828</v>
      </c>
      <c r="Q35">
        <f>TableWmot22[[#This Row],[W]]*$C$3</f>
        <v>-60.297244816592197</v>
      </c>
      <c r="R35">
        <f>S$5+(R$5-S$5)*EXP(-TableWmot22[[#This Row],[t]]/T$5)</f>
        <v>-62.309058954171135</v>
      </c>
      <c r="S35">
        <f>ABS(TableWmot22[[#This Row],[Wmot,sim]]-TableWmot22[[#This Row],[Wmot]])</f>
        <v>2.0118141375789378</v>
      </c>
    </row>
    <row r="36" spans="1:19" x14ac:dyDescent="0.3">
      <c r="A36">
        <f>data_lastRecoveryFile!$A366-data_lastRecoveryFile!$A$339</f>
        <v>0.27</v>
      </c>
      <c r="B36">
        <f>$C$6*data_lastRecoveryFile!$D366/$C$5</f>
        <v>-3.30791788856305</v>
      </c>
      <c r="C36">
        <f>data_lastRecoveryFile!$G366*2*PI()/($C$4*$C$3*$C$2)</f>
        <v>-4.6722498164350155</v>
      </c>
      <c r="D36">
        <f>TableWmot21[[#This Row],[W]]*$C$3</f>
        <v>-56.066997797220182</v>
      </c>
      <c r="E36">
        <f>F$5+(E$5-F$5)*EXP(-TableWmot21[[#This Row],[t]]/G$5)</f>
        <v>-58.622422930654508</v>
      </c>
      <c r="F36">
        <f>ABS(TableWmot21[[#This Row],[Wmot,sim]]-TableWmot21[[#This Row],[Wmot]])</f>
        <v>2.5554251334343263</v>
      </c>
      <c r="N36">
        <f>data_lastRecoveryFile!$A3717-data_lastRecoveryFile!$A$3690</f>
        <v>0.26999999999999602</v>
      </c>
      <c r="O36">
        <f>$C$6*data_lastRecoveryFile!$D3717/$C$5</f>
        <v>-3.30791788856305</v>
      </c>
      <c r="P36">
        <f>data_lastRecoveryFile!$G3717*2*PI()/($C$4*$C$3*$C$2)</f>
        <v>-5.0695115076960136</v>
      </c>
      <c r="Q36">
        <f>TableWmot22[[#This Row],[W]]*$C$3</f>
        <v>-60.834138092352163</v>
      </c>
      <c r="R36">
        <f>S$5+(R$5-S$5)*EXP(-TableWmot22[[#This Row],[t]]/T$5)</f>
        <v>-62.859759915672058</v>
      </c>
      <c r="S36">
        <f>ABS(TableWmot22[[#This Row],[Wmot,sim]]-TableWmot22[[#This Row],[Wmot]])</f>
        <v>2.025621823319895</v>
      </c>
    </row>
    <row r="37" spans="1:19" x14ac:dyDescent="0.3">
      <c r="A37">
        <f>data_lastRecoveryFile!$A367-data_lastRecoveryFile!$A$339</f>
        <v>0.2799999999999998</v>
      </c>
      <c r="B37">
        <f>$C$6*data_lastRecoveryFile!$D367/$C$5</f>
        <v>-3.30791788856305</v>
      </c>
      <c r="C37">
        <f>data_lastRecoveryFile!$G367*2*PI()/($C$4*$C$3*$C$2)</f>
        <v>-4.7941816224155698</v>
      </c>
      <c r="D37">
        <f>TableWmot21[[#This Row],[W]]*$C$3</f>
        <v>-57.530179468986837</v>
      </c>
      <c r="E37">
        <f>F$5+(E$5-F$5)*EXP(-TableWmot21[[#This Row],[t]]/G$5)</f>
        <v>-59.14307323573572</v>
      </c>
      <c r="F37">
        <f>ABS(TableWmot21[[#This Row],[Wmot,sim]]-TableWmot21[[#This Row],[Wmot]])</f>
        <v>1.6128937667488827</v>
      </c>
      <c r="N37">
        <f>data_lastRecoveryFile!$A3718-data_lastRecoveryFile!$A$3690</f>
        <v>0.27999999999999403</v>
      </c>
      <c r="O37">
        <f>$C$6*data_lastRecoveryFile!$D3718/$C$5</f>
        <v>-3.30791788856305</v>
      </c>
      <c r="P37">
        <f>data_lastRecoveryFile!$G3718*2*PI()/($C$4*$C$3*$C$2)</f>
        <v>-5.0739364521977892</v>
      </c>
      <c r="Q37">
        <f>TableWmot22[[#This Row],[W]]*$C$3</f>
        <v>-60.887237426373474</v>
      </c>
      <c r="R37">
        <f>S$5+(R$5-S$5)*EXP(-TableWmot22[[#This Row],[t]]/T$5)</f>
        <v>-63.390994366532532</v>
      </c>
      <c r="S37">
        <f>ABS(TableWmot22[[#This Row],[Wmot,sim]]-TableWmot22[[#This Row],[Wmot]])</f>
        <v>2.5037569401590574</v>
      </c>
    </row>
    <row r="38" spans="1:19" x14ac:dyDescent="0.3">
      <c r="A38">
        <f>data_lastRecoveryFile!$A368-data_lastRecoveryFile!$A$339</f>
        <v>0.29000000000000004</v>
      </c>
      <c r="B38">
        <f>$C$6*data_lastRecoveryFile!$D368/$C$5</f>
        <v>-3.30791788856305</v>
      </c>
      <c r="C38">
        <f>data_lastRecoveryFile!$G368*2*PI()/($C$4*$C$3*$C$2)</f>
        <v>-4.8748139460386843</v>
      </c>
      <c r="D38">
        <f>TableWmot21[[#This Row],[W]]*$C$3</f>
        <v>-58.497767352464209</v>
      </c>
      <c r="E38">
        <f>F$5+(E$5-F$5)*EXP(-TableWmot21[[#This Row],[t]]/G$5)</f>
        <v>-59.645557967919189</v>
      </c>
      <c r="F38">
        <f>ABS(TableWmot21[[#This Row],[Wmot,sim]]-TableWmot21[[#This Row],[Wmot]])</f>
        <v>1.14779061545498</v>
      </c>
      <c r="N38">
        <f>data_lastRecoveryFile!$A3719-data_lastRecoveryFile!$A$3690</f>
        <v>0.28999999999999915</v>
      </c>
      <c r="O38">
        <f>$C$6*data_lastRecoveryFile!$D3719/$C$5</f>
        <v>-3.30791788856305</v>
      </c>
      <c r="P38">
        <f>data_lastRecoveryFile!$G3719*2*PI()/($C$4*$C$3*$C$2)</f>
        <v>-5.0729531311405793</v>
      </c>
      <c r="Q38">
        <f>TableWmot22[[#This Row],[W]]*$C$3</f>
        <v>-60.875437573686952</v>
      </c>
      <c r="R38">
        <f>S$5+(R$5-S$5)*EXP(-TableWmot22[[#This Row],[t]]/T$5)</f>
        <v>-63.903450420743994</v>
      </c>
      <c r="S38">
        <f>ABS(TableWmot22[[#This Row],[Wmot,sim]]-TableWmot22[[#This Row],[Wmot]])</f>
        <v>3.0280128470570418</v>
      </c>
    </row>
    <row r="39" spans="1:19" x14ac:dyDescent="0.3">
      <c r="A39">
        <f>data_lastRecoveryFile!$A369-data_lastRecoveryFile!$A$339</f>
        <v>0.29999999999999982</v>
      </c>
      <c r="B39">
        <f>$C$6*data_lastRecoveryFile!$D369/$C$5</f>
        <v>-3.30791788856305</v>
      </c>
      <c r="C39">
        <f>data_lastRecoveryFile!$G369*2*PI()/($C$4*$C$3*$C$2)</f>
        <v>-4.9308632442542466</v>
      </c>
      <c r="D39">
        <f>TableWmot21[[#This Row],[W]]*$C$3</f>
        <v>-59.170358931050956</v>
      </c>
      <c r="E39">
        <f>F$5+(E$5-F$5)*EXP(-TableWmot21[[#This Row],[t]]/G$5)</f>
        <v>-60.130510926965435</v>
      </c>
      <c r="F39">
        <f>ABS(TableWmot21[[#This Row],[Wmot,sim]]-TableWmot21[[#This Row],[Wmot]])</f>
        <v>0.96015199591447953</v>
      </c>
      <c r="N39">
        <f>data_lastRecoveryFile!$A3720-data_lastRecoveryFile!$A$3690</f>
        <v>0.29999999999999716</v>
      </c>
      <c r="O39">
        <f>$C$6*data_lastRecoveryFile!$D3720/$C$5</f>
        <v>-3.30791788856305</v>
      </c>
      <c r="P39">
        <f>data_lastRecoveryFile!$G3720*2*PI()/($C$4*$C$3*$C$2)</f>
        <v>-5.1644019858816588</v>
      </c>
      <c r="Q39">
        <f>TableWmot22[[#This Row],[W]]*$C$3</f>
        <v>-61.972823830579905</v>
      </c>
      <c r="R39">
        <f>S$5+(R$5-S$5)*EXP(-TableWmot22[[#This Row],[t]]/T$5)</f>
        <v>-64.397791868427305</v>
      </c>
      <c r="S39">
        <f>ABS(TableWmot22[[#This Row],[Wmot,sim]]-TableWmot22[[#This Row],[Wmot]])</f>
        <v>2.4249680378473997</v>
      </c>
    </row>
    <row r="40" spans="1:19" x14ac:dyDescent="0.3">
      <c r="A40">
        <f>data_lastRecoveryFile!$A370-data_lastRecoveryFile!$A$339</f>
        <v>0.31000000000000005</v>
      </c>
      <c r="B40">
        <f>$C$6*data_lastRecoveryFile!$D370/$C$5</f>
        <v>-3.30791788856305</v>
      </c>
      <c r="C40">
        <f>data_lastRecoveryFile!$G370*2*PI()/($C$4*$C$3*$C$2)</f>
        <v>-4.9628211773351971</v>
      </c>
      <c r="D40">
        <f>TableWmot21[[#This Row],[W]]*$C$3</f>
        <v>-59.553854128022365</v>
      </c>
      <c r="E40">
        <f>F$5+(E$5-F$5)*EXP(-TableWmot21[[#This Row],[t]]/G$5)</f>
        <v>-60.598543799259481</v>
      </c>
      <c r="F40">
        <f>ABS(TableWmot21[[#This Row],[Wmot,sim]]-TableWmot21[[#This Row],[Wmot]])</f>
        <v>1.0446896712371156</v>
      </c>
      <c r="N40">
        <f>data_lastRecoveryFile!$A3721-data_lastRecoveryFile!$A$3690</f>
        <v>0.30999999999999517</v>
      </c>
      <c r="O40">
        <f>$C$6*data_lastRecoveryFile!$D3721/$C$5</f>
        <v>-3.30791788856305</v>
      </c>
      <c r="P40">
        <f>data_lastRecoveryFile!$G3721*2*PI()/($C$4*$C$3*$C$2)</f>
        <v>-5.2627340864892149</v>
      </c>
      <c r="Q40">
        <f>TableWmot22[[#This Row],[W]]*$C$3</f>
        <v>-63.152809037870583</v>
      </c>
      <c r="R40">
        <f>S$5+(R$5-S$5)*EXP(-TableWmot22[[#This Row],[t]]/T$5)</f>
        <v>-64.874659035649728</v>
      </c>
      <c r="S40">
        <f>ABS(TableWmot22[[#This Row],[Wmot,sim]]-TableWmot22[[#This Row],[Wmot]])</f>
        <v>1.7218499977791453</v>
      </c>
    </row>
    <row r="41" spans="1:19" x14ac:dyDescent="0.3">
      <c r="A41">
        <f>data_lastRecoveryFile!$A371-data_lastRecoveryFile!$A$339</f>
        <v>0.31999999999999984</v>
      </c>
      <c r="B41">
        <f>$C$6*data_lastRecoveryFile!$D371/$C$5</f>
        <v>-3.30791788856305</v>
      </c>
      <c r="C41">
        <f>data_lastRecoveryFile!$G371*2*PI()/($C$4*$C$3*$C$2)</f>
        <v>-5.0449284822884612</v>
      </c>
      <c r="D41">
        <f>TableWmot21[[#This Row],[W]]*$C$3</f>
        <v>-60.539141787461531</v>
      </c>
      <c r="E41">
        <f>F$5+(E$5-F$5)*EXP(-TableWmot21[[#This Row],[t]]/G$5)</f>
        <v>-61.050246929349889</v>
      </c>
      <c r="F41">
        <f>ABS(TableWmot21[[#This Row],[Wmot,sim]]-TableWmot21[[#This Row],[Wmot]])</f>
        <v>0.51110514188835765</v>
      </c>
      <c r="N41">
        <f>data_lastRecoveryFile!$A3722-data_lastRecoveryFile!$A$3690</f>
        <v>0.32000000000000028</v>
      </c>
      <c r="O41">
        <f>$C$6*data_lastRecoveryFile!$D3722/$C$5</f>
        <v>-3.30791788856305</v>
      </c>
      <c r="P41">
        <f>data_lastRecoveryFile!$G3722*2*PI()/($C$4*$C$3*$C$2)</f>
        <v>-5.3782743068762322</v>
      </c>
      <c r="Q41">
        <f>TableWmot22[[#This Row],[W]]*$C$3</f>
        <v>-64.539291682514786</v>
      </c>
      <c r="R41">
        <f>S$5+(R$5-S$5)*EXP(-TableWmot22[[#This Row],[t]]/T$5)</f>
        <v>-65.334669613845421</v>
      </c>
      <c r="S41">
        <f>ABS(TableWmot22[[#This Row],[Wmot,sim]]-TableWmot22[[#This Row],[Wmot]])</f>
        <v>0.79537793133063417</v>
      </c>
    </row>
    <row r="42" spans="1:19" x14ac:dyDescent="0.3">
      <c r="A42">
        <f>data_lastRecoveryFile!$A372-data_lastRecoveryFile!$A$339</f>
        <v>0.33000000000000007</v>
      </c>
      <c r="B42">
        <f>$C$6*data_lastRecoveryFile!$D372/$C$5</f>
        <v>-3.30791788856305</v>
      </c>
      <c r="C42">
        <f>data_lastRecoveryFile!$G372*2*PI()/($C$4*$C$3*$C$2)</f>
        <v>-5.1762018365228499</v>
      </c>
      <c r="D42">
        <f>TableWmot21[[#This Row],[W]]*$C$3</f>
        <v>-62.114422038274199</v>
      </c>
      <c r="E42">
        <f>F$5+(E$5-F$5)*EXP(-TableWmot21[[#This Row],[t]]/G$5)</f>
        <v>-61.486190064569037</v>
      </c>
      <c r="F42">
        <f>ABS(TableWmot21[[#This Row],[Wmot,sim]]-TableWmot21[[#This Row],[Wmot]])</f>
        <v>0.62823197370516226</v>
      </c>
      <c r="N42">
        <f>data_lastRecoveryFile!$A3723-data_lastRecoveryFile!$A$3690</f>
        <v>0.32999999999999829</v>
      </c>
      <c r="O42">
        <f>$C$6*data_lastRecoveryFile!$D3723/$C$5</f>
        <v>-3.30791788856305</v>
      </c>
      <c r="P42">
        <f>data_lastRecoveryFile!$G3723*2*PI()/($C$4*$C$3*$C$2)</f>
        <v>-5.5562554095383678</v>
      </c>
      <c r="Q42">
        <f>TableWmot22[[#This Row],[W]]*$C$3</f>
        <v>-66.675064914460421</v>
      </c>
      <c r="R42">
        <f>S$5+(R$5-S$5)*EXP(-TableWmot22[[#This Row],[t]]/T$5)</f>
        <v>-65.778419459917217</v>
      </c>
      <c r="S42">
        <f>ABS(TableWmot22[[#This Row],[Wmot,sim]]-TableWmot22[[#This Row],[Wmot]])</f>
        <v>0.89664545454320432</v>
      </c>
    </row>
    <row r="43" spans="1:19" x14ac:dyDescent="0.3">
      <c r="A43">
        <f>data_lastRecoveryFile!$A373-data_lastRecoveryFile!$A$339</f>
        <v>0.33999999999999986</v>
      </c>
      <c r="B43">
        <f>$C$6*data_lastRecoveryFile!$D373/$C$5</f>
        <v>-3.30791788856305</v>
      </c>
      <c r="C43">
        <f>data_lastRecoveryFile!$G373*2*PI()/($C$4*$C$3*$C$2)</f>
        <v>-5.3001002887084363</v>
      </c>
      <c r="D43">
        <f>TableWmot21[[#This Row],[W]]*$C$3</f>
        <v>-63.601203464501239</v>
      </c>
      <c r="E43">
        <f>F$5+(E$5-F$5)*EXP(-TableWmot21[[#This Row],[t]]/G$5)</f>
        <v>-61.906923073673155</v>
      </c>
      <c r="F43">
        <f>ABS(TableWmot21[[#This Row],[Wmot,sim]]-TableWmot21[[#This Row],[Wmot]])</f>
        <v>1.6942803908280837</v>
      </c>
      <c r="N43">
        <f>data_lastRecoveryFile!$A3724-data_lastRecoveryFile!$A$3690</f>
        <v>0.33999999999999631</v>
      </c>
      <c r="O43">
        <f>$C$6*data_lastRecoveryFile!$D3724/$C$5</f>
        <v>-3.30791788856305</v>
      </c>
      <c r="P43">
        <f>data_lastRecoveryFile!$G3724*2*PI()/($C$4*$C$3*$C$2)</f>
        <v>-5.6806455179062789</v>
      </c>
      <c r="Q43">
        <f>TableWmot22[[#This Row],[W]]*$C$3</f>
        <v>-68.167746214875351</v>
      </c>
      <c r="R43">
        <f>S$5+(R$5-S$5)*EXP(-TableWmot22[[#This Row],[t]]/T$5)</f>
        <v>-66.206483368058727</v>
      </c>
      <c r="S43">
        <f>ABS(TableWmot22[[#This Row],[Wmot,sim]]-TableWmot22[[#This Row],[Wmot]])</f>
        <v>1.9612628468166236</v>
      </c>
    </row>
    <row r="44" spans="1:19" x14ac:dyDescent="0.3">
      <c r="A44">
        <f>data_lastRecoveryFile!$A374-data_lastRecoveryFile!$A$339</f>
        <v>0.35000000000000009</v>
      </c>
      <c r="B44">
        <f>$C$6*data_lastRecoveryFile!$D374/$C$5</f>
        <v>-3.30791788856305</v>
      </c>
      <c r="C44">
        <f>data_lastRecoveryFile!$G374*2*PI()/($C$4*$C$3*$C$2)</f>
        <v>-5.3689327575997448</v>
      </c>
      <c r="D44">
        <f>TableWmot21[[#This Row],[W]]*$C$3</f>
        <v>-64.427193091196941</v>
      </c>
      <c r="E44">
        <f>F$5+(E$5-F$5)*EXP(-TableWmot21[[#This Row],[t]]/G$5)</f>
        <v>-62.312976640409175</v>
      </c>
      <c r="F44">
        <f>ABS(TableWmot21[[#This Row],[Wmot,sim]]-TableWmot21[[#This Row],[Wmot]])</f>
        <v>2.1142164507877652</v>
      </c>
      <c r="N44">
        <f>data_lastRecoveryFile!$A3725-data_lastRecoveryFile!$A$3690</f>
        <v>0.34999999999999432</v>
      </c>
      <c r="O44">
        <f>$C$6*data_lastRecoveryFile!$D3725/$C$5</f>
        <v>-3.30791788856305</v>
      </c>
      <c r="P44">
        <f>data_lastRecoveryFile!$G3725*2*PI()/($C$4*$C$3*$C$2)</f>
        <v>-5.7888108341991868</v>
      </c>
      <c r="Q44">
        <f>TableWmot22[[#This Row],[W]]*$C$3</f>
        <v>-69.465730010390246</v>
      </c>
      <c r="R44">
        <f>S$5+(R$5-S$5)*EXP(-TableWmot22[[#This Row],[t]]/T$5)</f>
        <v>-66.619415814290448</v>
      </c>
      <c r="S44">
        <f>ABS(TableWmot22[[#This Row],[Wmot,sim]]-TableWmot22[[#This Row],[Wmot]])</f>
        <v>2.8463141960997973</v>
      </c>
    </row>
    <row r="45" spans="1:19" x14ac:dyDescent="0.3">
      <c r="A45">
        <f>data_lastRecoveryFile!$A375-data_lastRecoveryFile!$A$339</f>
        <v>0.35999999999999988</v>
      </c>
      <c r="B45">
        <f>$C$6*data_lastRecoveryFile!$D375/$C$5</f>
        <v>-3.30791788856305</v>
      </c>
      <c r="C45">
        <f>data_lastRecoveryFile!$G375*2*PI()/($C$4*$C$3*$C$2)</f>
        <v>-5.3792576294674213</v>
      </c>
      <c r="D45">
        <f>TableWmot21[[#This Row],[W]]*$C$3</f>
        <v>-64.551091553609055</v>
      </c>
      <c r="E45">
        <f>F$5+(E$5-F$5)*EXP(-TableWmot21[[#This Row],[t]]/G$5)</f>
        <v>-62.704862932882669</v>
      </c>
      <c r="F45">
        <f>ABS(TableWmot21[[#This Row],[Wmot,sim]]-TableWmot21[[#This Row],[Wmot]])</f>
        <v>1.8462286207263858</v>
      </c>
      <c r="N45">
        <f>data_lastRecoveryFile!$A3726-data_lastRecoveryFile!$A$3690</f>
        <v>0.35999999999999943</v>
      </c>
      <c r="O45">
        <f>$C$6*data_lastRecoveryFile!$D3726/$C$5</f>
        <v>-3.30791788856305</v>
      </c>
      <c r="P45">
        <f>data_lastRecoveryFile!$G3726*2*PI()/($C$4*$C$3*$C$2)</f>
        <v>-5.8787847030081739</v>
      </c>
      <c r="Q45">
        <f>TableWmot22[[#This Row],[W]]*$C$3</f>
        <v>-70.545416436098094</v>
      </c>
      <c r="R45">
        <f>S$5+(R$5-S$5)*EXP(-TableWmot22[[#This Row],[t]]/T$5)</f>
        <v>-67.017751674679474</v>
      </c>
      <c r="S45">
        <f>ABS(TableWmot22[[#This Row],[Wmot,sim]]-TableWmot22[[#This Row],[Wmot]])</f>
        <v>3.5276647614186203</v>
      </c>
    </row>
    <row r="46" spans="1:19" x14ac:dyDescent="0.3">
      <c r="A46">
        <f>data_lastRecoveryFile!$A376-data_lastRecoveryFile!$A$339</f>
        <v>0.37000000000000011</v>
      </c>
      <c r="B46">
        <f>$C$6*data_lastRecoveryFile!$D376/$C$5</f>
        <v>-3.30791788856305</v>
      </c>
      <c r="C46">
        <f>data_lastRecoveryFile!$G376*2*PI()/($C$4*$C$3*$C$2)</f>
        <v>-5.3940074427689106</v>
      </c>
      <c r="D46">
        <f>TableWmot21[[#This Row],[W]]*$C$3</f>
        <v>-64.728089313226931</v>
      </c>
      <c r="E46">
        <f>F$5+(E$5-F$5)*EXP(-TableWmot21[[#This Row],[t]]/G$5)</f>
        <v>-63.08307624957169</v>
      </c>
      <c r="F46">
        <f>ABS(TableWmot21[[#This Row],[Wmot,sim]]-TableWmot21[[#This Row],[Wmot]])</f>
        <v>1.6450130636552416</v>
      </c>
      <c r="N46">
        <f>data_lastRecoveryFile!$A3727-data_lastRecoveryFile!$A$3690</f>
        <v>0.36999999999999744</v>
      </c>
      <c r="O46">
        <f>$C$6*data_lastRecoveryFile!$D3727/$C$5</f>
        <v>-3.30791788856305</v>
      </c>
      <c r="P46">
        <f>data_lastRecoveryFile!$G3727*2*PI()/($C$4*$C$3*$C$2)</f>
        <v>-5.8650182122978745</v>
      </c>
      <c r="Q46">
        <f>TableWmot22[[#This Row],[W]]*$C$3</f>
        <v>-70.380218547574486</v>
      </c>
      <c r="R46">
        <f>S$5+(R$5-S$5)*EXP(-TableWmot22[[#This Row],[t]]/T$5)</f>
        <v>-67.402006918169349</v>
      </c>
      <c r="S46">
        <f>ABS(TableWmot22[[#This Row],[Wmot,sim]]-TableWmot22[[#This Row],[Wmot]])</f>
        <v>2.9782116294051377</v>
      </c>
    </row>
    <row r="47" spans="1:19" x14ac:dyDescent="0.3">
      <c r="A47">
        <f>data_lastRecoveryFile!$A377-data_lastRecoveryFile!$A$339</f>
        <v>0.37999999999999989</v>
      </c>
      <c r="B47">
        <f>$C$6*data_lastRecoveryFile!$D377/$C$5</f>
        <v>-3.30791788856305</v>
      </c>
      <c r="C47">
        <f>data_lastRecoveryFile!$G377*2*PI()/($C$4*$C$3*$C$2)</f>
        <v>-5.428423677214564</v>
      </c>
      <c r="D47">
        <f>TableWmot21[[#This Row],[W]]*$C$3</f>
        <v>-65.141084126574768</v>
      </c>
      <c r="E47">
        <f>F$5+(E$5-F$5)*EXP(-TableWmot21[[#This Row],[t]]/G$5)</f>
        <v>-63.448093642800799</v>
      </c>
      <c r="F47">
        <f>ABS(TableWmot21[[#This Row],[Wmot,sim]]-TableWmot21[[#This Row],[Wmot]])</f>
        <v>1.6929904837739684</v>
      </c>
      <c r="N47">
        <f>data_lastRecoveryFile!$A3728-data_lastRecoveryFile!$A$3690</f>
        <v>0.37999999999999545</v>
      </c>
      <c r="O47">
        <f>$C$6*data_lastRecoveryFile!$D3728/$C$5</f>
        <v>-3.30791788856305</v>
      </c>
      <c r="P47">
        <f>data_lastRecoveryFile!$G3728*2*PI()/($C$4*$C$3*$C$2)</f>
        <v>-5.8414185059022223</v>
      </c>
      <c r="Q47">
        <f>TableWmot22[[#This Row],[W]]*$C$3</f>
        <v>-70.097022070826668</v>
      </c>
      <c r="R47">
        <f>S$5+(R$5-S$5)*EXP(-TableWmot22[[#This Row],[t]]/T$5)</f>
        <v>-67.772679274922183</v>
      </c>
      <c r="S47">
        <f>ABS(TableWmot22[[#This Row],[Wmot,sim]]-TableWmot22[[#This Row],[Wmot]])</f>
        <v>2.3243427959044851</v>
      </c>
    </row>
    <row r="48" spans="1:19" x14ac:dyDescent="0.3">
      <c r="A48">
        <f>data_lastRecoveryFile!$A378-data_lastRecoveryFile!$A$339</f>
        <v>0.38999999999999968</v>
      </c>
      <c r="B48">
        <f>$C$6*data_lastRecoveryFile!$D378/$C$5</f>
        <v>-3.30791788856305</v>
      </c>
      <c r="C48">
        <f>data_lastRecoveryFile!$G378*2*PI()/($C$4*$C$3*$C$2)</f>
        <v>-5.4569399863396226</v>
      </c>
      <c r="D48">
        <f>TableWmot21[[#This Row],[W]]*$C$3</f>
        <v>-65.483279836075468</v>
      </c>
      <c r="E48">
        <f>F$5+(E$5-F$5)*EXP(-TableWmot21[[#This Row],[t]]/G$5)</f>
        <v>-63.800375520462261</v>
      </c>
      <c r="F48">
        <f>ABS(TableWmot21[[#This Row],[Wmot,sim]]-TableWmot21[[#This Row],[Wmot]])</f>
        <v>1.6829043156132073</v>
      </c>
      <c r="N48">
        <f>data_lastRecoveryFile!$A3729-data_lastRecoveryFile!$A$3690</f>
        <v>0.39000000000000057</v>
      </c>
      <c r="O48">
        <f>$C$6*data_lastRecoveryFile!$D3729/$C$5</f>
        <v>-3.30791788856305</v>
      </c>
      <c r="P48">
        <f>data_lastRecoveryFile!$G3729*2*PI()/($C$4*$C$3*$C$2)</f>
        <v>-5.8591182869772789</v>
      </c>
      <c r="Q48">
        <f>TableWmot22[[#This Row],[W]]*$C$3</f>
        <v>-70.30941944372735</v>
      </c>
      <c r="R48">
        <f>S$5+(R$5-S$5)*EXP(-TableWmot22[[#This Row],[t]]/T$5)</f>
        <v>-68.130248881033282</v>
      </c>
      <c r="S48">
        <f>ABS(TableWmot22[[#This Row],[Wmot,sim]]-TableWmot22[[#This Row],[Wmot]])</f>
        <v>2.1791705626940683</v>
      </c>
    </row>
    <row r="49" spans="1:19" x14ac:dyDescent="0.3">
      <c r="A49">
        <f>data_lastRecoveryFile!$A379-data_lastRecoveryFile!$A$339</f>
        <v>0.39999999999999991</v>
      </c>
      <c r="B49">
        <f>$C$6*data_lastRecoveryFile!$D379/$C$5</f>
        <v>-3.30791788856305</v>
      </c>
      <c r="C49">
        <f>data_lastRecoveryFile!$G379*2*PI()/($C$4*$C$3*$C$2)</f>
        <v>-5.4200654505292656</v>
      </c>
      <c r="D49">
        <f>TableWmot21[[#This Row],[W]]*$C$3</f>
        <v>-65.040785406351191</v>
      </c>
      <c r="E49">
        <f>F$5+(E$5-F$5)*EXP(-TableWmot21[[#This Row],[t]]/G$5)</f>
        <v>-64.140366226742941</v>
      </c>
      <c r="F49">
        <f>ABS(TableWmot21[[#This Row],[Wmot,sim]]-TableWmot21[[#This Row],[Wmot]])</f>
        <v>0.90041917960824946</v>
      </c>
      <c r="N49">
        <f>data_lastRecoveryFile!$A3730-data_lastRecoveryFile!$A$3690</f>
        <v>0.39999999999999858</v>
      </c>
      <c r="O49">
        <f>$C$6*data_lastRecoveryFile!$D3730/$C$5</f>
        <v>-3.30791788856305</v>
      </c>
      <c r="P49">
        <f>data_lastRecoveryFile!$G3730*2*PI()/($C$4*$C$3*$C$2)</f>
        <v>-5.8773097242346601</v>
      </c>
      <c r="Q49">
        <f>TableWmot22[[#This Row],[W]]*$C$3</f>
        <v>-70.527716690815922</v>
      </c>
      <c r="R49">
        <f>S$5+(R$5-S$5)*EXP(-TableWmot22[[#This Row],[t]]/T$5)</f>
        <v>-68.4751789004561</v>
      </c>
      <c r="S49">
        <f>ABS(TableWmot22[[#This Row],[Wmot,sim]]-TableWmot22[[#This Row],[Wmot]])</f>
        <v>2.0525377903598212</v>
      </c>
    </row>
    <row r="50" spans="1:19" x14ac:dyDescent="0.3">
      <c r="A50">
        <f>data_lastRecoveryFile!$A380-data_lastRecoveryFile!$A$339</f>
        <v>0.4099999999999997</v>
      </c>
      <c r="B50">
        <f>$C$6*data_lastRecoveryFile!$D380/$C$5</f>
        <v>-3.30791788856305</v>
      </c>
      <c r="C50">
        <f>data_lastRecoveryFile!$G380*2*PI()/($C$4*$C$3*$C$2)</f>
        <v>-5.3723743815556366</v>
      </c>
      <c r="D50">
        <f>TableWmot21[[#This Row],[W]]*$C$3</f>
        <v>-64.468492578667636</v>
      </c>
      <c r="E50">
        <f>F$5+(E$5-F$5)*EXP(-TableWmot21[[#This Row],[t]]/G$5)</f>
        <v>-64.468494602589459</v>
      </c>
      <c r="F50">
        <f>ABS(TableWmot21[[#This Row],[Wmot,sim]]-TableWmot21[[#This Row],[Wmot]])</f>
        <v>2.023921823024466E-6</v>
      </c>
      <c r="N50">
        <f>data_lastRecoveryFile!$A3731-data_lastRecoveryFile!$A$3690</f>
        <v>0.40999999999999659</v>
      </c>
      <c r="O50">
        <f>$C$6*data_lastRecoveryFile!$D3731/$C$5</f>
        <v>-3.30791788856305</v>
      </c>
      <c r="P50">
        <f>data_lastRecoveryFile!$G3731*2*PI()/($C$4*$C$3*$C$2)</f>
        <v>-5.9446672143524539</v>
      </c>
      <c r="Q50">
        <f>TableWmot22[[#This Row],[W]]*$C$3</f>
        <v>-71.336006572229451</v>
      </c>
      <c r="R50">
        <f>S$5+(R$5-S$5)*EXP(-TableWmot22[[#This Row],[t]]/T$5)</f>
        <v>-68.807916124945351</v>
      </c>
      <c r="S50">
        <f>ABS(TableWmot22[[#This Row],[Wmot,sim]]-TableWmot22[[#This Row],[Wmot]])</f>
        <v>2.5280904472841002</v>
      </c>
    </row>
    <row r="51" spans="1:19" x14ac:dyDescent="0.3">
      <c r="A51">
        <f>data_lastRecoveryFile!$A381-data_lastRecoveryFile!$A$339</f>
        <v>0.41999999999999993</v>
      </c>
      <c r="B51">
        <f>$C$6*data_lastRecoveryFile!$D381/$C$5</f>
        <v>-3.30791788856305</v>
      </c>
      <c r="C51">
        <f>data_lastRecoveryFile!$G381*2*PI()/($C$4*$C$3*$C$2)</f>
        <v>-5.4264570371454557</v>
      </c>
      <c r="D51">
        <f>TableWmot21[[#This Row],[W]]*$C$3</f>
        <v>-65.117484445745475</v>
      </c>
      <c r="E51">
        <f>F$5+(E$5-F$5)*EXP(-TableWmot21[[#This Row],[t]]/G$5)</f>
        <v>-64.785174526618931</v>
      </c>
      <c r="F51">
        <f>ABS(TableWmot21[[#This Row],[Wmot,sim]]-TableWmot21[[#This Row],[Wmot]])</f>
        <v>0.33230991912654417</v>
      </c>
      <c r="N51">
        <f>data_lastRecoveryFile!$A3732-data_lastRecoveryFile!$A$3690</f>
        <v>0.4199999999999946</v>
      </c>
      <c r="O51">
        <f>$C$6*data_lastRecoveryFile!$D3732/$C$5</f>
        <v>-3.30791788856305</v>
      </c>
      <c r="P51">
        <f>data_lastRecoveryFile!$G3732*2*PI()/($C$4*$C$3*$C$2)</f>
        <v>-6.0390660297085237</v>
      </c>
      <c r="Q51">
        <f>TableWmot22[[#This Row],[W]]*$C$3</f>
        <v>-72.468792356502291</v>
      </c>
      <c r="R51">
        <f>S$5+(R$5-S$5)*EXP(-TableWmot22[[#This Row],[t]]/T$5)</f>
        <v>-69.128891552790307</v>
      </c>
      <c r="S51">
        <f>ABS(TableWmot22[[#This Row],[Wmot,sim]]-TableWmot22[[#This Row],[Wmot]])</f>
        <v>3.3399008037119842</v>
      </c>
    </row>
    <row r="52" spans="1:19" x14ac:dyDescent="0.3">
      <c r="A52">
        <f>data_lastRecoveryFile!$A382-data_lastRecoveryFile!$A$339</f>
        <v>0.42999999999999972</v>
      </c>
      <c r="B52">
        <f>$C$6*data_lastRecoveryFile!$D382/$C$5</f>
        <v>-3.30791788856305</v>
      </c>
      <c r="C52">
        <f>data_lastRecoveryFile!$G382*2*PI()/($C$4*$C$3*$C$2)</f>
        <v>-5.510530985747117</v>
      </c>
      <c r="D52">
        <f>TableWmot21[[#This Row],[W]]*$C$3</f>
        <v>-66.126371828965404</v>
      </c>
      <c r="E52">
        <f>F$5+(E$5-F$5)*EXP(-TableWmot21[[#This Row],[t]]/G$5)</f>
        <v>-65.090805437156831</v>
      </c>
      <c r="F52">
        <f>ABS(TableWmot21[[#This Row],[Wmot,sim]]-TableWmot21[[#This Row],[Wmot]])</f>
        <v>1.0355663918085725</v>
      </c>
      <c r="N52">
        <f>data_lastRecoveryFile!$A3733-data_lastRecoveryFile!$A$3690</f>
        <v>0.42999999999999972</v>
      </c>
      <c r="O52">
        <f>$C$6*data_lastRecoveryFile!$D3733/$C$5</f>
        <v>-3.30791788856305</v>
      </c>
      <c r="P52">
        <f>data_lastRecoveryFile!$G3733*2*PI()/($C$4*$C$3*$C$2)</f>
        <v>-6.0508658854629847</v>
      </c>
      <c r="Q52">
        <f>TableWmot22[[#This Row],[W]]*$C$3</f>
        <v>-72.610390625555823</v>
      </c>
      <c r="R52">
        <f>S$5+(R$5-S$5)*EXP(-TableWmot22[[#This Row],[t]]/T$5)</f>
        <v>-69.438520947092258</v>
      </c>
      <c r="S52">
        <f>ABS(TableWmot22[[#This Row],[Wmot,sim]]-TableWmot22[[#This Row],[Wmot]])</f>
        <v>3.1718696784635654</v>
      </c>
    </row>
    <row r="53" spans="1:19" x14ac:dyDescent="0.3">
      <c r="A53">
        <f>data_lastRecoveryFile!$A383-data_lastRecoveryFile!$A$339</f>
        <v>0.43999999999999995</v>
      </c>
      <c r="B53">
        <f>$C$6*data_lastRecoveryFile!$D383/$C$5</f>
        <v>-3.30791788856305</v>
      </c>
      <c r="C53">
        <f>data_lastRecoveryFile!$G383*2*PI()/($C$4*$C$3*$C$2)</f>
        <v>-5.6093547476502676</v>
      </c>
      <c r="D53">
        <f>TableWmot21[[#This Row],[W]]*$C$3</f>
        <v>-67.312256971803208</v>
      </c>
      <c r="E53">
        <f>F$5+(E$5-F$5)*EXP(-TableWmot21[[#This Row],[t]]/G$5)</f>
        <v>-65.385772836061307</v>
      </c>
      <c r="F53">
        <f>ABS(TableWmot21[[#This Row],[Wmot,sim]]-TableWmot21[[#This Row],[Wmot]])</f>
        <v>1.9264841357419016</v>
      </c>
      <c r="N53">
        <f>data_lastRecoveryFile!$A3734-data_lastRecoveryFile!$A$3690</f>
        <v>0.43999999999999773</v>
      </c>
      <c r="O53">
        <f>$C$6*data_lastRecoveryFile!$D3734/$C$5</f>
        <v>-3.30791788856305</v>
      </c>
      <c r="P53">
        <f>data_lastRecoveryFile!$G3734*2*PI()/($C$4*$C$3*$C$2)</f>
        <v>-6.0449659550291184</v>
      </c>
      <c r="Q53">
        <f>TableWmot22[[#This Row],[W]]*$C$3</f>
        <v>-72.539591460349413</v>
      </c>
      <c r="R53">
        <f>S$5+(R$5-S$5)*EXP(-TableWmot22[[#This Row],[t]]/T$5)</f>
        <v>-69.737205374306328</v>
      </c>
      <c r="S53">
        <f>ABS(TableWmot22[[#This Row],[Wmot,sim]]-TableWmot22[[#This Row],[Wmot]])</f>
        <v>2.8023860860430858</v>
      </c>
    </row>
    <row r="54" spans="1:19" x14ac:dyDescent="0.3">
      <c r="A54">
        <f>data_lastRecoveryFile!$A384-data_lastRecoveryFile!$A$339</f>
        <v>0.44999999999999973</v>
      </c>
      <c r="B54">
        <f>$C$6*data_lastRecoveryFile!$D384/$C$5</f>
        <v>-3.30791788856305</v>
      </c>
      <c r="C54">
        <f>data_lastRecoveryFile!$G384*2*PI()/($C$4*$C$3*$C$2)</f>
        <v>-5.649179246120922</v>
      </c>
      <c r="D54">
        <f>TableWmot21[[#This Row],[W]]*$C$3</f>
        <v>-67.790150953451061</v>
      </c>
      <c r="E54">
        <f>F$5+(E$5-F$5)*EXP(-TableWmot21[[#This Row],[t]]/G$5)</f>
        <v>-65.670448774968591</v>
      </c>
      <c r="F54">
        <f>ABS(TableWmot21[[#This Row],[Wmot,sim]]-TableWmot21[[#This Row],[Wmot]])</f>
        <v>2.1197021784824699</v>
      </c>
      <c r="N54">
        <f>data_lastRecoveryFile!$A3735-data_lastRecoveryFile!$A$3690</f>
        <v>0.44999999999999574</v>
      </c>
      <c r="O54">
        <f>$C$6*data_lastRecoveryFile!$D3735/$C$5</f>
        <v>-3.30791788856305</v>
      </c>
      <c r="P54">
        <f>data_lastRecoveryFile!$G3735*2*PI()/($C$4*$C$3*$C$2)</f>
        <v>-6.0110413818790596</v>
      </c>
      <c r="Q54">
        <f>TableWmot22[[#This Row],[W]]*$C$3</f>
        <v>-72.132496582548711</v>
      </c>
      <c r="R54">
        <f>S$5+(R$5-S$5)*EXP(-TableWmot22[[#This Row],[t]]/T$5)</f>
        <v>-70.02533172374865</v>
      </c>
      <c r="S54">
        <f>ABS(TableWmot22[[#This Row],[Wmot,sim]]-TableWmot22[[#This Row],[Wmot]])</f>
        <v>2.1071648588000613</v>
      </c>
    </row>
    <row r="55" spans="1:19" x14ac:dyDescent="0.3">
      <c r="A55">
        <f>data_lastRecoveryFile!$A385-data_lastRecoveryFile!$A$339</f>
        <v>0.45999999999999996</v>
      </c>
      <c r="B55">
        <f>$C$6*data_lastRecoveryFile!$D385/$C$5</f>
        <v>-3.30791788856305</v>
      </c>
      <c r="C55">
        <f>data_lastRecoveryFile!$G385*2*PI()/($C$4*$C$3*$C$2)</f>
        <v>-5.5783801320472355</v>
      </c>
      <c r="D55">
        <f>TableWmot21[[#This Row],[W]]*$C$3</f>
        <v>-66.940561584566822</v>
      </c>
      <c r="E55">
        <f>F$5+(E$5-F$5)*EXP(-TableWmot21[[#This Row],[t]]/G$5)</f>
        <v>-65.945192324573526</v>
      </c>
      <c r="F55">
        <f>ABS(TableWmot21[[#This Row],[Wmot,sim]]-TableWmot21[[#This Row],[Wmot]])</f>
        <v>0.9953692599932964</v>
      </c>
      <c r="N55">
        <f>data_lastRecoveryFile!$A3736-data_lastRecoveryFile!$A$3690</f>
        <v>0.46000000000000085</v>
      </c>
      <c r="O55">
        <f>$C$6*data_lastRecoveryFile!$D3736/$C$5</f>
        <v>-3.30791788856305</v>
      </c>
      <c r="P55">
        <f>data_lastRecoveryFile!$G3736*2*PI()/($C$4*$C$3*$C$2)</f>
        <v>-5.9058260333597188</v>
      </c>
      <c r="Q55">
        <f>TableWmot22[[#This Row],[W]]*$C$3</f>
        <v>-70.869912400316622</v>
      </c>
      <c r="R55">
        <f>S$5+(R$5-S$5)*EXP(-TableWmot22[[#This Row],[t]]/T$5)</f>
        <v>-70.303273208737821</v>
      </c>
      <c r="S55">
        <f>ABS(TableWmot22[[#This Row],[Wmot,sim]]-TableWmot22[[#This Row],[Wmot]])</f>
        <v>0.56663919157880116</v>
      </c>
    </row>
    <row r="56" spans="1:19" x14ac:dyDescent="0.3">
      <c r="A56">
        <f>data_lastRecoveryFile!$A386-data_lastRecoveryFile!$A$339</f>
        <v>0.46999999999999975</v>
      </c>
      <c r="B56">
        <f>$C$6*data_lastRecoveryFile!$D386/$C$5</f>
        <v>-3.30791788856305</v>
      </c>
      <c r="C56">
        <f>data_lastRecoveryFile!$G386*2*PI()/($C$4*$C$3*$C$2)</f>
        <v>-5.5026644152441433</v>
      </c>
      <c r="D56">
        <f>TableWmot21[[#This Row],[W]]*$C$3</f>
        <v>-66.031972982929716</v>
      </c>
      <c r="E56">
        <f>F$5+(E$5-F$5)*EXP(-TableWmot21[[#This Row],[t]]/G$5)</f>
        <v>-66.210350027536592</v>
      </c>
      <c r="F56">
        <f>ABS(TableWmot21[[#This Row],[Wmot,sim]]-TableWmot21[[#This Row],[Wmot]])</f>
        <v>0.17837704460687576</v>
      </c>
      <c r="N56">
        <f>data_lastRecoveryFile!$A3737-data_lastRecoveryFile!$A$3690</f>
        <v>0.46999999999999886</v>
      </c>
      <c r="O56">
        <f>$C$6*data_lastRecoveryFile!$D3737/$C$5</f>
        <v>-3.30791788856305</v>
      </c>
      <c r="P56">
        <f>data_lastRecoveryFile!$G3737*2*PI()/($C$4*$C$3*$C$2)</f>
        <v>-5.8492850764051969</v>
      </c>
      <c r="Q56">
        <f>TableWmot22[[#This Row],[W]]*$C$3</f>
        <v>-70.19142091686237</v>
      </c>
      <c r="R56">
        <f>S$5+(R$5-S$5)*EXP(-TableWmot22[[#This Row],[t]]/T$5)</f>
        <v>-70.57138985002176</v>
      </c>
      <c r="S56">
        <f>ABS(TableWmot22[[#This Row],[Wmot,sim]]-TableWmot22[[#This Row],[Wmot]])</f>
        <v>0.37996893315938962</v>
      </c>
    </row>
    <row r="57" spans="1:19" x14ac:dyDescent="0.3">
      <c r="A57">
        <f>data_lastRecoveryFile!$A387-data_lastRecoveryFile!$A$339</f>
        <v>0.48</v>
      </c>
      <c r="B57">
        <f>$C$6*data_lastRecoveryFile!$D387/$C$5</f>
        <v>-3.30791788856305</v>
      </c>
      <c r="C57">
        <f>data_lastRecoveryFile!$G387*2*PI()/($C$4*$C$3*$C$2)</f>
        <v>-5.4879146019426548</v>
      </c>
      <c r="D57">
        <f>TableWmot21[[#This Row],[W]]*$C$3</f>
        <v>-65.854975223311854</v>
      </c>
      <c r="E57">
        <f>F$5+(E$5-F$5)*EXP(-TableWmot21[[#This Row],[t]]/G$5)</f>
        <v>-66.466256335589151</v>
      </c>
      <c r="F57">
        <f>ABS(TableWmot21[[#This Row],[Wmot,sim]]-TableWmot21[[#This Row],[Wmot]])</f>
        <v>0.61128111227729676</v>
      </c>
      <c r="N57">
        <f>data_lastRecoveryFile!$A3738-data_lastRecoveryFile!$A$3690</f>
        <v>0.47999999999999687</v>
      </c>
      <c r="O57">
        <f>$C$6*data_lastRecoveryFile!$D3738/$C$5</f>
        <v>-3.30791788856305</v>
      </c>
      <c r="P57">
        <f>data_lastRecoveryFile!$G3738*2*PI()/($C$4*$C$3*$C$2)</f>
        <v>-5.8094605728212718</v>
      </c>
      <c r="Q57">
        <f>TableWmot22[[#This Row],[W]]*$C$3</f>
        <v>-69.713526873855258</v>
      </c>
      <c r="R57">
        <f>S$5+(R$5-S$5)*EXP(-TableWmot22[[#This Row],[t]]/T$5)</f>
        <v>-70.830028942117821</v>
      </c>
      <c r="S57">
        <f>ABS(TableWmot22[[#This Row],[Wmot,sim]]-TableWmot22[[#This Row],[Wmot]])</f>
        <v>1.1165020682625624</v>
      </c>
    </row>
    <row r="58" spans="1:19" x14ac:dyDescent="0.3">
      <c r="A58">
        <f>data_lastRecoveryFile!$A388-data_lastRecoveryFile!$A$339</f>
        <v>0.48999999999999977</v>
      </c>
      <c r="B58">
        <f>$C$6*data_lastRecoveryFile!$D388/$C$5</f>
        <v>-3.30791788856305</v>
      </c>
      <c r="C58">
        <f>data_lastRecoveryFile!$G388*2*PI()/($C$4*$C$3*$C$2)</f>
        <v>-5.5316723856647965</v>
      </c>
      <c r="D58">
        <f>TableWmot21[[#This Row],[W]]*$C$3</f>
        <v>-66.38006862797755</v>
      </c>
      <c r="E58">
        <f>F$5+(E$5-F$5)*EXP(-TableWmot21[[#This Row],[t]]/G$5)</f>
        <v>-66.713234031387856</v>
      </c>
      <c r="F58">
        <f>ABS(TableWmot21[[#This Row],[Wmot,sim]]-TableWmot21[[#This Row],[Wmot]])</f>
        <v>0.33316540341030532</v>
      </c>
      <c r="N58">
        <f>data_lastRecoveryFile!$A3739-data_lastRecoveryFile!$A$3690</f>
        <v>0.48999999999999488</v>
      </c>
      <c r="O58">
        <f>$C$6*data_lastRecoveryFile!$D3739/$C$5</f>
        <v>-3.30791788856305</v>
      </c>
      <c r="P58">
        <f>data_lastRecoveryFile!$G3739*2*PI()/($C$4*$C$3*$C$2)</f>
        <v>-5.790777474268296</v>
      </c>
      <c r="Q58">
        <f>TableWmot22[[#This Row],[W]]*$C$3</f>
        <v>-69.489329691219552</v>
      </c>
      <c r="R58">
        <f>S$5+(R$5-S$5)*EXP(-TableWmot22[[#This Row],[t]]/T$5)</f>
        <v>-71.079525503166536</v>
      </c>
      <c r="S58">
        <f>ABS(TableWmot22[[#This Row],[Wmot,sim]]-TableWmot22[[#This Row],[Wmot]])</f>
        <v>1.5901958119469839</v>
      </c>
    </row>
    <row r="59" spans="1:19" x14ac:dyDescent="0.3">
      <c r="A59">
        <f>data_lastRecoveryFile!$A389-data_lastRecoveryFile!$A$339</f>
        <v>0.5</v>
      </c>
      <c r="B59">
        <f>$C$6*data_lastRecoveryFile!$D389/$C$5</f>
        <v>-3.30791788856305</v>
      </c>
      <c r="C59">
        <f>data_lastRecoveryFile!$G389*2*PI()/($C$4*$C$3*$C$2)</f>
        <v>-5.5641219800413415</v>
      </c>
      <c r="D59">
        <f>TableWmot21[[#This Row],[W]]*$C$3</f>
        <v>-66.769463760496095</v>
      </c>
      <c r="E59">
        <f>F$5+(E$5-F$5)*EXP(-TableWmot21[[#This Row],[t]]/G$5)</f>
        <v>-66.951594635650508</v>
      </c>
      <c r="F59">
        <f>ABS(TableWmot21[[#This Row],[Wmot,sim]]-TableWmot21[[#This Row],[Wmot]])</f>
        <v>0.18213087515441373</v>
      </c>
      <c r="N59">
        <f>data_lastRecoveryFile!$A3740-data_lastRecoveryFile!$A$3690</f>
        <v>0.5</v>
      </c>
      <c r="O59">
        <f>$C$6*data_lastRecoveryFile!$D3740/$C$5</f>
        <v>-3.30791788856305</v>
      </c>
      <c r="P59">
        <f>data_lastRecoveryFile!$G3740*2*PI()/($C$4*$C$3*$C$2)</f>
        <v>-5.8773097242346601</v>
      </c>
      <c r="Q59">
        <f>TableWmot22[[#This Row],[W]]*$C$3</f>
        <v>-70.527716690815922</v>
      </c>
      <c r="R59">
        <f>S$5+(R$5-S$5)*EXP(-TableWmot22[[#This Row],[t]]/T$5)</f>
        <v>-71.32020270888475</v>
      </c>
      <c r="S59">
        <f>ABS(TableWmot22[[#This Row],[Wmot,sim]]-TableWmot22[[#This Row],[Wmot]])</f>
        <v>0.79248601806882846</v>
      </c>
    </row>
    <row r="60" spans="1:19" x14ac:dyDescent="0.3">
      <c r="A60">
        <f>data_lastRecoveryFile!$A390-data_lastRecoveryFile!$A$339</f>
        <v>0.50999999999999979</v>
      </c>
      <c r="B60">
        <f>$C$6*data_lastRecoveryFile!$D390/$C$5</f>
        <v>-3.30791788856305</v>
      </c>
      <c r="C60">
        <f>data_lastRecoveryFile!$G390*2*PI()/($C$4*$C$3*$C$2)</f>
        <v>-5.6309878088635417</v>
      </c>
      <c r="D60">
        <f>TableWmot21[[#This Row],[W]]*$C$3</f>
        <v>-67.571853706362504</v>
      </c>
      <c r="E60">
        <f>F$5+(E$5-F$5)*EXP(-TableWmot21[[#This Row],[t]]/G$5)</f>
        <v>-67.181638800086972</v>
      </c>
      <c r="F60">
        <f>ABS(TableWmot21[[#This Row],[Wmot,sim]]-TableWmot21[[#This Row],[Wmot]])</f>
        <v>0.39021490627553135</v>
      </c>
      <c r="N60">
        <f>data_lastRecoveryFile!$A3741-data_lastRecoveryFile!$A$3690</f>
        <v>0.50999999999999801</v>
      </c>
      <c r="O60">
        <f>$C$6*data_lastRecoveryFile!$D3741/$C$5</f>
        <v>-3.30791788856305</v>
      </c>
      <c r="P60">
        <f>data_lastRecoveryFile!$G3741*2*PI()/($C$4*$C$3*$C$2)</f>
        <v>-5.9638419742010251</v>
      </c>
      <c r="Q60">
        <f>TableWmot22[[#This Row],[W]]*$C$3</f>
        <v>-71.566103690412305</v>
      </c>
      <c r="R60">
        <f>S$5+(R$5-S$5)*EXP(-TableWmot22[[#This Row],[t]]/T$5)</f>
        <v>-71.552372311178146</v>
      </c>
      <c r="S60">
        <f>ABS(TableWmot22[[#This Row],[Wmot,sim]]-TableWmot22[[#This Row],[Wmot]])</f>
        <v>1.373137923415868E-2</v>
      </c>
    </row>
    <row r="61" spans="1:19" x14ac:dyDescent="0.3">
      <c r="A61">
        <f>data_lastRecoveryFile!$A391-data_lastRecoveryFile!$A$339</f>
        <v>0.52</v>
      </c>
      <c r="B61">
        <f>$C$6*data_lastRecoveryFile!$D391/$C$5</f>
        <v>-3.30791788856305</v>
      </c>
      <c r="C61">
        <f>data_lastRecoveryFile!$G391*2*PI()/($C$4*$C$3*$C$2)</f>
        <v>-5.6998202777548501</v>
      </c>
      <c r="D61">
        <f>TableWmot21[[#This Row],[W]]*$C$3</f>
        <v>-68.397843333058205</v>
      </c>
      <c r="E61">
        <f>F$5+(E$5-F$5)*EXP(-TableWmot21[[#This Row],[t]]/G$5)</f>
        <v>-67.403656686620607</v>
      </c>
      <c r="F61">
        <f>ABS(TableWmot21[[#This Row],[Wmot,sim]]-TableWmot21[[#This Row],[Wmot]])</f>
        <v>0.99418664643759769</v>
      </c>
      <c r="N61">
        <f>data_lastRecoveryFile!$A3742-data_lastRecoveryFile!$A$3690</f>
        <v>0.51999999999999602</v>
      </c>
      <c r="O61">
        <f>$C$6*data_lastRecoveryFile!$D3742/$C$5</f>
        <v>-3.30791788856305</v>
      </c>
      <c r="P61">
        <f>data_lastRecoveryFile!$G3742*2*PI()/($C$4*$C$3*$C$2)</f>
        <v>-6.0498825628717947</v>
      </c>
      <c r="Q61">
        <f>TableWmot22[[#This Row],[W]]*$C$3</f>
        <v>-72.59859075446154</v>
      </c>
      <c r="R61">
        <f>S$5+(R$5-S$5)*EXP(-TableWmot22[[#This Row],[t]]/T$5)</f>
        <v>-71.776335041957992</v>
      </c>
      <c r="S61">
        <f>ABS(TableWmot22[[#This Row],[Wmot,sim]]-TableWmot22[[#This Row],[Wmot]])</f>
        <v>0.8222557125035479</v>
      </c>
    </row>
    <row r="62" spans="1:19" x14ac:dyDescent="0.3">
      <c r="A62">
        <f>data_lastRecoveryFile!$A392-data_lastRecoveryFile!$A$339</f>
        <v>0.5299999999999998</v>
      </c>
      <c r="B62">
        <f>$C$6*data_lastRecoveryFile!$D392/$C$5</f>
        <v>-3.30791788856305</v>
      </c>
      <c r="C62">
        <f>data_lastRecoveryFile!$G392*2*PI()/($C$4*$C$3*$C$2)</f>
        <v>-5.7804526024006186</v>
      </c>
      <c r="D62">
        <f>TableWmot21[[#This Row],[W]]*$C$3</f>
        <v>-69.365431228807424</v>
      </c>
      <c r="E62">
        <f>F$5+(E$5-F$5)*EXP(-TableWmot21[[#This Row],[t]]/G$5)</f>
        <v>-67.617928333378572</v>
      </c>
      <c r="F62">
        <f>ABS(TableWmot21[[#This Row],[Wmot,sim]]-TableWmot21[[#This Row],[Wmot]])</f>
        <v>1.7475028954288518</v>
      </c>
      <c r="N62">
        <f>data_lastRecoveryFile!$A3743-data_lastRecoveryFile!$A$3690</f>
        <v>0.52999999999999403</v>
      </c>
      <c r="O62">
        <f>$C$6*data_lastRecoveryFile!$D3743/$C$5</f>
        <v>-3.30791788856305</v>
      </c>
      <c r="P62">
        <f>data_lastRecoveryFile!$G3743*2*PI()/($C$4*$C$3*$C$2)</f>
        <v>-6.1265816022660768</v>
      </c>
      <c r="Q62">
        <f>TableWmot22[[#This Row],[W]]*$C$3</f>
        <v>-73.518979227192915</v>
      </c>
      <c r="R62">
        <f>S$5+(R$5-S$5)*EXP(-TableWmot22[[#This Row],[t]]/T$5)</f>
        <v>-71.992381002681867</v>
      </c>
      <c r="S62">
        <f>ABS(TableWmot22[[#This Row],[Wmot,sim]]-TableWmot22[[#This Row],[Wmot]])</f>
        <v>1.5265982245110479</v>
      </c>
    </row>
    <row r="63" spans="1:19" x14ac:dyDescent="0.3">
      <c r="A63">
        <f>data_lastRecoveryFile!$A393-data_lastRecoveryFile!$A$339</f>
        <v>0.54</v>
      </c>
      <c r="B63">
        <f>$C$6*data_lastRecoveryFile!$D393/$C$5</f>
        <v>-3.30791788856305</v>
      </c>
      <c r="C63">
        <f>data_lastRecoveryFile!$G393*2*PI()/($C$4*$C$3*$C$2)</f>
        <v>-5.8610849270463881</v>
      </c>
      <c r="D63">
        <f>TableWmot21[[#This Row],[W]]*$C$3</f>
        <v>-70.333019124556657</v>
      </c>
      <c r="E63">
        <f>F$5+(E$5-F$5)*EXP(-TableWmot21[[#This Row],[t]]/G$5)</f>
        <v>-67.824724007912721</v>
      </c>
      <c r="F63">
        <f>ABS(TableWmot21[[#This Row],[Wmot,sim]]-TableWmot21[[#This Row],[Wmot]])</f>
        <v>2.5082951166439358</v>
      </c>
      <c r="N63">
        <f>data_lastRecoveryFile!$A3744-data_lastRecoveryFile!$A$3690</f>
        <v>0.53999999999999915</v>
      </c>
      <c r="O63">
        <f>$C$6*data_lastRecoveryFile!$D3744/$C$5</f>
        <v>-3.30791788856305</v>
      </c>
      <c r="P63">
        <f>data_lastRecoveryFile!$G3744*2*PI()/($C$4*$C$3*$C$2)</f>
        <v>-6.0857737812042325</v>
      </c>
      <c r="Q63">
        <f>TableWmot22[[#This Row],[W]]*$C$3</f>
        <v>-73.029285374450794</v>
      </c>
      <c r="R63">
        <f>S$5+(R$5-S$5)*EXP(-TableWmot22[[#This Row],[t]]/T$5)</f>
        <v>-72.20079004012581</v>
      </c>
      <c r="S63">
        <f>ABS(TableWmot22[[#This Row],[Wmot,sim]]-TableWmot22[[#This Row],[Wmot]])</f>
        <v>0.8284953343249839</v>
      </c>
    </row>
    <row r="64" spans="1:19" x14ac:dyDescent="0.3">
      <c r="A64">
        <f>data_lastRecoveryFile!$A394-data_lastRecoveryFile!$A$339</f>
        <v>0.54999999999999982</v>
      </c>
      <c r="B64">
        <f>$C$6*data_lastRecoveryFile!$D394/$C$5</f>
        <v>-3.30791788856305</v>
      </c>
      <c r="C64">
        <f>data_lastRecoveryFile!$G394*2*PI()/($C$4*$C$3*$C$2)</f>
        <v>-5.8310936340345458</v>
      </c>
      <c r="D64">
        <f>TableWmot21[[#This Row],[W]]*$C$3</f>
        <v>-69.973123608414554</v>
      </c>
      <c r="E64">
        <f>F$5+(E$5-F$5)*EXP(-TableWmot21[[#This Row],[t]]/G$5)</f>
        <v>-68.024304548096552</v>
      </c>
      <c r="F64">
        <f>ABS(TableWmot21[[#This Row],[Wmot,sim]]-TableWmot21[[#This Row],[Wmot]])</f>
        <v>1.9488190603180016</v>
      </c>
      <c r="N64">
        <f>data_lastRecoveryFile!$A3745-data_lastRecoveryFile!$A$3690</f>
        <v>0.54999999999999716</v>
      </c>
      <c r="O64">
        <f>$C$6*data_lastRecoveryFile!$D3745/$C$5</f>
        <v>-3.30791788856305</v>
      </c>
      <c r="P64">
        <f>data_lastRecoveryFile!$G3745*2*PI()/($C$4*$C$3*$C$2)</f>
        <v>-6.0139913445393578</v>
      </c>
      <c r="Q64">
        <f>TableWmot22[[#This Row],[W]]*$C$3</f>
        <v>-72.167896134472301</v>
      </c>
      <c r="R64">
        <f>S$5+(R$5-S$5)*EXP(-TableWmot22[[#This Row],[t]]/T$5)</f>
        <v>-72.40183210887227</v>
      </c>
      <c r="S64">
        <f>ABS(TableWmot22[[#This Row],[Wmot,sim]]-TableWmot22[[#This Row],[Wmot]])</f>
        <v>0.23393597439996938</v>
      </c>
    </row>
    <row r="65" spans="1:19" x14ac:dyDescent="0.3">
      <c r="A65">
        <f>data_lastRecoveryFile!$A395-data_lastRecoveryFile!$A$339</f>
        <v>0.56000000000000005</v>
      </c>
      <c r="B65">
        <f>$C$6*data_lastRecoveryFile!$D395/$C$5</f>
        <v>-3.30791788856305</v>
      </c>
      <c r="C65">
        <f>data_lastRecoveryFile!$G395*2*PI()/($C$4*$C$3*$C$2)</f>
        <v>-5.7873358503124033</v>
      </c>
      <c r="D65">
        <f>TableWmot21[[#This Row],[W]]*$C$3</f>
        <v>-69.448030203748843</v>
      </c>
      <c r="E65">
        <f>F$5+(E$5-F$5)*EXP(-TableWmot21[[#This Row],[t]]/G$5)</f>
        <v>-68.216921691128206</v>
      </c>
      <c r="F65">
        <f>ABS(TableWmot21[[#This Row],[Wmot,sim]]-TableWmot21[[#This Row],[Wmot]])</f>
        <v>1.2311085126206365</v>
      </c>
      <c r="N65">
        <f>data_lastRecoveryFile!$A3746-data_lastRecoveryFile!$A$3690</f>
        <v>0.55999999999999517</v>
      </c>
      <c r="O65">
        <f>$C$6*data_lastRecoveryFile!$D3746/$C$5</f>
        <v>-3.30791788856305</v>
      </c>
      <c r="P65">
        <f>data_lastRecoveryFile!$G3746*2*PI()/($C$4*$C$3*$C$2)</f>
        <v>-5.98350839534519</v>
      </c>
      <c r="Q65">
        <f>TableWmot22[[#This Row],[W]]*$C$3</f>
        <v>-71.80210074414228</v>
      </c>
      <c r="R65">
        <f>S$5+(R$5-S$5)*EXP(-TableWmot22[[#This Row],[t]]/T$5)</f>
        <v>-72.595767620986308</v>
      </c>
      <c r="S65">
        <f>ABS(TableWmot22[[#This Row],[Wmot,sim]]-TableWmot22[[#This Row],[Wmot]])</f>
        <v>0.79366687684402848</v>
      </c>
    </row>
    <row r="66" spans="1:19" x14ac:dyDescent="0.3">
      <c r="A66">
        <f>data_lastRecoveryFile!$A396-data_lastRecoveryFile!$A$339</f>
        <v>0.56999999999999984</v>
      </c>
      <c r="B66">
        <f>$C$6*data_lastRecoveryFile!$D396/$C$5</f>
        <v>-3.30791788856305</v>
      </c>
      <c r="C66">
        <f>data_lastRecoveryFile!$G396*2*PI()/($C$4*$C$3*$C$2)</f>
        <v>-5.7411197652255579</v>
      </c>
      <c r="D66">
        <f>TableWmot21[[#This Row],[W]]*$C$3</f>
        <v>-68.893437182706691</v>
      </c>
      <c r="E66">
        <f>F$5+(E$5-F$5)*EXP(-TableWmot21[[#This Row],[t]]/G$5)</f>
        <v>-68.402818391054467</v>
      </c>
      <c r="F66">
        <f>ABS(TableWmot21[[#This Row],[Wmot,sim]]-TableWmot21[[#This Row],[Wmot]])</f>
        <v>0.49061879165222422</v>
      </c>
      <c r="N66">
        <f>data_lastRecoveryFile!$A3747-data_lastRecoveryFile!$A$3690</f>
        <v>0.57000000000000028</v>
      </c>
      <c r="O66">
        <f>$C$6*data_lastRecoveryFile!$D3747/$C$5</f>
        <v>-3.30791788856305</v>
      </c>
      <c r="P66">
        <f>data_lastRecoveryFile!$G3747*2*PI()/($C$4*$C$3*$C$2)</f>
        <v>-5.9790834487981082</v>
      </c>
      <c r="Q66">
        <f>TableWmot22[[#This Row],[W]]*$C$3</f>
        <v>-71.749001385577301</v>
      </c>
      <c r="R66">
        <f>S$5+(R$5-S$5)*EXP(-TableWmot22[[#This Row],[t]]/T$5)</f>
        <v>-72.782847783329828</v>
      </c>
      <c r="S66">
        <f>ABS(TableWmot22[[#This Row],[Wmot,sim]]-TableWmot22[[#This Row],[Wmot]])</f>
        <v>1.0338463977525265</v>
      </c>
    </row>
    <row r="67" spans="1:19" x14ac:dyDescent="0.3">
      <c r="A67">
        <f>data_lastRecoveryFile!$A397-data_lastRecoveryFile!$A$339</f>
        <v>0.58000000000000007</v>
      </c>
      <c r="B67">
        <f>$C$6*data_lastRecoveryFile!$D397/$C$5</f>
        <v>-3.30791788856305</v>
      </c>
      <c r="C67">
        <f>data_lastRecoveryFile!$G397*2*PI()/($C$4*$C$3*$C$2)</f>
        <v>-5.7165367362387167</v>
      </c>
      <c r="D67">
        <f>TableWmot21[[#This Row],[W]]*$C$3</f>
        <v>-68.598440834864604</v>
      </c>
      <c r="E67">
        <f>F$5+(E$5-F$5)*EXP(-TableWmot21[[#This Row],[t]]/G$5)</f>
        <v>-68.582229125216358</v>
      </c>
      <c r="F67">
        <f>ABS(TableWmot21[[#This Row],[Wmot,sim]]-TableWmot21[[#This Row],[Wmot]])</f>
        <v>1.6211709648246142E-2</v>
      </c>
      <c r="N67">
        <f>data_lastRecoveryFile!$A3748-data_lastRecoveryFile!$A$3690</f>
        <v>0.57999999999999829</v>
      </c>
      <c r="O67">
        <f>$C$6*data_lastRecoveryFile!$D3748/$C$5</f>
        <v>-3.30791788856305</v>
      </c>
      <c r="P67">
        <f>data_lastRecoveryFile!$G3748*2*PI()/($C$4*$C$3*$C$2)</f>
        <v>-6.058240789557094</v>
      </c>
      <c r="Q67">
        <f>TableWmot22[[#This Row],[W]]*$C$3</f>
        <v>-72.698889474685132</v>
      </c>
      <c r="R67">
        <f>S$5+(R$5-S$5)*EXP(-TableWmot22[[#This Row],[t]]/T$5)</f>
        <v>-72.963314922952208</v>
      </c>
      <c r="S67">
        <f>ABS(TableWmot22[[#This Row],[Wmot,sim]]-TableWmot22[[#This Row],[Wmot]])</f>
        <v>0.26442544826707604</v>
      </c>
    </row>
    <row r="68" spans="1:19" x14ac:dyDescent="0.3">
      <c r="A68">
        <f>data_lastRecoveryFile!$A398-data_lastRecoveryFile!$A$339</f>
        <v>0.58999999999999986</v>
      </c>
      <c r="B68">
        <f>$C$6*data_lastRecoveryFile!$D398/$C$5</f>
        <v>-3.30791788856305</v>
      </c>
      <c r="C68">
        <f>data_lastRecoveryFile!$G398*2*PI()/($C$4*$C$3*$C$2)</f>
        <v>-5.7657027890991293</v>
      </c>
      <c r="D68">
        <f>TableWmot21[[#This Row],[W]]*$C$3</f>
        <v>-69.188433469189548</v>
      </c>
      <c r="E68">
        <f>F$5+(E$5-F$5)*EXP(-TableWmot21[[#This Row],[t]]/G$5)</f>
        <v>-68.755380190002739</v>
      </c>
      <c r="F68">
        <f>ABS(TableWmot21[[#This Row],[Wmot,sim]]-TableWmot21[[#This Row],[Wmot]])</f>
        <v>0.43305327918680803</v>
      </c>
      <c r="N68">
        <f>data_lastRecoveryFile!$A3749-data_lastRecoveryFile!$A$3690</f>
        <v>0.58999999999999631</v>
      </c>
      <c r="O68">
        <f>$C$6*data_lastRecoveryFile!$D3749/$C$5</f>
        <v>-3.30791788856305</v>
      </c>
      <c r="P68">
        <f>data_lastRecoveryFile!$G3749*2*PI()/($C$4*$C$3*$C$2)</f>
        <v>-6.1590311966426228</v>
      </c>
      <c r="Q68">
        <f>TableWmot22[[#This Row],[W]]*$C$3</f>
        <v>-73.908374359711473</v>
      </c>
      <c r="R68">
        <f>S$5+(R$5-S$5)*EXP(-TableWmot22[[#This Row],[t]]/T$5)</f>
        <v>-73.137402800980183</v>
      </c>
      <c r="S68">
        <f>ABS(TableWmot22[[#This Row],[Wmot,sim]]-TableWmot22[[#This Row],[Wmot]])</f>
        <v>0.77097155873128997</v>
      </c>
    </row>
    <row r="69" spans="1:19" x14ac:dyDescent="0.3">
      <c r="A69">
        <f>data_lastRecoveryFile!$A399-data_lastRecoveryFile!$A$339</f>
        <v>0.60000000000000009</v>
      </c>
      <c r="B69">
        <f>$C$6*data_lastRecoveryFile!$D399/$C$5</f>
        <v>-3.30791788856305</v>
      </c>
      <c r="C69">
        <f>data_lastRecoveryFile!$G399*2*PI()/($C$4*$C$3*$C$2)</f>
        <v>-5.8119188741859746</v>
      </c>
      <c r="D69">
        <f>TableWmot21[[#This Row],[W]]*$C$3</f>
        <v>-69.743026490231699</v>
      </c>
      <c r="E69">
        <f>F$5+(E$5-F$5)*EXP(-TableWmot21[[#This Row],[t]]/G$5)</f>
        <v>-68.9224899862851</v>
      </c>
      <c r="F69">
        <f>ABS(TableWmot21[[#This Row],[Wmot,sim]]-TableWmot21[[#This Row],[Wmot]])</f>
        <v>0.82053650394659883</v>
      </c>
      <c r="N69">
        <f>data_lastRecoveryFile!$A3750-data_lastRecoveryFile!$A$3690</f>
        <v>0.59999999999999432</v>
      </c>
      <c r="O69">
        <f>$C$6*data_lastRecoveryFile!$D3750/$C$5</f>
        <v>-3.30791788856305</v>
      </c>
      <c r="P69">
        <f>data_lastRecoveryFile!$G3750*2*PI()/($C$4*$C$3*$C$2)</f>
        <v>-6.2003306790000616</v>
      </c>
      <c r="Q69">
        <f>TableWmot22[[#This Row],[W]]*$C$3</f>
        <v>-74.403968148000743</v>
      </c>
      <c r="R69">
        <f>S$5+(R$5-S$5)*EXP(-TableWmot22[[#This Row],[t]]/T$5)</f>
        <v>-73.305336915410621</v>
      </c>
      <c r="S69">
        <f>ABS(TableWmot22[[#This Row],[Wmot,sim]]-TableWmot22[[#This Row],[Wmot]])</f>
        <v>1.0986312325901224</v>
      </c>
    </row>
    <row r="70" spans="1:19" x14ac:dyDescent="0.3">
      <c r="A70">
        <f>data_lastRecoveryFile!$A400-data_lastRecoveryFile!$A$339</f>
        <v>0.60999999999999988</v>
      </c>
      <c r="B70">
        <f>$C$6*data_lastRecoveryFile!$D400/$C$5</f>
        <v>-3.30791788856305</v>
      </c>
      <c r="C70">
        <f>data_lastRecoveryFile!$G400*2*PI()/($C$4*$C$3*$C$2)</f>
        <v>-5.8389602045375186</v>
      </c>
      <c r="D70">
        <f>TableWmot21[[#This Row],[W]]*$C$3</f>
        <v>-70.067522454450227</v>
      </c>
      <c r="E70">
        <f>F$5+(E$5-F$5)*EXP(-TableWmot21[[#This Row],[t]]/G$5)</f>
        <v>-69.083769294893344</v>
      </c>
      <c r="F70">
        <f>ABS(TableWmot21[[#This Row],[Wmot,sim]]-TableWmot21[[#This Row],[Wmot]])</f>
        <v>0.98375315955688336</v>
      </c>
      <c r="N70">
        <f>data_lastRecoveryFile!$A3751-data_lastRecoveryFile!$A$3690</f>
        <v>0.60999999999999943</v>
      </c>
      <c r="O70">
        <f>$C$6*data_lastRecoveryFile!$D3751/$C$5</f>
        <v>-3.30791788856305</v>
      </c>
      <c r="P70">
        <f>data_lastRecoveryFile!$G3751*2*PI()/($C$4*$C$3*$C$2)</f>
        <v>-6.2745714170296401</v>
      </c>
      <c r="Q70">
        <f>TableWmot22[[#This Row],[W]]*$C$3</f>
        <v>-75.294857004355677</v>
      </c>
      <c r="R70">
        <f>S$5+(R$5-S$5)*EXP(-TableWmot22[[#This Row],[t]]/T$5)</f>
        <v>-73.46733479320099</v>
      </c>
      <c r="S70">
        <f>ABS(TableWmot22[[#This Row],[Wmot,sim]]-TableWmot22[[#This Row],[Wmot]])</f>
        <v>1.8275222111546867</v>
      </c>
    </row>
    <row r="71" spans="1:19" x14ac:dyDescent="0.3">
      <c r="A71">
        <f>data_lastRecoveryFile!$A401-data_lastRecoveryFile!$A$339</f>
        <v>0.62000000000000011</v>
      </c>
      <c r="B71">
        <f>$C$6*data_lastRecoveryFile!$D401/$C$5</f>
        <v>-3.30791788856305</v>
      </c>
      <c r="C71">
        <f>data_lastRecoveryFile!$G401*2*PI()/($C$4*$C$3*$C$2)</f>
        <v>-5.8542016791346034</v>
      </c>
      <c r="D71">
        <f>TableWmot21[[#This Row],[W]]*$C$3</f>
        <v>-70.250420149615238</v>
      </c>
      <c r="E71">
        <f>F$5+(E$5-F$5)*EXP(-TableWmot21[[#This Row],[t]]/G$5)</f>
        <v>-69.239421542480329</v>
      </c>
      <c r="F71">
        <f>ABS(TableWmot21[[#This Row],[Wmot,sim]]-TableWmot21[[#This Row],[Wmot]])</f>
        <v>1.0109986071349084</v>
      </c>
      <c r="N71">
        <f>data_lastRecoveryFile!$A3752-data_lastRecoveryFile!$A$3690</f>
        <v>0.61999999999999744</v>
      </c>
      <c r="O71">
        <f>$C$6*data_lastRecoveryFile!$D3752/$C$5</f>
        <v>-3.30791788856305</v>
      </c>
      <c r="P71">
        <f>data_lastRecoveryFile!$G3752*2*PI()/($C$4*$C$3*$C$2)</f>
        <v>-6.3409455845562448</v>
      </c>
      <c r="Q71">
        <f>TableWmot22[[#This Row],[W]]*$C$3</f>
        <v>-76.091347014674938</v>
      </c>
      <c r="R71">
        <f>S$5+(R$5-S$5)*EXP(-TableWmot22[[#This Row],[t]]/T$5)</f>
        <v>-73.623606272033911</v>
      </c>
      <c r="S71">
        <f>ABS(TableWmot22[[#This Row],[Wmot,sim]]-TableWmot22[[#This Row],[Wmot]])</f>
        <v>2.4677407426410269</v>
      </c>
    </row>
    <row r="72" spans="1:19" x14ac:dyDescent="0.3">
      <c r="A72">
        <f>data_lastRecoveryFile!$A402-data_lastRecoveryFile!$A$339</f>
        <v>0.62999999999999989</v>
      </c>
      <c r="B72">
        <f>$C$6*data_lastRecoveryFile!$D402/$C$5</f>
        <v>-3.30791788856305</v>
      </c>
      <c r="C72">
        <f>data_lastRecoveryFile!$G402*2*PI()/($C$4*$C$3*$C$2)</f>
        <v>-5.8709181376184709</v>
      </c>
      <c r="D72">
        <f>TableWmot21[[#This Row],[W]]*$C$3</f>
        <v>-70.451017651421651</v>
      </c>
      <c r="E72">
        <f>F$5+(E$5-F$5)*EXP(-TableWmot21[[#This Row],[t]]/G$5)</f>
        <v>-69.389643058110295</v>
      </c>
      <c r="F72">
        <f>ABS(TableWmot21[[#This Row],[Wmot,sim]]-TableWmot21[[#This Row],[Wmot]])</f>
        <v>1.0613745933113563</v>
      </c>
      <c r="N72">
        <f>data_lastRecoveryFile!$A3753-data_lastRecoveryFile!$A$3690</f>
        <v>0.62999999999999545</v>
      </c>
      <c r="O72">
        <f>$C$6*data_lastRecoveryFile!$D3753/$C$5</f>
        <v>-3.30791788856305</v>
      </c>
      <c r="P72">
        <f>data_lastRecoveryFile!$G3753*2*PI()/($C$4*$C$3*$C$2)</f>
        <v>-6.3591370218136261</v>
      </c>
      <c r="Q72">
        <f>TableWmot22[[#This Row],[W]]*$C$3</f>
        <v>-76.309644261763509</v>
      </c>
      <c r="R72">
        <f>S$5+(R$5-S$5)*EXP(-TableWmot22[[#This Row],[t]]/T$5)</f>
        <v>-73.774353772123078</v>
      </c>
      <c r="S72">
        <f>ABS(TableWmot22[[#This Row],[Wmot,sim]]-TableWmot22[[#This Row],[Wmot]])</f>
        <v>2.5352904896404311</v>
      </c>
    </row>
    <row r="73" spans="1:19" x14ac:dyDescent="0.3">
      <c r="A73">
        <f>data_lastRecoveryFile!$A403-data_lastRecoveryFile!$A$339</f>
        <v>0.63999999999999968</v>
      </c>
      <c r="B73">
        <f>$C$6*data_lastRecoveryFile!$D403/$C$5</f>
        <v>-3.30791788856305</v>
      </c>
      <c r="C73">
        <f>data_lastRecoveryFile!$G403*2*PI()/($C$4*$C$3*$C$2)</f>
        <v>-5.8433851510846004</v>
      </c>
      <c r="D73">
        <f>TableWmot21[[#This Row],[W]]*$C$3</f>
        <v>-70.120621813015205</v>
      </c>
      <c r="E73">
        <f>F$5+(E$5-F$5)*EXP(-TableWmot21[[#This Row],[t]]/G$5)</f>
        <v>-69.534623320894795</v>
      </c>
      <c r="F73">
        <f>ABS(TableWmot21[[#This Row],[Wmot,sim]]-TableWmot21[[#This Row],[Wmot]])</f>
        <v>0.58599849212041022</v>
      </c>
      <c r="N73">
        <f>data_lastRecoveryFile!$A3754-data_lastRecoveryFile!$A$3690</f>
        <v>0.64000000000000057</v>
      </c>
      <c r="O73">
        <f>$C$6*data_lastRecoveryFile!$D3754/$C$5</f>
        <v>-3.30791788856305</v>
      </c>
      <c r="P73">
        <f>data_lastRecoveryFile!$G3754*2*PI()/($C$4*$C$3*$C$2)</f>
        <v>-6.3748701577063045</v>
      </c>
      <c r="Q73">
        <f>TableWmot22[[#This Row],[W]]*$C$3</f>
        <v>-76.498441892475654</v>
      </c>
      <c r="R73">
        <f>S$5+(R$5-S$5)*EXP(-TableWmot22[[#This Row],[t]]/T$5)</f>
        <v>-73.919772558410003</v>
      </c>
      <c r="S73">
        <f>ABS(TableWmot22[[#This Row],[Wmot,sim]]-TableWmot22[[#This Row],[Wmot]])</f>
        <v>2.5786693340656512</v>
      </c>
    </row>
    <row r="74" spans="1:19" x14ac:dyDescent="0.3">
      <c r="A74">
        <f>data_lastRecoveryFile!$A404-data_lastRecoveryFile!$A$339</f>
        <v>0.64999999999999947</v>
      </c>
      <c r="B74">
        <f>$C$6*data_lastRecoveryFile!$D404/$C$5</f>
        <v>-3.30791788856305</v>
      </c>
      <c r="C74">
        <f>data_lastRecoveryFile!$G404*2*PI()/($C$4*$C$3*$C$2)</f>
        <v>-5.8674765136625773</v>
      </c>
      <c r="D74">
        <f>TableWmot21[[#This Row],[W]]*$C$3</f>
        <v>-70.409718163950927</v>
      </c>
      <c r="E74">
        <f>F$5+(E$5-F$5)*EXP(-TableWmot21[[#This Row],[t]]/G$5)</f>
        <v>-69.674545198988767</v>
      </c>
      <c r="F74">
        <f>ABS(TableWmot21[[#This Row],[Wmot,sim]]-TableWmot21[[#This Row],[Wmot]])</f>
        <v>0.73517296496216034</v>
      </c>
      <c r="N74">
        <f>data_lastRecoveryFile!$A3755-data_lastRecoveryFile!$A$3690</f>
        <v>0.64999999999999858</v>
      </c>
      <c r="O74">
        <f>$C$6*data_lastRecoveryFile!$D3755/$C$5</f>
        <v>-3.30791788856305</v>
      </c>
      <c r="P74">
        <f>data_lastRecoveryFile!$G3755*2*PI()/($C$4*$C$3*$C$2)</f>
        <v>-6.3271790887326755</v>
      </c>
      <c r="Q74">
        <f>TableWmot22[[#This Row],[W]]*$C$3</f>
        <v>-75.926149064792099</v>
      </c>
      <c r="R74">
        <f>S$5+(R$5-S$5)*EXP(-TableWmot22[[#This Row],[t]]/T$5)</f>
        <v>-74.060050993492681</v>
      </c>
      <c r="S74">
        <f>ABS(TableWmot22[[#This Row],[Wmot,sim]]-TableWmot22[[#This Row],[Wmot]])</f>
        <v>1.8660980712994188</v>
      </c>
    </row>
    <row r="75" spans="1:19" x14ac:dyDescent="0.3">
      <c r="A75">
        <f>data_lastRecoveryFile!$A405-data_lastRecoveryFile!$A$339</f>
        <v>0.66000000000000014</v>
      </c>
      <c r="B75">
        <f>$C$6*data_lastRecoveryFile!$D405/$C$5</f>
        <v>-3.30791788856305</v>
      </c>
      <c r="C75">
        <f>data_lastRecoveryFile!$G405*2*PI()/($C$4*$C$3*$C$2)</f>
        <v>-5.8812430094861474</v>
      </c>
      <c r="D75">
        <f>TableWmot21[[#This Row],[W]]*$C$3</f>
        <v>-70.574916113833766</v>
      </c>
      <c r="E75">
        <f>F$5+(E$5-F$5)*EXP(-TableWmot21[[#This Row],[t]]/G$5)</f>
        <v>-69.809585180247751</v>
      </c>
      <c r="F75">
        <f>ABS(TableWmot21[[#This Row],[Wmot,sim]]-TableWmot21[[#This Row],[Wmot]])</f>
        <v>0.76533093358601434</v>
      </c>
      <c r="N75">
        <f>data_lastRecoveryFile!$A3756-data_lastRecoveryFile!$A$3690</f>
        <v>0.65999999999999659</v>
      </c>
      <c r="O75">
        <f>$C$6*data_lastRecoveryFile!$D3756/$C$5</f>
        <v>-3.30791788856305</v>
      </c>
      <c r="P75">
        <f>data_lastRecoveryFile!$G3756*2*PI()/($C$4*$C$3*$C$2)</f>
        <v>-6.2716214543693418</v>
      </c>
      <c r="Q75">
        <f>TableWmot22[[#This Row],[W]]*$C$3</f>
        <v>-75.259457452432102</v>
      </c>
      <c r="R75">
        <f>S$5+(R$5-S$5)*EXP(-TableWmot22[[#This Row],[t]]/T$5)</f>
        <v>-74.195370781614372</v>
      </c>
      <c r="S75">
        <f>ABS(TableWmot22[[#This Row],[Wmot,sim]]-TableWmot22[[#This Row],[Wmot]])</f>
        <v>1.0640866708177299</v>
      </c>
    </row>
    <row r="76" spans="1:19" x14ac:dyDescent="0.3">
      <c r="A76">
        <f>data_lastRecoveryFile!$A406-data_lastRecoveryFile!$A$339</f>
        <v>0.66999999999999993</v>
      </c>
      <c r="B76">
        <f>$C$6*data_lastRecoveryFile!$D406/$C$5</f>
        <v>-3.30791788856305</v>
      </c>
      <c r="C76">
        <f>data_lastRecoveryFile!$G406*2*PI()/($C$4*$C$3*$C$2)</f>
        <v>-5.8999261080391232</v>
      </c>
      <c r="D76">
        <f>TableWmot21[[#This Row],[W]]*$C$3</f>
        <v>-70.799113296469471</v>
      </c>
      <c r="E76">
        <f>F$5+(E$5-F$5)*EXP(-TableWmot21[[#This Row],[t]]/G$5)</f>
        <v>-69.939913594837634</v>
      </c>
      <c r="F76">
        <f>ABS(TableWmot21[[#This Row],[Wmot,sim]]-TableWmot21[[#This Row],[Wmot]])</f>
        <v>0.85919970163183734</v>
      </c>
      <c r="N76">
        <f>data_lastRecoveryFile!$A3757-data_lastRecoveryFile!$A$3690</f>
        <v>0.6699999999999946</v>
      </c>
      <c r="O76">
        <f>$C$6*data_lastRecoveryFile!$D3757/$C$5</f>
        <v>-3.30791788856305</v>
      </c>
      <c r="P76">
        <f>data_lastRecoveryFile!$G3757*2*PI()/($C$4*$C$3*$C$2)</f>
        <v>-6.322262486003269</v>
      </c>
      <c r="Q76">
        <f>TableWmot22[[#This Row],[W]]*$C$3</f>
        <v>-75.867149832039232</v>
      </c>
      <c r="R76">
        <f>S$5+(R$5-S$5)*EXP(-TableWmot22[[#This Row],[t]]/T$5)</f>
        <v>-74.325907204026734</v>
      </c>
      <c r="S76">
        <f>ABS(TableWmot22[[#This Row],[Wmot,sim]]-TableWmot22[[#This Row],[Wmot]])</f>
        <v>1.5412426280124976</v>
      </c>
    </row>
    <row r="77" spans="1:19" x14ac:dyDescent="0.3">
      <c r="A77">
        <f>data_lastRecoveryFile!$A407-data_lastRecoveryFile!$A$339</f>
        <v>0.67999999999999972</v>
      </c>
      <c r="B77">
        <f>$C$6*data_lastRecoveryFile!$D407/$C$5</f>
        <v>-3.30791788856305</v>
      </c>
      <c r="C77">
        <f>data_lastRecoveryFile!$G407*2*PI()/($C$4*$C$3*$C$2)</f>
        <v>-6.0321827817967382</v>
      </c>
      <c r="D77">
        <f>TableWmot21[[#This Row],[W]]*$C$3</f>
        <v>-72.386193381560858</v>
      </c>
      <c r="E77">
        <f>F$5+(E$5-F$5)*EXP(-TableWmot21[[#This Row],[t]]/G$5)</f>
        <v>-70.065694830077433</v>
      </c>
      <c r="F77">
        <f>ABS(TableWmot21[[#This Row],[Wmot,sim]]-TableWmot21[[#This Row],[Wmot]])</f>
        <v>2.3204985514834249</v>
      </c>
      <c r="N77">
        <f>data_lastRecoveryFile!$A3758-data_lastRecoveryFile!$A$3690</f>
        <v>0.67999999999999972</v>
      </c>
      <c r="O77">
        <f>$C$6*data_lastRecoveryFile!$D3758/$C$5</f>
        <v>-3.30791788856305</v>
      </c>
      <c r="P77">
        <f>data_lastRecoveryFile!$G3758*2*PI()/($C$4*$C$3*$C$2)</f>
        <v>-6.4033864668313623</v>
      </c>
      <c r="Q77">
        <f>TableWmot22[[#This Row],[W]]*$C$3</f>
        <v>-76.84063760197634</v>
      </c>
      <c r="R77">
        <f>S$5+(R$5-S$5)*EXP(-TableWmot22[[#This Row],[t]]/T$5)</f>
        <v>-74.451829346033847</v>
      </c>
      <c r="S77">
        <f>ABS(TableWmot22[[#This Row],[Wmot,sim]]-TableWmot22[[#This Row],[Wmot]])</f>
        <v>2.388808255942493</v>
      </c>
    </row>
    <row r="78" spans="1:19" x14ac:dyDescent="0.3">
      <c r="A78">
        <f>data_lastRecoveryFile!$A408-data_lastRecoveryFile!$A$339</f>
        <v>0.6899999999999995</v>
      </c>
      <c r="B78">
        <f>$C$6*data_lastRecoveryFile!$D408/$C$5</f>
        <v>-3.30791788856305</v>
      </c>
      <c r="C78">
        <f>data_lastRecoveryFile!$G408*2*PI()/($C$4*$C$3*$C$2)</f>
        <v>-6.1024902345748302</v>
      </c>
      <c r="D78">
        <f>TableWmot21[[#This Row],[W]]*$C$3</f>
        <v>-73.229882814897962</v>
      </c>
      <c r="E78">
        <f>F$5+(E$5-F$5)*EXP(-TableWmot21[[#This Row],[t]]/G$5)</f>
        <v>-70.187087537786141</v>
      </c>
      <c r="F78">
        <f>ABS(TableWmot21[[#This Row],[Wmot,sim]]-TableWmot21[[#This Row],[Wmot]])</f>
        <v>3.0427952771118214</v>
      </c>
      <c r="N78">
        <f>data_lastRecoveryFile!$A3759-data_lastRecoveryFile!$A$3690</f>
        <v>0.68999999999999773</v>
      </c>
      <c r="O78">
        <f>$C$6*data_lastRecoveryFile!$D3759/$C$5</f>
        <v>-3.30791788856305</v>
      </c>
      <c r="P78">
        <f>data_lastRecoveryFile!$G3759*2*PI()/($C$4*$C$3*$C$2)</f>
        <v>-6.4510775358049921</v>
      </c>
      <c r="Q78">
        <f>TableWmot22[[#This Row],[W]]*$C$3</f>
        <v>-77.412930429659909</v>
      </c>
      <c r="R78">
        <f>S$5+(R$5-S$5)*EXP(-TableWmot22[[#This Row],[t]]/T$5)</f>
        <v>-74.57330031600992</v>
      </c>
      <c r="S78">
        <f>ABS(TableWmot22[[#This Row],[Wmot,sim]]-TableWmot22[[#This Row],[Wmot]])</f>
        <v>2.8396301136499886</v>
      </c>
    </row>
    <row r="79" spans="1:19" x14ac:dyDescent="0.3">
      <c r="A79">
        <f>data_lastRecoveryFile!$A409-data_lastRecoveryFile!$A$339</f>
        <v>0.70000000000000018</v>
      </c>
      <c r="B79">
        <f>$C$6*data_lastRecoveryFile!$D409/$C$5</f>
        <v>-3.30791788856305</v>
      </c>
      <c r="C79">
        <f>data_lastRecoveryFile!$G409*2*PI()/($C$4*$C$3*$C$2)</f>
        <v>-6.1668977620323266</v>
      </c>
      <c r="D79">
        <f>TableWmot21[[#This Row],[W]]*$C$3</f>
        <v>-74.002773144387916</v>
      </c>
      <c r="E79">
        <f>F$5+(E$5-F$5)*EXP(-TableWmot21[[#This Row],[t]]/G$5)</f>
        <v>-70.304244834395277</v>
      </c>
      <c r="F79">
        <f>ABS(TableWmot21[[#This Row],[Wmot,sim]]-TableWmot21[[#This Row],[Wmot]])</f>
        <v>3.6985283099926392</v>
      </c>
      <c r="N79">
        <f>data_lastRecoveryFile!$A3760-data_lastRecoveryFile!$A$3690</f>
        <v>0.69999999999999574</v>
      </c>
      <c r="O79">
        <f>$C$6*data_lastRecoveryFile!$D3760/$C$5</f>
        <v>-3.30791788856305</v>
      </c>
      <c r="P79">
        <f>data_lastRecoveryFile!$G3760*2*PI()/($C$4*$C$3*$C$2)</f>
        <v>-6.4815604901124289</v>
      </c>
      <c r="Q79">
        <f>TableWmot22[[#This Row],[W]]*$C$3</f>
        <v>-77.778725881349146</v>
      </c>
      <c r="R79">
        <f>S$5+(R$5-S$5)*EXP(-TableWmot22[[#This Row],[t]]/T$5)</f>
        <v>-74.690477456675978</v>
      </c>
      <c r="S79">
        <f>ABS(TableWmot22[[#This Row],[Wmot,sim]]-TableWmot22[[#This Row],[Wmot]])</f>
        <v>3.0882484246731678</v>
      </c>
    </row>
    <row r="80" spans="1:19" x14ac:dyDescent="0.3">
      <c r="A80">
        <f>data_lastRecoveryFile!$A410-data_lastRecoveryFile!$A$339</f>
        <v>0.71</v>
      </c>
      <c r="B80">
        <f>$C$6*data_lastRecoveryFile!$D410/$C$5</f>
        <v>-3.30791788856305</v>
      </c>
      <c r="C80">
        <f>data_lastRecoveryFile!$G410*2*PI()/($C$4*$C$3*$C$2)</f>
        <v>-6.20868890568536</v>
      </c>
      <c r="D80">
        <f>TableWmot21[[#This Row],[W]]*$C$3</f>
        <v>-74.50426686822432</v>
      </c>
      <c r="E80">
        <f>F$5+(E$5-F$5)*EXP(-TableWmot21[[#This Row],[t]]/G$5)</f>
        <v>-70.417314494079406</v>
      </c>
      <c r="F80">
        <f>ABS(TableWmot21[[#This Row],[Wmot,sim]]-TableWmot21[[#This Row],[Wmot]])</f>
        <v>4.0869523741449143</v>
      </c>
      <c r="N80">
        <f>data_lastRecoveryFile!$A3761-data_lastRecoveryFile!$A$3690</f>
        <v>0.71000000000000085</v>
      </c>
      <c r="O80">
        <f>$C$6*data_lastRecoveryFile!$D3761/$C$5</f>
        <v>-3.30791788856305</v>
      </c>
      <c r="P80">
        <f>data_lastRecoveryFile!$G3761*2*PI()/($C$4*$C$3*$C$2)</f>
        <v>-6.4363277225035027</v>
      </c>
      <c r="Q80">
        <f>TableWmot22[[#This Row],[W]]*$C$3</f>
        <v>-77.235932670042033</v>
      </c>
      <c r="R80">
        <f>S$5+(R$5-S$5)*EXP(-TableWmot22[[#This Row],[t]]/T$5)</f>
        <v>-74.803512548907378</v>
      </c>
      <c r="S80">
        <f>ABS(TableWmot22[[#This Row],[Wmot,sim]]-TableWmot22[[#This Row],[Wmot]])</f>
        <v>2.4324201211346548</v>
      </c>
    </row>
    <row r="81" spans="1:19" x14ac:dyDescent="0.3">
      <c r="A81">
        <f>data_lastRecoveryFile!$A411-data_lastRecoveryFile!$A$339</f>
        <v>0.71999999999999975</v>
      </c>
      <c r="B81">
        <f>$C$6*data_lastRecoveryFile!$D411/$C$5</f>
        <v>-3.30791788856305</v>
      </c>
      <c r="C81">
        <f>data_lastRecoveryFile!$G411*2*PI()/($C$4*$C$3*$C$2)</f>
        <v>-6.1747643325353003</v>
      </c>
      <c r="D81">
        <f>TableWmot21[[#This Row],[W]]*$C$3</f>
        <v>-74.097171990423604</v>
      </c>
      <c r="E81">
        <f>F$5+(E$5-F$5)*EXP(-TableWmot21[[#This Row],[t]]/G$5)</f>
        <v>-70.526439135148408</v>
      </c>
      <c r="F81">
        <f>ABS(TableWmot21[[#This Row],[Wmot,sim]]-TableWmot21[[#This Row],[Wmot]])</f>
        <v>3.570732855275196</v>
      </c>
      <c r="N81">
        <f>data_lastRecoveryFile!$A3762-data_lastRecoveryFile!$A$3690</f>
        <v>0.71999999999999886</v>
      </c>
      <c r="O81">
        <f>$C$6*data_lastRecoveryFile!$D3762/$C$5</f>
        <v>-3.30791788856305</v>
      </c>
      <c r="P81">
        <f>data_lastRecoveryFile!$G3762*2*PI()/($C$4*$C$3*$C$2)</f>
        <v>-6.3719201950460072</v>
      </c>
      <c r="Q81">
        <f>TableWmot22[[#This Row],[W]]*$C$3</f>
        <v>-76.463042340552079</v>
      </c>
      <c r="R81">
        <f>S$5+(R$5-S$5)*EXP(-TableWmot22[[#This Row],[t]]/T$5)</f>
        <v>-74.912552008337059</v>
      </c>
      <c r="S81">
        <f>ABS(TableWmot22[[#This Row],[Wmot,sim]]-TableWmot22[[#This Row],[Wmot]])</f>
        <v>1.5504903322150199</v>
      </c>
    </row>
    <row r="82" spans="1:19" x14ac:dyDescent="0.3">
      <c r="A82">
        <f>data_lastRecoveryFile!$A412-data_lastRecoveryFile!$A$339</f>
        <v>0.72999999999999954</v>
      </c>
      <c r="B82">
        <f>$C$6*data_lastRecoveryFile!$D412/$C$5</f>
        <v>-3.30791788856305</v>
      </c>
      <c r="C82">
        <f>data_lastRecoveryFile!$G412*2*PI()/($C$4*$C$3*$C$2)</f>
        <v>-6.1688644072147047</v>
      </c>
      <c r="D82">
        <f>TableWmot21[[#This Row],[W]]*$C$3</f>
        <v>-74.026372886576453</v>
      </c>
      <c r="E82">
        <f>F$5+(E$5-F$5)*EXP(-TableWmot21[[#This Row],[t]]/G$5)</f>
        <v>-70.631756399936364</v>
      </c>
      <c r="F82">
        <f>ABS(TableWmot21[[#This Row],[Wmot,sim]]-TableWmot21[[#This Row],[Wmot]])</f>
        <v>3.3946164866400892</v>
      </c>
      <c r="N82">
        <f>data_lastRecoveryFile!$A3763-data_lastRecoveryFile!$A$3690</f>
        <v>0.72999999999999687</v>
      </c>
      <c r="O82">
        <f>$C$6*data_lastRecoveryFile!$D3763/$C$5</f>
        <v>-3.30791788856305</v>
      </c>
      <c r="P82">
        <f>data_lastRecoveryFile!$G3763*2*PI()/($C$4*$C$3*$C$2)</f>
        <v>-6.3586453605180324</v>
      </c>
      <c r="Q82">
        <f>TableWmot22[[#This Row],[W]]*$C$3</f>
        <v>-76.303744326216389</v>
      </c>
      <c r="R82">
        <f>S$5+(R$5-S$5)*EXP(-TableWmot22[[#This Row],[t]]/T$5)</f>
        <v>-75.017737075009862</v>
      </c>
      <c r="S82">
        <f>ABS(TableWmot22[[#This Row],[Wmot,sim]]-TableWmot22[[#This Row],[Wmot]])</f>
        <v>1.2860072512065273</v>
      </c>
    </row>
    <row r="83" spans="1:19" x14ac:dyDescent="0.3">
      <c r="A83">
        <f>data_lastRecoveryFile!$A413-data_lastRecoveryFile!$A$339</f>
        <v>0.74000000000000021</v>
      </c>
      <c r="B83">
        <f>$C$6*data_lastRecoveryFile!$D413/$C$5</f>
        <v>-3.30791788856305</v>
      </c>
      <c r="C83">
        <f>data_lastRecoveryFile!$G413*2*PI()/($C$4*$C$3*$C$2)</f>
        <v>-6.1929557697926816</v>
      </c>
      <c r="D83">
        <f>TableWmot21[[#This Row],[W]]*$C$3</f>
        <v>-74.315469237512175</v>
      </c>
      <c r="E83">
        <f>F$5+(E$5-F$5)*EXP(-TableWmot21[[#This Row],[t]]/G$5)</f>
        <v>-70.733399128414206</v>
      </c>
      <c r="F83">
        <f>ABS(TableWmot21[[#This Row],[Wmot,sim]]-TableWmot21[[#This Row],[Wmot]])</f>
        <v>3.5820701090979696</v>
      </c>
      <c r="N83">
        <f>data_lastRecoveryFile!$A3764-data_lastRecoveryFile!$A$3690</f>
        <v>0.73999999999999488</v>
      </c>
      <c r="O83">
        <f>$C$6*data_lastRecoveryFile!$D3764/$C$5</f>
        <v>-3.30791788856305</v>
      </c>
      <c r="P83">
        <f>data_lastRecoveryFile!$G3764*2*PI()/($C$4*$C$3*$C$2)</f>
        <v>-6.3040710436326179</v>
      </c>
      <c r="Q83">
        <f>TableWmot22[[#This Row],[W]]*$C$3</f>
        <v>-75.648852523591415</v>
      </c>
      <c r="R83">
        <f>S$5+(R$5-S$5)*EXP(-TableWmot22[[#This Row],[t]]/T$5)</f>
        <v>-75.119203996332018</v>
      </c>
      <c r="S83">
        <f>ABS(TableWmot22[[#This Row],[Wmot,sim]]-TableWmot22[[#This Row],[Wmot]])</f>
        <v>0.52964852725939693</v>
      </c>
    </row>
    <row r="84" spans="1:19" x14ac:dyDescent="0.3">
      <c r="A84">
        <f>data_lastRecoveryFile!$A414-data_lastRecoveryFile!$A$339</f>
        <v>0.75</v>
      </c>
      <c r="B84">
        <f>$C$6*data_lastRecoveryFile!$D414/$C$5</f>
        <v>-3.30791788856305</v>
      </c>
      <c r="C84">
        <f>data_lastRecoveryFile!$G414*2*PI()/($C$4*$C$3*$C$2)</f>
        <v>-6.2155721535971455</v>
      </c>
      <c r="D84">
        <f>TableWmot21[[#This Row],[W]]*$C$3</f>
        <v>-74.586865843165754</v>
      </c>
      <c r="E84">
        <f>F$5+(E$5-F$5)*EXP(-TableWmot21[[#This Row],[t]]/G$5)</f>
        <v>-70.83149552574487</v>
      </c>
      <c r="F84">
        <f>ABS(TableWmot21[[#This Row],[Wmot,sim]]-TableWmot21[[#This Row],[Wmot]])</f>
        <v>3.7553703174208835</v>
      </c>
      <c r="N84">
        <f>data_lastRecoveryFile!$A3765-data_lastRecoveryFile!$A$3690</f>
        <v>0.75</v>
      </c>
      <c r="O84">
        <f>$C$6*data_lastRecoveryFile!$D3765/$C$5</f>
        <v>-3.30791788856305</v>
      </c>
      <c r="P84">
        <f>data_lastRecoveryFile!$G3765*2*PI()/($C$4*$C$3*$C$2)</f>
        <v>-6.2514633719295825</v>
      </c>
      <c r="Q84">
        <f>TableWmot22[[#This Row],[W]]*$C$3</f>
        <v>-75.017560463154993</v>
      </c>
      <c r="R84">
        <f>S$5+(R$5-S$5)*EXP(-TableWmot22[[#This Row],[t]]/T$5)</f>
        <v>-75.217084203554094</v>
      </c>
      <c r="S84">
        <f>ABS(TableWmot22[[#This Row],[Wmot,sim]]-TableWmot22[[#This Row],[Wmot]])</f>
        <v>0.19952374039910126</v>
      </c>
    </row>
    <row r="85" spans="1:19" x14ac:dyDescent="0.3">
      <c r="A85">
        <f>data_lastRecoveryFile!$A415-data_lastRecoveryFile!$A$339</f>
        <v>0.75999999999999979</v>
      </c>
      <c r="B85">
        <f>$C$6*data_lastRecoveryFile!$D415/$C$5</f>
        <v>-3.30791788856305</v>
      </c>
      <c r="C85">
        <f>data_lastRecoveryFile!$G415*2*PI()/($C$4*$C$3*$C$2)</f>
        <v>-6.234746913445715</v>
      </c>
      <c r="D85">
        <f>TableWmot21[[#This Row],[W]]*$C$3</f>
        <v>-74.81696296134858</v>
      </c>
      <c r="E85">
        <f>F$5+(E$5-F$5)*EXP(-TableWmot21[[#This Row],[t]]/G$5)</f>
        <v>-70.926169323992568</v>
      </c>
      <c r="F85">
        <f>ABS(TableWmot21[[#This Row],[Wmot,sim]]-TableWmot21[[#This Row],[Wmot]])</f>
        <v>3.8907936373560119</v>
      </c>
      <c r="N85">
        <f>data_lastRecoveryFile!$A3766-data_lastRecoveryFile!$A$3690</f>
        <v>0.75999999999999801</v>
      </c>
      <c r="O85">
        <f>$C$6*data_lastRecoveryFile!$D3766/$C$5</f>
        <v>-3.30791788856305</v>
      </c>
      <c r="P85">
        <f>data_lastRecoveryFile!$G3766*2*PI()/($C$4*$C$3*$C$2)</f>
        <v>-6.1895141458367897</v>
      </c>
      <c r="Q85">
        <f>TableWmot22[[#This Row],[W]]*$C$3</f>
        <v>-74.27416975004148</v>
      </c>
      <c r="R85">
        <f>S$5+(R$5-S$5)*EXP(-TableWmot22[[#This Row],[t]]/T$5)</f>
        <v>-75.311504482015167</v>
      </c>
      <c r="S85">
        <f>ABS(TableWmot22[[#This Row],[Wmot,sim]]-TableWmot22[[#This Row],[Wmot]])</f>
        <v>1.0373347319736865</v>
      </c>
    </row>
    <row r="86" spans="1:19" x14ac:dyDescent="0.3">
      <c r="A86">
        <f>data_lastRecoveryFile!$A416-data_lastRecoveryFile!$A$339</f>
        <v>0.76999999999999957</v>
      </c>
      <c r="B86">
        <f>$C$6*data_lastRecoveryFile!$D416/$C$5</f>
        <v>-3.30791788856305</v>
      </c>
      <c r="C86">
        <f>data_lastRecoveryFile!$G416*2*PI()/($C$4*$C$3*$C$2)</f>
        <v>-6.240155177470716</v>
      </c>
      <c r="D86">
        <f>TableWmot21[[#This Row],[W]]*$C$3</f>
        <v>-74.881862129648596</v>
      </c>
      <c r="E86">
        <f>F$5+(E$5-F$5)*EXP(-TableWmot21[[#This Row],[t]]/G$5)</f>
        <v>-71.01753993818987</v>
      </c>
      <c r="F86">
        <f>ABS(TableWmot21[[#This Row],[Wmot,sim]]-TableWmot21[[#This Row],[Wmot]])</f>
        <v>3.8643221914587258</v>
      </c>
      <c r="N86">
        <f>data_lastRecoveryFile!$A3767-data_lastRecoveryFile!$A$3690</f>
        <v>0.76999999999999602</v>
      </c>
      <c r="O86">
        <f>$C$6*data_lastRecoveryFile!$D3767/$C$5</f>
        <v>-3.30791788856305</v>
      </c>
      <c r="P86">
        <f>data_lastRecoveryFile!$G3767*2*PI()/($C$4*$C$3*$C$2)</f>
        <v>-6.1364148128381597</v>
      </c>
      <c r="Q86">
        <f>TableWmot22[[#This Row],[W]]*$C$3</f>
        <v>-73.636977754057909</v>
      </c>
      <c r="R86">
        <f>S$5+(R$5-S$5)*EXP(-TableWmot22[[#This Row],[t]]/T$5)</f>
        <v>-75.402587135369643</v>
      </c>
      <c r="S86">
        <f>ABS(TableWmot22[[#This Row],[Wmot,sim]]-TableWmot22[[#This Row],[Wmot]])</f>
        <v>1.7656093813117337</v>
      </c>
    </row>
    <row r="87" spans="1:19" x14ac:dyDescent="0.3">
      <c r="A87">
        <f>data_lastRecoveryFile!$A417-data_lastRecoveryFile!$A$339</f>
        <v>0.78000000000000025</v>
      </c>
      <c r="B87">
        <f>$C$6*data_lastRecoveryFile!$D417/$C$5</f>
        <v>-3.30791788856305</v>
      </c>
      <c r="C87">
        <f>data_lastRecoveryFile!$G417*2*PI()/($C$4*$C$3*$C$2)</f>
        <v>-6.1762393113088141</v>
      </c>
      <c r="D87">
        <f>TableWmot21[[#This Row],[W]]*$C$3</f>
        <v>-74.114871735705776</v>
      </c>
      <c r="E87">
        <f>F$5+(E$5-F$5)*EXP(-TableWmot21[[#This Row],[t]]/G$5)</f>
        <v>-71.105722616959667</v>
      </c>
      <c r="F87">
        <f>ABS(TableWmot21[[#This Row],[Wmot,sim]]-TableWmot21[[#This Row],[Wmot]])</f>
        <v>3.0091491187461088</v>
      </c>
      <c r="N87">
        <f>data_lastRecoveryFile!$A3768-data_lastRecoveryFile!$A$3690</f>
        <v>0.77999999999999403</v>
      </c>
      <c r="O87">
        <f>$C$6*data_lastRecoveryFile!$D3768/$C$5</f>
        <v>-3.30791788856305</v>
      </c>
      <c r="P87">
        <f>data_lastRecoveryFile!$G3768*2*PI()/($C$4*$C$3*$C$2)</f>
        <v>-6.2096722282765491</v>
      </c>
      <c r="Q87">
        <f>TableWmot22[[#This Row],[W]]*$C$3</f>
        <v>-74.516066739318589</v>
      </c>
      <c r="R87">
        <f>S$5+(R$5-S$5)*EXP(-TableWmot22[[#This Row],[t]]/T$5)</f>
        <v>-75.490450144008307</v>
      </c>
      <c r="S87">
        <f>ABS(TableWmot22[[#This Row],[Wmot,sim]]-TableWmot22[[#This Row],[Wmot]])</f>
        <v>0.97438340468971774</v>
      </c>
    </row>
    <row r="88" spans="1:19" x14ac:dyDescent="0.3">
      <c r="A88">
        <f>data_lastRecoveryFile!$A418-data_lastRecoveryFile!$A$339</f>
        <v>0.79</v>
      </c>
      <c r="B88">
        <f>$C$6*data_lastRecoveryFile!$D418/$C$5</f>
        <v>-3.30791788856305</v>
      </c>
      <c r="C88">
        <f>data_lastRecoveryFile!$G418*2*PI()/($C$4*$C$3*$C$2)</f>
        <v>-6.1226483170145896</v>
      </c>
      <c r="D88">
        <f>TableWmot21[[#This Row],[W]]*$C$3</f>
        <v>-73.471779804175071</v>
      </c>
      <c r="E88">
        <f>F$5+(E$5-F$5)*EXP(-TableWmot21[[#This Row],[t]]/G$5)</f>
        <v>-71.190828587881825</v>
      </c>
      <c r="F88">
        <f>ABS(TableWmot21[[#This Row],[Wmot,sim]]-TableWmot21[[#This Row],[Wmot]])</f>
        <v>2.2809512162932464</v>
      </c>
      <c r="N88">
        <f>data_lastRecoveryFile!$A3769-data_lastRecoveryFile!$A$3690</f>
        <v>0.78999999999999915</v>
      </c>
      <c r="O88">
        <f>$C$6*data_lastRecoveryFile!$D3769/$C$5</f>
        <v>-3.30791788856305</v>
      </c>
      <c r="P88">
        <f>data_lastRecoveryFile!$G3769*2*PI()/($C$4*$C$3*$C$2)</f>
        <v>-6.2912878704002377</v>
      </c>
      <c r="Q88">
        <f>TableWmot22[[#This Row],[W]]*$C$3</f>
        <v>-75.495454444802846</v>
      </c>
      <c r="R88">
        <f>S$5+(R$5-S$5)*EXP(-TableWmot22[[#This Row],[t]]/T$5)</f>
        <v>-75.575207317879816</v>
      </c>
      <c r="S88">
        <f>ABS(TableWmot22[[#This Row],[Wmot,sim]]-TableWmot22[[#This Row],[Wmot]])</f>
        <v>7.9752873076969877E-2</v>
      </c>
    </row>
    <row r="89" spans="1:19" x14ac:dyDescent="0.3">
      <c r="A89">
        <f>data_lastRecoveryFile!$A419-data_lastRecoveryFile!$A$339</f>
        <v>0.79999999999999982</v>
      </c>
      <c r="B89">
        <f>$C$6*data_lastRecoveryFile!$D419/$C$5</f>
        <v>-3.30791788856305</v>
      </c>
      <c r="C89">
        <f>data_lastRecoveryFile!$G419*2*PI()/($C$4*$C$3*$C$2)</f>
        <v>-6.0597157734438776</v>
      </c>
      <c r="D89">
        <f>TableWmot21[[#This Row],[W]]*$C$3</f>
        <v>-72.716589281326534</v>
      </c>
      <c r="E89">
        <f>F$5+(E$5-F$5)*EXP(-TableWmot21[[#This Row],[t]]/G$5)</f>
        <v>-71.272965197788082</v>
      </c>
      <c r="F89">
        <f>ABS(TableWmot21[[#This Row],[Wmot,sim]]-TableWmot21[[#This Row],[Wmot]])</f>
        <v>1.4436240835384524</v>
      </c>
      <c r="N89">
        <f>data_lastRecoveryFile!$A3770-data_lastRecoveryFile!$A$3690</f>
        <v>0.79999999999999716</v>
      </c>
      <c r="O89">
        <f>$C$6*data_lastRecoveryFile!$D3770/$C$5</f>
        <v>-3.30791788856305</v>
      </c>
      <c r="P89">
        <f>data_lastRecoveryFile!$G3770*2*PI()/($C$4*$C$3*$C$2)</f>
        <v>-6.3709368724548172</v>
      </c>
      <c r="Q89">
        <f>TableWmot22[[#This Row],[W]]*$C$3</f>
        <v>-76.45124246945781</v>
      </c>
      <c r="R89">
        <f>S$5+(R$5-S$5)*EXP(-TableWmot22[[#This Row],[t]]/T$5)</f>
        <v>-75.656968443909747</v>
      </c>
      <c r="S89">
        <f>ABS(TableWmot22[[#This Row],[Wmot,sim]]-TableWmot22[[#This Row],[Wmot]])</f>
        <v>0.79427402554806292</v>
      </c>
    </row>
    <row r="90" spans="1:19" x14ac:dyDescent="0.3">
      <c r="A90">
        <f>data_lastRecoveryFile!$A420-data_lastRecoveryFile!$A$339</f>
        <v>0.80999999999999961</v>
      </c>
      <c r="B90">
        <f>$C$6*data_lastRecoveryFile!$D420/$C$5</f>
        <v>-3.30791788856305</v>
      </c>
      <c r="C90">
        <f>data_lastRecoveryFile!$G420*2*PI()/($C$4*$C$3*$C$2)</f>
        <v>-5.9274590945729919</v>
      </c>
      <c r="D90">
        <f>TableWmot21[[#This Row],[W]]*$C$3</f>
        <v>-71.129509134875903</v>
      </c>
      <c r="E90">
        <f>F$5+(E$5-F$5)*EXP(-TableWmot21[[#This Row],[t]]/G$5)</f>
        <v>-71.352236048161956</v>
      </c>
      <c r="F90">
        <f>ABS(TableWmot21[[#This Row],[Wmot,sim]]-TableWmot21[[#This Row],[Wmot]])</f>
        <v>0.22272691328605276</v>
      </c>
      <c r="N90">
        <f>data_lastRecoveryFile!$A3771-data_lastRecoveryFile!$A$3690</f>
        <v>0.80999999999999517</v>
      </c>
      <c r="O90">
        <f>$C$6*data_lastRecoveryFile!$D3771/$C$5</f>
        <v>-3.30791788856305</v>
      </c>
      <c r="P90">
        <f>data_lastRecoveryFile!$G3771*2*PI()/($C$4*$C$3*$C$2)</f>
        <v>-6.4186279465417169</v>
      </c>
      <c r="Q90">
        <f>TableWmot22[[#This Row],[W]]*$C$3</f>
        <v>-77.023535358500595</v>
      </c>
      <c r="R90">
        <f>S$5+(R$5-S$5)*EXP(-TableWmot22[[#This Row],[t]]/T$5)</f>
        <v>-75.735839428209218</v>
      </c>
      <c r="S90">
        <f>ABS(TableWmot22[[#This Row],[Wmot,sim]]-TableWmot22[[#This Row],[Wmot]])</f>
        <v>1.2876959302913775</v>
      </c>
    </row>
    <row r="91" spans="1:19" x14ac:dyDescent="0.3">
      <c r="A91">
        <f>data_lastRecoveryFile!$A421-data_lastRecoveryFile!$A$339</f>
        <v>0.82000000000000028</v>
      </c>
      <c r="B91">
        <f>$C$6*data_lastRecoveryFile!$D421/$C$5</f>
        <v>-3.30791788856305</v>
      </c>
      <c r="C91">
        <f>data_lastRecoveryFile!$G421*2*PI()/($C$4*$C$3*$C$2)</f>
        <v>-5.8615765883419817</v>
      </c>
      <c r="D91">
        <f>TableWmot21[[#This Row],[W]]*$C$3</f>
        <v>-70.338919060103777</v>
      </c>
      <c r="E91">
        <f>F$5+(E$5-F$5)*EXP(-TableWmot21[[#This Row],[t]]/G$5)</f>
        <v>-71.428741125814526</v>
      </c>
      <c r="F91">
        <f>ABS(TableWmot21[[#This Row],[Wmot,sim]]-TableWmot21[[#This Row],[Wmot]])</f>
        <v>1.0898220657107487</v>
      </c>
      <c r="N91">
        <f>data_lastRecoveryFile!$A3772-data_lastRecoveryFile!$A$3690</f>
        <v>0.82000000000000028</v>
      </c>
      <c r="O91">
        <f>$C$6*data_lastRecoveryFile!$D3772/$C$5</f>
        <v>-3.30791788856305</v>
      </c>
      <c r="P91">
        <f>data_lastRecoveryFile!$G3772*2*PI()/($C$4*$C$3*$C$2)</f>
        <v>-6.3817534056180891</v>
      </c>
      <c r="Q91">
        <f>TableWmot22[[#This Row],[W]]*$C$3</f>
        <v>-76.581040867417073</v>
      </c>
      <c r="R91">
        <f>S$5+(R$5-S$5)*EXP(-TableWmot22[[#This Row],[t]]/T$5)</f>
        <v>-75.811922433256086</v>
      </c>
      <c r="S91">
        <f>ABS(TableWmot22[[#This Row],[Wmot,sim]]-TableWmot22[[#This Row],[Wmot]])</f>
        <v>0.76911843416098691</v>
      </c>
    </row>
    <row r="92" spans="1:19" x14ac:dyDescent="0.3">
      <c r="A92">
        <f>data_lastRecoveryFile!$A422-data_lastRecoveryFile!$A$339</f>
        <v>0.83000000000000007</v>
      </c>
      <c r="B92">
        <f>$C$6*data_lastRecoveryFile!$D422/$C$5</f>
        <v>-3.30791788856305</v>
      </c>
      <c r="C92">
        <f>data_lastRecoveryFile!$G422*2*PI()/($C$4*$C$3*$C$2)</f>
        <v>-5.8025773249094872</v>
      </c>
      <c r="D92">
        <f>TableWmot21[[#This Row],[W]]*$C$3</f>
        <v>-69.630927898913853</v>
      </c>
      <c r="E92">
        <f>F$5+(E$5-F$5)*EXP(-TableWmot21[[#This Row],[t]]/G$5)</f>
        <v>-71.502576929000938</v>
      </c>
      <c r="F92">
        <f>ABS(TableWmot21[[#This Row],[Wmot,sim]]-TableWmot21[[#This Row],[Wmot]])</f>
        <v>1.8716490300870845</v>
      </c>
      <c r="N92">
        <f>data_lastRecoveryFile!$A3773-data_lastRecoveryFile!$A$3690</f>
        <v>0.82999999999999829</v>
      </c>
      <c r="O92">
        <f>$C$6*data_lastRecoveryFile!$D3773/$C$5</f>
        <v>-3.30791788856305</v>
      </c>
      <c r="P92">
        <f>data_lastRecoveryFile!$G3773*2*PI()/($C$4*$C$3*$C$2)</f>
        <v>-6.4097780534475532</v>
      </c>
      <c r="Q92">
        <f>TableWmot22[[#This Row],[W]]*$C$3</f>
        <v>-76.917336641370639</v>
      </c>
      <c r="R92">
        <f>S$5+(R$5-S$5)*EXP(-TableWmot22[[#This Row],[t]]/T$5)</f>
        <v>-75.885316010226958</v>
      </c>
      <c r="S92">
        <f>ABS(TableWmot22[[#This Row],[Wmot,sim]]-TableWmot22[[#This Row],[Wmot]])</f>
        <v>1.0320206311436806</v>
      </c>
    </row>
    <row r="93" spans="1:19" x14ac:dyDescent="0.3">
      <c r="A93">
        <f>data_lastRecoveryFile!$A423-data_lastRecoveryFile!$A$339</f>
        <v>0.83999999999999986</v>
      </c>
      <c r="B93">
        <f>$C$6*data_lastRecoveryFile!$D423/$C$5</f>
        <v>-3.30791788856305</v>
      </c>
      <c r="C93">
        <f>data_lastRecoveryFile!$G423*2*PI()/($C$4*$C$3*$C$2)</f>
        <v>-5.7642278052123457</v>
      </c>
      <c r="D93">
        <f>TableWmot21[[#This Row],[W]]*$C$3</f>
        <v>-69.170733662548145</v>
      </c>
      <c r="E93">
        <f>F$5+(E$5-F$5)*EXP(-TableWmot21[[#This Row],[t]]/G$5)</f>
        <v>-71.573836589136704</v>
      </c>
      <c r="F93">
        <f>ABS(TableWmot21[[#This Row],[Wmot,sim]]-TableWmot21[[#This Row],[Wmot]])</f>
        <v>2.4031029265885593</v>
      </c>
      <c r="N93">
        <f>data_lastRecoveryFile!$A3774-data_lastRecoveryFile!$A$3690</f>
        <v>0.83999999999999631</v>
      </c>
      <c r="O93">
        <f>$C$6*data_lastRecoveryFile!$D3774/$C$5</f>
        <v>-3.30791788856305</v>
      </c>
      <c r="P93">
        <f>data_lastRecoveryFile!$G3774*2*PI()/($C$4*$C$3*$C$2)</f>
        <v>-6.4525525196917757</v>
      </c>
      <c r="Q93">
        <f>TableWmot22[[#This Row],[W]]*$C$3</f>
        <v>-77.430630236301312</v>
      </c>
      <c r="R93">
        <f>S$5+(R$5-S$5)*EXP(-TableWmot22[[#This Row],[t]]/T$5)</f>
        <v>-75.956115226652059</v>
      </c>
      <c r="S93">
        <f>ABS(TableWmot22[[#This Row],[Wmot,sim]]-TableWmot22[[#This Row],[Wmot]])</f>
        <v>1.4745150096492523</v>
      </c>
    </row>
    <row r="94" spans="1:19" x14ac:dyDescent="0.3">
      <c r="A94">
        <f>data_lastRecoveryFile!$A424-data_lastRecoveryFile!$A$339</f>
        <v>0.84999999999999964</v>
      </c>
      <c r="B94">
        <f>$C$6*data_lastRecoveryFile!$D424/$C$5</f>
        <v>-3.30791788856305</v>
      </c>
      <c r="C94">
        <f>data_lastRecoveryFile!$G424*2*PI()/($C$4*$C$3*$C$2)</f>
        <v>-5.7838942263565114</v>
      </c>
      <c r="D94">
        <f>TableWmot21[[#This Row],[W]]*$C$3</f>
        <v>-69.406730716278133</v>
      </c>
      <c r="E94">
        <f>F$5+(E$5-F$5)*EXP(-TableWmot21[[#This Row],[t]]/G$5)</f>
        <v>-71.642609988267282</v>
      </c>
      <c r="F94">
        <f>ABS(TableWmot21[[#This Row],[Wmot,sim]]-TableWmot21[[#This Row],[Wmot]])</f>
        <v>2.2358792719891483</v>
      </c>
      <c r="N94">
        <f>data_lastRecoveryFile!$A3775-data_lastRecoveryFile!$A$3690</f>
        <v>0.84999999999999432</v>
      </c>
      <c r="O94">
        <f>$C$6*data_lastRecoveryFile!$D3775/$C$5</f>
        <v>-3.30791788856305</v>
      </c>
      <c r="P94">
        <f>data_lastRecoveryFile!$G3775*2*PI()/($C$4*$C$3*$C$2)</f>
        <v>-6.4928686794580255</v>
      </c>
      <c r="Q94">
        <f>TableWmot22[[#This Row],[W]]*$C$3</f>
        <v>-77.914424153496299</v>
      </c>
      <c r="R94">
        <f>S$5+(R$5-S$5)*EXP(-TableWmot22[[#This Row],[t]]/T$5)</f>
        <v>-76.02441178955695</v>
      </c>
      <c r="S94">
        <f>ABS(TableWmot22[[#This Row],[Wmot,sim]]-TableWmot22[[#This Row],[Wmot]])</f>
        <v>1.8900123639393485</v>
      </c>
    </row>
    <row r="95" spans="1:19" x14ac:dyDescent="0.3">
      <c r="A95">
        <f>data_lastRecoveryFile!$A425-data_lastRecoveryFile!$A$339</f>
        <v>0.86000000000000032</v>
      </c>
      <c r="B95">
        <f>$C$6*data_lastRecoveryFile!$D425/$C$5</f>
        <v>-3.30791788856305</v>
      </c>
      <c r="C95">
        <f>data_lastRecoveryFile!$G425*2*PI()/($C$4*$C$3*$C$2)</f>
        <v>-5.7686527517594275</v>
      </c>
      <c r="D95">
        <f>TableWmot21[[#This Row],[W]]*$C$3</f>
        <v>-69.223833021113137</v>
      </c>
      <c r="E95">
        <f>F$5+(E$5-F$5)*EXP(-TableWmot21[[#This Row],[t]]/G$5)</f>
        <v>-71.708983872439092</v>
      </c>
      <c r="F95">
        <f>ABS(TableWmot21[[#This Row],[Wmot,sim]]-TableWmot21[[#This Row],[Wmot]])</f>
        <v>2.4851508513259546</v>
      </c>
      <c r="N95">
        <f>data_lastRecoveryFile!$A3776-data_lastRecoveryFile!$A$3690</f>
        <v>0.85999999999999943</v>
      </c>
      <c r="O95">
        <f>$C$6*data_lastRecoveryFile!$D3776/$C$5</f>
        <v>-3.30791788856305</v>
      </c>
      <c r="P95">
        <f>data_lastRecoveryFile!$G3776*2*PI()/($C$4*$C$3*$C$2)</f>
        <v>-6.5307265378595716</v>
      </c>
      <c r="Q95">
        <f>TableWmot22[[#This Row],[W]]*$C$3</f>
        <v>-78.368718454314859</v>
      </c>
      <c r="R95">
        <f>S$5+(R$5-S$5)*EXP(-TableWmot22[[#This Row],[t]]/T$5)</f>
        <v>-76.090294164251901</v>
      </c>
      <c r="S95">
        <f>ABS(TableWmot22[[#This Row],[Wmot,sim]]-TableWmot22[[#This Row],[Wmot]])</f>
        <v>2.2784242900629579</v>
      </c>
    </row>
    <row r="96" spans="1:19" x14ac:dyDescent="0.3">
      <c r="A96">
        <f>data_lastRecoveryFile!$A426-data_lastRecoveryFile!$A$339</f>
        <v>0.87000000000000011</v>
      </c>
      <c r="B96">
        <f>$C$6*data_lastRecoveryFile!$D426/$C$5</f>
        <v>-3.30791788856305</v>
      </c>
      <c r="C96">
        <f>data_lastRecoveryFile!$G426*2*PI()/($C$4*$C$3*$C$2)</f>
        <v>-5.7327615334269897</v>
      </c>
      <c r="D96">
        <f>TableWmot21[[#This Row],[W]]*$C$3</f>
        <v>-68.793138401123883</v>
      </c>
      <c r="E96">
        <f>F$5+(E$5-F$5)*EXP(-TableWmot21[[#This Row],[t]]/G$5)</f>
        <v>-71.773041961115013</v>
      </c>
      <c r="F96">
        <f>ABS(TableWmot21[[#This Row],[Wmot,sim]]-TableWmot21[[#This Row],[Wmot]])</f>
        <v>2.9799035599911292</v>
      </c>
      <c r="N96">
        <f>data_lastRecoveryFile!$A3777-data_lastRecoveryFile!$A$3690</f>
        <v>0.86999999999999744</v>
      </c>
      <c r="O96">
        <f>$C$6*data_lastRecoveryFile!$D3777/$C$5</f>
        <v>-3.30791788856305</v>
      </c>
      <c r="P96">
        <f>data_lastRecoveryFile!$G3777*2*PI()/($C$4*$C$3*$C$2)</f>
        <v>-6.5056518526904057</v>
      </c>
      <c r="Q96">
        <f>TableWmot22[[#This Row],[W]]*$C$3</f>
        <v>-78.067822232284868</v>
      </c>
      <c r="R96">
        <f>S$5+(R$5-S$5)*EXP(-TableWmot22[[#This Row],[t]]/T$5)</f>
        <v>-76.153847688921687</v>
      </c>
      <c r="S96">
        <f>ABS(TableWmot22[[#This Row],[Wmot,sim]]-TableWmot22[[#This Row],[Wmot]])</f>
        <v>1.9139745433631816</v>
      </c>
    </row>
    <row r="97" spans="1:19" x14ac:dyDescent="0.3">
      <c r="A97">
        <f>data_lastRecoveryFile!$A427-data_lastRecoveryFile!$A$339</f>
        <v>0.87999999999999989</v>
      </c>
      <c r="B97">
        <f>$C$6*data_lastRecoveryFile!$D427/$C$5</f>
        <v>-3.30791788856305</v>
      </c>
      <c r="C97">
        <f>data_lastRecoveryFile!$G427*2*PI()/($C$4*$C$3*$C$2)</f>
        <v>-5.7017869229372282</v>
      </c>
      <c r="D97">
        <f>TableWmot21[[#This Row],[W]]*$C$3</f>
        <v>-68.421443075246742</v>
      </c>
      <c r="E97">
        <f>F$5+(E$5-F$5)*EXP(-TableWmot21[[#This Row],[t]]/G$5)</f>
        <v>-71.834865052772443</v>
      </c>
      <c r="F97">
        <f>ABS(TableWmot21[[#This Row],[Wmot,sim]]-TableWmot21[[#This Row],[Wmot]])</f>
        <v>3.4134219775257009</v>
      </c>
      <c r="N97">
        <f>data_lastRecoveryFile!$A3778-data_lastRecoveryFile!$A$3690</f>
        <v>0.87999999999999545</v>
      </c>
      <c r="O97">
        <f>$C$6*data_lastRecoveryFile!$D3778/$C$5</f>
        <v>-3.30791788856305</v>
      </c>
      <c r="P97">
        <f>data_lastRecoveryFile!$G3778*2*PI()/($C$4*$C$3*$C$2)</f>
        <v>-6.4874604154330244</v>
      </c>
      <c r="Q97">
        <f>TableWmot22[[#This Row],[W]]*$C$3</f>
        <v>-77.849524985196297</v>
      </c>
      <c r="R97">
        <f>S$5+(R$5-S$5)*EXP(-TableWmot22[[#This Row],[t]]/T$5)</f>
        <v>-76.215154685165501</v>
      </c>
      <c r="S97">
        <f>ABS(TableWmot22[[#This Row],[Wmot,sim]]-TableWmot22[[#This Row],[Wmot]])</f>
        <v>1.6343703000307954</v>
      </c>
    </row>
    <row r="98" spans="1:19" x14ac:dyDescent="0.3">
      <c r="A98">
        <f>data_lastRecoveryFile!$A428-data_lastRecoveryFile!$A$339</f>
        <v>0.88999999999999968</v>
      </c>
      <c r="B98">
        <f>$C$6*data_lastRecoveryFile!$D428/$C$5</f>
        <v>-3.30791788856305</v>
      </c>
      <c r="C98">
        <f>data_lastRecoveryFile!$G428*2*PI()/($C$4*$C$3*$C$2)</f>
        <v>-5.6939203524342537</v>
      </c>
      <c r="D98">
        <f>TableWmot21[[#This Row],[W]]*$C$3</f>
        <v>-68.32704422921104</v>
      </c>
      <c r="E98">
        <f>F$5+(E$5-F$5)*EXP(-TableWmot21[[#This Row],[t]]/G$5)</f>
        <v>-71.894531126816887</v>
      </c>
      <c r="F98">
        <f>ABS(TableWmot21[[#This Row],[Wmot,sim]]-TableWmot21[[#This Row],[Wmot]])</f>
        <v>3.5674868976058463</v>
      </c>
      <c r="N98">
        <f>data_lastRecoveryFile!$A3779-data_lastRecoveryFile!$A$3690</f>
        <v>0.89000000000000057</v>
      </c>
      <c r="O98">
        <f>$C$6*data_lastRecoveryFile!$D3779/$C$5</f>
        <v>-3.30791788856305</v>
      </c>
      <c r="P98">
        <f>data_lastRecoveryFile!$G3779*2*PI()/($C$4*$C$3*$C$2)</f>
        <v>-6.4963103034139182</v>
      </c>
      <c r="Q98">
        <f>TableWmot22[[#This Row],[W]]*$C$3</f>
        <v>-77.955723640967022</v>
      </c>
      <c r="R98">
        <f>S$5+(R$5-S$5)*EXP(-TableWmot22[[#This Row],[t]]/T$5)</f>
        <v>-76.274294564628832</v>
      </c>
      <c r="S98">
        <f>ABS(TableWmot22[[#This Row],[Wmot,sim]]-TableWmot22[[#This Row],[Wmot]])</f>
        <v>1.6814290763381905</v>
      </c>
    </row>
    <row r="99" spans="1:19" x14ac:dyDescent="0.3">
      <c r="A99">
        <f>data_lastRecoveryFile!$A429-data_lastRecoveryFile!$A$339</f>
        <v>0.89999999999999947</v>
      </c>
      <c r="B99">
        <f>$C$6*data_lastRecoveryFile!$D429/$C$5</f>
        <v>-3.30791788856305</v>
      </c>
      <c r="C99">
        <f>data_lastRecoveryFile!$G429*2*PI()/($C$4*$C$3*$C$2)</f>
        <v>-5.7091618321446065</v>
      </c>
      <c r="D99">
        <f>TableWmot21[[#This Row],[W]]*$C$3</f>
        <v>-68.509941985735281</v>
      </c>
      <c r="E99">
        <f>F$5+(E$5-F$5)*EXP(-TableWmot21[[#This Row],[t]]/G$5)</f>
        <v>-71.952115441939853</v>
      </c>
      <c r="F99">
        <f>ABS(TableWmot21[[#This Row],[Wmot,sim]]-TableWmot21[[#This Row],[Wmot]])</f>
        <v>3.4421734562045714</v>
      </c>
      <c r="N99">
        <f>data_lastRecoveryFile!$A3780-data_lastRecoveryFile!$A$3690</f>
        <v>0.89999999999999858</v>
      </c>
      <c r="O99">
        <f>$C$6*data_lastRecoveryFile!$D3780/$C$5</f>
        <v>-3.30791788856305</v>
      </c>
      <c r="P99">
        <f>data_lastRecoveryFile!$G3780*2*PI()/($C$4*$C$3*$C$2)</f>
        <v>-6.5046685352124864</v>
      </c>
      <c r="Q99">
        <f>TableWmot22[[#This Row],[W]]*$C$3</f>
        <v>-78.05602242254983</v>
      </c>
      <c r="R99">
        <f>S$5+(R$5-S$5)*EXP(-TableWmot22[[#This Row],[t]]/T$5)</f>
        <v>-76.331343931866201</v>
      </c>
      <c r="S99">
        <f>ABS(TableWmot22[[#This Row],[Wmot,sim]]-TableWmot22[[#This Row],[Wmot]])</f>
        <v>1.7246784906836297</v>
      </c>
    </row>
    <row r="100" spans="1:19" x14ac:dyDescent="0.3">
      <c r="A100">
        <f>data_lastRecoveryFile!$A430-data_lastRecoveryFile!$A$339</f>
        <v>0.91000000000000014</v>
      </c>
      <c r="B100">
        <f>$C$6*data_lastRecoveryFile!$D430/$C$5</f>
        <v>-3.30791788856305</v>
      </c>
      <c r="C100">
        <f>data_lastRecoveryFile!$G430*2*PI()/($C$4*$C$3*$C$2)</f>
        <v>-5.7278449306975823</v>
      </c>
      <c r="D100">
        <f>TableWmot21[[#This Row],[W]]*$C$3</f>
        <v>-68.734139168370987</v>
      </c>
      <c r="E100">
        <f>F$5+(E$5-F$5)*EXP(-TableWmot21[[#This Row],[t]]/G$5)</f>
        <v>-72.007690631044966</v>
      </c>
      <c r="F100">
        <f>ABS(TableWmot21[[#This Row],[Wmot,sim]]-TableWmot21[[#This Row],[Wmot]])</f>
        <v>3.2735514626739786</v>
      </c>
      <c r="N100">
        <f>data_lastRecoveryFile!$A3781-data_lastRecoveryFile!$A$3690</f>
        <v>0.90999999999999659</v>
      </c>
      <c r="O100">
        <f>$C$6*data_lastRecoveryFile!$D3781/$C$5</f>
        <v>-3.30791788856305</v>
      </c>
      <c r="P100">
        <f>data_lastRecoveryFile!$G3781*2*PI()/($C$4*$C$3*$C$2)</f>
        <v>-6.4422276478240983</v>
      </c>
      <c r="Q100">
        <f>TableWmot22[[#This Row],[W]]*$C$3</f>
        <v>-77.306731773889183</v>
      </c>
      <c r="R100">
        <f>S$5+(R$5-S$5)*EXP(-TableWmot22[[#This Row],[t]]/T$5)</f>
        <v>-76.386376683568116</v>
      </c>
      <c r="S100">
        <f>ABS(TableWmot22[[#This Row],[Wmot,sim]]-TableWmot22[[#This Row],[Wmot]])</f>
        <v>0.92035509032106688</v>
      </c>
    </row>
    <row r="101" spans="1:19" x14ac:dyDescent="0.3">
      <c r="A101">
        <f>data_lastRecoveryFile!$A431-data_lastRecoveryFile!$A$339</f>
        <v>0.91999999999999993</v>
      </c>
      <c r="B101">
        <f>$C$6*data_lastRecoveryFile!$D431/$C$5</f>
        <v>-3.30791788856305</v>
      </c>
      <c r="C101">
        <f>data_lastRecoveryFile!$G431*2*PI()/($C$4*$C$3*$C$2)</f>
        <v>-5.7317782108358006</v>
      </c>
      <c r="D101">
        <f>TableWmot21[[#This Row],[W]]*$C$3</f>
        <v>-68.781338530029615</v>
      </c>
      <c r="E101">
        <f>F$5+(E$5-F$5)*EXP(-TableWmot21[[#This Row],[t]]/G$5)</f>
        <v>-72.061326792862204</v>
      </c>
      <c r="F101">
        <f>ABS(TableWmot21[[#This Row],[Wmot,sim]]-TableWmot21[[#This Row],[Wmot]])</f>
        <v>3.2799882628325889</v>
      </c>
      <c r="N101">
        <f>data_lastRecoveryFile!$A3782-data_lastRecoveryFile!$A$3690</f>
        <v>0.9199999999999946</v>
      </c>
      <c r="O101">
        <f>$C$6*data_lastRecoveryFile!$D3782/$C$5</f>
        <v>-3.30791788856305</v>
      </c>
      <c r="P101">
        <f>data_lastRecoveryFile!$G3782*2*PI()/($C$4*$C$3*$C$2)</f>
        <v>-6.3699535549768989</v>
      </c>
      <c r="Q101">
        <f>TableWmot22[[#This Row],[W]]*$C$3</f>
        <v>-76.439442659722786</v>
      </c>
      <c r="R101">
        <f>S$5+(R$5-S$5)*EXP(-TableWmot22[[#This Row],[t]]/T$5)</f>
        <v>-76.43946410428012</v>
      </c>
      <c r="S101">
        <f>ABS(TableWmot22[[#This Row],[Wmot,sim]]-TableWmot22[[#This Row],[Wmot]])</f>
        <v>2.1444557333438752E-5</v>
      </c>
    </row>
    <row r="102" spans="1:19" x14ac:dyDescent="0.3">
      <c r="A102">
        <f>data_lastRecoveryFile!$A432-data_lastRecoveryFile!$A$339</f>
        <v>0.92999999999999972</v>
      </c>
      <c r="B102">
        <f>$C$6*data_lastRecoveryFile!$D432/$C$5</f>
        <v>-3.30791788856305</v>
      </c>
      <c r="C102">
        <f>data_lastRecoveryFile!$G432*2*PI()/($C$4*$C$3*$C$2)</f>
        <v>-5.7912691355638897</v>
      </c>
      <c r="D102">
        <f>TableWmot21[[#This Row],[W]]*$C$3</f>
        <v>-69.495229626766672</v>
      </c>
      <c r="E102">
        <f>F$5+(E$5-F$5)*EXP(-TableWmot21[[#This Row],[t]]/G$5)</f>
        <v>-72.113091580365548</v>
      </c>
      <c r="F102">
        <f>ABS(TableWmot21[[#This Row],[Wmot,sim]]-TableWmot21[[#This Row],[Wmot]])</f>
        <v>2.6178619535988759</v>
      </c>
      <c r="N102">
        <f>data_lastRecoveryFile!$A3783-data_lastRecoveryFile!$A$3690</f>
        <v>0.92999999999999972</v>
      </c>
      <c r="O102">
        <f>$C$6*data_lastRecoveryFile!$D3783/$C$5</f>
        <v>-3.30791788856305</v>
      </c>
      <c r="P102">
        <f>data_lastRecoveryFile!$G3783*2*PI()/($C$4*$C$3*$C$2)</f>
        <v>-6.2932545155826158</v>
      </c>
      <c r="Q102">
        <f>TableWmot22[[#This Row],[W]]*$C$3</f>
        <v>-75.519054186991383</v>
      </c>
      <c r="R102">
        <f>S$5+(R$5-S$5)*EXP(-TableWmot22[[#This Row],[t]]/T$5)</f>
        <v>-76.49067495873858</v>
      </c>
      <c r="S102">
        <f>ABS(TableWmot22[[#This Row],[Wmot,sim]]-TableWmot22[[#This Row],[Wmot]])</f>
        <v>0.97162077174719741</v>
      </c>
    </row>
    <row r="103" spans="1:19" x14ac:dyDescent="0.3">
      <c r="A103">
        <f>data_lastRecoveryFile!$A433-data_lastRecoveryFile!$A$339</f>
        <v>0.9399999999999995</v>
      </c>
      <c r="B103">
        <f>$C$6*data_lastRecoveryFile!$D433/$C$5</f>
        <v>-3.30791788856305</v>
      </c>
      <c r="C103">
        <f>data_lastRecoveryFile!$G433*2*PI()/($C$4*$C$3*$C$2)</f>
        <v>-5.853710017839008</v>
      </c>
      <c r="D103">
        <f>TableWmot21[[#This Row],[W]]*$C$3</f>
        <v>-70.244520214068103</v>
      </c>
      <c r="E103">
        <f>F$5+(E$5-F$5)*EXP(-TableWmot21[[#This Row],[t]]/G$5)</f>
        <v>-72.163050286105857</v>
      </c>
      <c r="F103">
        <f>ABS(TableWmot21[[#This Row],[Wmot,sim]]-TableWmot21[[#This Row],[Wmot]])</f>
        <v>1.9185300720377541</v>
      </c>
      <c r="N103">
        <f>data_lastRecoveryFile!$A3784-data_lastRecoveryFile!$A$3690</f>
        <v>0.93999999999999773</v>
      </c>
      <c r="O103">
        <f>$C$6*data_lastRecoveryFile!$D3784/$C$5</f>
        <v>-3.30791788856305</v>
      </c>
      <c r="P103">
        <f>data_lastRecoveryFile!$G3784*2*PI()/($C$4*$C$3*$C$2)</f>
        <v>-6.2367135535148241</v>
      </c>
      <c r="Q103">
        <f>TableWmot22[[#This Row],[W]]*$C$3</f>
        <v>-74.840562642177886</v>
      </c>
      <c r="R103">
        <f>S$5+(R$5-S$5)*EXP(-TableWmot22[[#This Row],[t]]/T$5)</f>
        <v>-76.540075580942272</v>
      </c>
      <c r="S103">
        <f>ABS(TableWmot22[[#This Row],[Wmot,sim]]-TableWmot22[[#This Row],[Wmot]])</f>
        <v>1.6995129387643857</v>
      </c>
    </row>
    <row r="104" spans="1:19" x14ac:dyDescent="0.3">
      <c r="A104">
        <f>data_lastRecoveryFile!$A434-data_lastRecoveryFile!$A$339</f>
        <v>0.95000000000000018</v>
      </c>
      <c r="B104">
        <f>$C$6*data_lastRecoveryFile!$D434/$C$5</f>
        <v>-3.30791788856305</v>
      </c>
      <c r="C104">
        <f>data_lastRecoveryFile!$G434*2*PI()/($C$4*$C$3*$C$2)</f>
        <v>-5.9053343720641243</v>
      </c>
      <c r="D104">
        <f>TableWmot21[[#This Row],[W]]*$C$3</f>
        <v>-70.864012464769488</v>
      </c>
      <c r="E104">
        <f>F$5+(E$5-F$5)*EXP(-TableWmot21[[#This Row],[t]]/G$5)</f>
        <v>-72.211265924566362</v>
      </c>
      <c r="F104">
        <f>ABS(TableWmot21[[#This Row],[Wmot,sim]]-TableWmot21[[#This Row],[Wmot]])</f>
        <v>1.3472534597968746</v>
      </c>
      <c r="N104">
        <f>data_lastRecoveryFile!$A3785-data_lastRecoveryFile!$A$3690</f>
        <v>0.94999999999999574</v>
      </c>
      <c r="O104">
        <f>$C$6*data_lastRecoveryFile!$D3785/$C$5</f>
        <v>-3.30791788856305</v>
      </c>
      <c r="P104">
        <f>data_lastRecoveryFile!$G3785*2*PI()/($C$4*$C$3*$C$2)</f>
        <v>-6.2396635212883913</v>
      </c>
      <c r="Q104">
        <f>TableWmot22[[#This Row],[W]]*$C$3</f>
        <v>-74.875962255460692</v>
      </c>
      <c r="R104">
        <f>S$5+(R$5-S$5)*EXP(-TableWmot22[[#This Row],[t]]/T$5)</f>
        <v>-76.587729960075762</v>
      </c>
      <c r="S104">
        <f>ABS(TableWmot22[[#This Row],[Wmot,sim]]-TableWmot22[[#This Row],[Wmot]])</f>
        <v>1.7117677046150703</v>
      </c>
    </row>
    <row r="105" spans="1:19" x14ac:dyDescent="0.3">
      <c r="A105">
        <f>data_lastRecoveryFile!$A435-data_lastRecoveryFile!$A$339</f>
        <v>0.96</v>
      </c>
      <c r="B105">
        <f>$C$6*data_lastRecoveryFile!$D435/$C$5</f>
        <v>-3.30791788856305</v>
      </c>
      <c r="C105">
        <f>data_lastRecoveryFile!$G435*2*PI()/($C$4*$C$3*$C$2)</f>
        <v>-6.006124779149653</v>
      </c>
      <c r="D105">
        <f>TableWmot21[[#This Row],[W]]*$C$3</f>
        <v>-72.073497349795844</v>
      </c>
      <c r="E105">
        <f>F$5+(E$5-F$5)*EXP(-TableWmot21[[#This Row],[t]]/G$5)</f>
        <v>-72.25779931164486</v>
      </c>
      <c r="F105">
        <f>ABS(TableWmot21[[#This Row],[Wmot,sim]]-TableWmot21[[#This Row],[Wmot]])</f>
        <v>0.18430196184901604</v>
      </c>
      <c r="N105">
        <f>data_lastRecoveryFile!$A3786-data_lastRecoveryFile!$A$3690</f>
        <v>0.96000000000000085</v>
      </c>
      <c r="O105">
        <f>$C$6*data_lastRecoveryFile!$D3786/$C$5</f>
        <v>-3.30791788856305</v>
      </c>
      <c r="P105">
        <f>data_lastRecoveryFile!$G3786*2*PI()/($C$4*$C$3*$C$2)</f>
        <v>-6.1723060311705975</v>
      </c>
      <c r="Q105">
        <f>TableWmot22[[#This Row],[W]]*$C$3</f>
        <v>-74.067672374047163</v>
      </c>
      <c r="R105">
        <f>S$5+(R$5-S$5)*EXP(-TableWmot22[[#This Row],[t]]/T$5)</f>
        <v>-76.633699823395219</v>
      </c>
      <c r="S105">
        <f>ABS(TableWmot22[[#This Row],[Wmot,sim]]-TableWmot22[[#This Row],[Wmot]])</f>
        <v>2.5660274493480557</v>
      </c>
    </row>
    <row r="106" spans="1:19" x14ac:dyDescent="0.3">
      <c r="A106">
        <f>data_lastRecoveryFile!$A436-data_lastRecoveryFile!$A$339</f>
        <v>0.96999999999999975</v>
      </c>
      <c r="B106">
        <f>$C$6*data_lastRecoveryFile!$D436/$C$5</f>
        <v>-3.30791788856305</v>
      </c>
      <c r="C106">
        <f>data_lastRecoveryFile!$G436*2*PI()/($C$4*$C$3*$C$2)</f>
        <v>-6.0395576910041182</v>
      </c>
      <c r="D106">
        <f>TableWmot21[[#This Row],[W]]*$C$3</f>
        <v>-72.474692292049411</v>
      </c>
      <c r="E106">
        <f>F$5+(E$5-F$5)*EXP(-TableWmot21[[#This Row],[t]]/G$5)</f>
        <v>-72.302709141362669</v>
      </c>
      <c r="F106">
        <f>ABS(TableWmot21[[#This Row],[Wmot,sim]]-TableWmot21[[#This Row],[Wmot]])</f>
        <v>0.17198315068674219</v>
      </c>
      <c r="N106">
        <f>data_lastRecoveryFile!$A3787-data_lastRecoveryFile!$A$3690</f>
        <v>0.96999999999999886</v>
      </c>
      <c r="O106">
        <f>$C$6*data_lastRecoveryFile!$D3787/$C$5</f>
        <v>-3.30791788856305</v>
      </c>
      <c r="P106">
        <f>data_lastRecoveryFile!$G3787*2*PI()/($C$4*$C$3*$C$2)</f>
        <v>-6.1074068424175065</v>
      </c>
      <c r="Q106">
        <f>TableWmot22[[#This Row],[W]]*$C$3</f>
        <v>-73.288882109010075</v>
      </c>
      <c r="R106">
        <f>S$5+(R$5-S$5)*EXP(-TableWmot22[[#This Row],[t]]/T$5)</f>
        <v>-76.678044716184345</v>
      </c>
      <c r="S106">
        <f>ABS(TableWmot22[[#This Row],[Wmot,sim]]-TableWmot22[[#This Row],[Wmot]])</f>
        <v>3.3891626071742706</v>
      </c>
    </row>
    <row r="107" spans="1:19" x14ac:dyDescent="0.3">
      <c r="A107">
        <f>data_lastRecoveryFile!$A437-data_lastRecoveryFile!$A$339</f>
        <v>0.97999999999999954</v>
      </c>
      <c r="B107">
        <f>$C$6*data_lastRecoveryFile!$D437/$C$5</f>
        <v>-3.30791788856305</v>
      </c>
      <c r="C107">
        <f>data_lastRecoveryFile!$G437*2*PI()/($C$4*$C$3*$C$2)</f>
        <v>-6.0803655120659617</v>
      </c>
      <c r="D107">
        <f>TableWmot21[[#This Row],[W]]*$C$3</f>
        <v>-72.964386144791547</v>
      </c>
      <c r="E107">
        <f>F$5+(E$5-F$5)*EXP(-TableWmot21[[#This Row],[t]]/G$5)</f>
        <v>-72.346052059897289</v>
      </c>
      <c r="F107">
        <f>ABS(TableWmot21[[#This Row],[Wmot,sim]]-TableWmot21[[#This Row],[Wmot]])</f>
        <v>0.61833408489425778</v>
      </c>
      <c r="N107">
        <f>data_lastRecoveryFile!$A3788-data_lastRecoveryFile!$A$3690</f>
        <v>0.97999999999999687</v>
      </c>
      <c r="O107">
        <f>$C$6*data_lastRecoveryFile!$D3788/$C$5</f>
        <v>-3.30791788856305</v>
      </c>
      <c r="P107">
        <f>data_lastRecoveryFile!$G3788*2*PI()/($C$4*$C$3*$C$2)</f>
        <v>-6.0557824881923912</v>
      </c>
      <c r="Q107">
        <f>TableWmot22[[#This Row],[W]]*$C$3</f>
        <v>-72.669389858308691</v>
      </c>
      <c r="R107">
        <f>S$5+(R$5-S$5)*EXP(-TableWmot22[[#This Row],[t]]/T$5)</f>
        <v>-76.72082207888424</v>
      </c>
      <c r="S107">
        <f>ABS(TableWmot22[[#This Row],[Wmot,sim]]-TableWmot22[[#This Row],[Wmot]])</f>
        <v>4.0514322205755491</v>
      </c>
    </row>
    <row r="108" spans="1:19" x14ac:dyDescent="0.3">
      <c r="A108">
        <f>data_lastRecoveryFile!$A438-data_lastRecoveryFile!$A$339</f>
        <v>0.99000000000000021</v>
      </c>
      <c r="B108">
        <f>$C$6*data_lastRecoveryFile!$D438/$C$5</f>
        <v>-3.30791788856305</v>
      </c>
      <c r="C108">
        <f>data_lastRecoveryFile!$G438*2*PI()/($C$4*$C$3*$C$2)</f>
        <v>-6.1536229275043519</v>
      </c>
      <c r="D108">
        <f>TableWmot21[[#This Row],[W]]*$C$3</f>
        <v>-73.843475130052227</v>
      </c>
      <c r="E108">
        <f>F$5+(E$5-F$5)*EXP(-TableWmot21[[#This Row],[t]]/G$5)</f>
        <v>-72.387882737031973</v>
      </c>
      <c r="F108">
        <f>ABS(TableWmot21[[#This Row],[Wmot,sim]]-TableWmot21[[#This Row],[Wmot]])</f>
        <v>1.4555923930202539</v>
      </c>
      <c r="N108">
        <f>data_lastRecoveryFile!$A3789-data_lastRecoveryFile!$A$3690</f>
        <v>0.98999999999999488</v>
      </c>
      <c r="O108">
        <f>$C$6*data_lastRecoveryFile!$D3789/$C$5</f>
        <v>-3.30791788856305</v>
      </c>
      <c r="P108">
        <f>data_lastRecoveryFile!$G3789*2*PI()/($C$4*$C$3*$C$2)</f>
        <v>-6.0331661043879272</v>
      </c>
      <c r="Q108">
        <f>TableWmot22[[#This Row],[W]]*$C$3</f>
        <v>-72.397993252655127</v>
      </c>
      <c r="R108">
        <f>S$5+(R$5-S$5)*EXP(-TableWmot22[[#This Row],[t]]/T$5)</f>
        <v>-76.76208732149648</v>
      </c>
      <c r="S108">
        <f>ABS(TableWmot22[[#This Row],[Wmot,sim]]-TableWmot22[[#This Row],[Wmot]])</f>
        <v>4.3640940688413536</v>
      </c>
    </row>
    <row r="109" spans="1:19" x14ac:dyDescent="0.3">
      <c r="A109">
        <f>data_lastRecoveryFile!$A439-data_lastRecoveryFile!$A$339</f>
        <v>1</v>
      </c>
      <c r="B109">
        <f>$C$6*data_lastRecoveryFile!$D439/$C$5</f>
        <v>-3.30791788856305</v>
      </c>
      <c r="C109">
        <f>data_lastRecoveryFile!$G439*2*PI()/($C$4*$C$3*$C$2)</f>
        <v>-6.1904974684279788</v>
      </c>
      <c r="D109">
        <f>TableWmot21[[#This Row],[W]]*$C$3</f>
        <v>-74.285969621135749</v>
      </c>
      <c r="E109">
        <f>F$5+(E$5-F$5)*EXP(-TableWmot21[[#This Row],[t]]/G$5)</f>
        <v>-72.42825393511238</v>
      </c>
      <c r="F109">
        <f>ABS(TableWmot21[[#This Row],[Wmot,sim]]-TableWmot21[[#This Row],[Wmot]])</f>
        <v>1.8577156860233686</v>
      </c>
      <c r="N109">
        <f>data_lastRecoveryFile!$A3790-data_lastRecoveryFile!$A$3690</f>
        <v>1</v>
      </c>
      <c r="O109">
        <f>$C$6*data_lastRecoveryFile!$D3790/$C$5</f>
        <v>-3.30791788856305</v>
      </c>
      <c r="P109">
        <f>data_lastRecoveryFile!$G3790*2*PI()/($C$4*$C$3*$C$2)</f>
        <v>-6.0798738558836369</v>
      </c>
      <c r="Q109">
        <f>TableWmot22[[#This Row],[W]]*$C$3</f>
        <v>-72.958486270603643</v>
      </c>
      <c r="R109">
        <f>S$5+(R$5-S$5)*EXP(-TableWmot22[[#This Row],[t]]/T$5)</f>
        <v>-76.801893895356471</v>
      </c>
      <c r="S109">
        <f>ABS(TableWmot22[[#This Row],[Wmot,sim]]-TableWmot22[[#This Row],[Wmot]])</f>
        <v>3.8434076247528282</v>
      </c>
    </row>
    <row r="110" spans="1:19" x14ac:dyDescent="0.3">
      <c r="A110">
        <f>data_lastRecoveryFile!$A440-data_lastRecoveryFile!$A$339</f>
        <v>1.0099999999999998</v>
      </c>
      <c r="B110">
        <f>$C$6*data_lastRecoveryFile!$D440/$C$5</f>
        <v>-3.30791788856305</v>
      </c>
      <c r="C110">
        <f>data_lastRecoveryFile!$G440*2*PI()/($C$4*$C$3*$C$2)</f>
        <v>-6.2180304549618484</v>
      </c>
      <c r="D110">
        <f>TableWmot21[[#This Row],[W]]*$C$3</f>
        <v>-74.61636545954218</v>
      </c>
      <c r="E110">
        <f>F$5+(E$5-F$5)*EXP(-TableWmot21[[#This Row],[t]]/G$5)</f>
        <v>-72.467216575597533</v>
      </c>
      <c r="F110">
        <f>ABS(TableWmot21[[#This Row],[Wmot,sim]]-TableWmot21[[#This Row],[Wmot]])</f>
        <v>2.1491488839446475</v>
      </c>
      <c r="N110">
        <f>data_lastRecoveryFile!$A3791-data_lastRecoveryFile!$A$3690</f>
        <v>1.009999999999998</v>
      </c>
      <c r="O110">
        <f>$C$6*data_lastRecoveryFile!$D3791/$C$5</f>
        <v>-3.30791788856305</v>
      </c>
      <c r="P110">
        <f>data_lastRecoveryFile!$G3791*2*PI()/($C$4*$C$3*$C$2)</f>
        <v>-6.1688644072147047</v>
      </c>
      <c r="Q110">
        <f>TableWmot22[[#This Row],[W]]*$C$3</f>
        <v>-74.026372886576453</v>
      </c>
      <c r="R110">
        <f>S$5+(R$5-S$5)*EXP(-TableWmot22[[#This Row],[t]]/T$5)</f>
        <v>-76.84029336236938</v>
      </c>
      <c r="S110">
        <f>ABS(TableWmot22[[#This Row],[Wmot,sim]]-TableWmot22[[#This Row],[Wmot]])</f>
        <v>2.8139204757929264</v>
      </c>
    </row>
    <row r="111" spans="1:19" x14ac:dyDescent="0.3">
      <c r="A111">
        <f>data_lastRecoveryFile!$A441-data_lastRecoveryFile!$A$339</f>
        <v>1.0199999999999996</v>
      </c>
      <c r="B111">
        <f>$C$6*data_lastRecoveryFile!$D441/$C$5</f>
        <v>-3.30791788856305</v>
      </c>
      <c r="C111">
        <f>data_lastRecoveryFile!$G441*2*PI()/($C$4*$C$3*$C$2)</f>
        <v>-6.2239303802824431</v>
      </c>
      <c r="D111">
        <f>TableWmot21[[#This Row],[W]]*$C$3</f>
        <v>-74.687164563389317</v>
      </c>
      <c r="E111">
        <f>F$5+(E$5-F$5)*EXP(-TableWmot21[[#This Row],[t]]/G$5)</f>
        <v>-72.504819803288513</v>
      </c>
      <c r="F111">
        <f>ABS(TableWmot21[[#This Row],[Wmot,sim]]-TableWmot21[[#This Row],[Wmot]])</f>
        <v>2.1823447601008041</v>
      </c>
      <c r="N111">
        <f>data_lastRecoveryFile!$A3792-data_lastRecoveryFile!$A$3690</f>
        <v>1.019999999999996</v>
      </c>
      <c r="O111">
        <f>$C$6*data_lastRecoveryFile!$D3792/$C$5</f>
        <v>-3.30791788856305</v>
      </c>
      <c r="P111">
        <f>data_lastRecoveryFile!$G3792*2*PI()/($C$4*$C$3*$C$2)</f>
        <v>-6.2322886120810121</v>
      </c>
      <c r="Q111">
        <f>TableWmot22[[#This Row],[W]]*$C$3</f>
        <v>-74.787463344972139</v>
      </c>
      <c r="R111">
        <f>S$5+(R$5-S$5)*EXP(-TableWmot22[[#This Row],[t]]/T$5)</f>
        <v>-76.877335461799063</v>
      </c>
      <c r="S111">
        <f>ABS(TableWmot22[[#This Row],[Wmot,sim]]-TableWmot22[[#This Row],[Wmot]])</f>
        <v>2.0898721168269248</v>
      </c>
    </row>
    <row r="112" spans="1:19" x14ac:dyDescent="0.3">
      <c r="A112">
        <f>data_lastRecoveryFile!$A442-data_lastRecoveryFile!$A$339</f>
        <v>1.0300000000000002</v>
      </c>
      <c r="B112">
        <f>$C$6*data_lastRecoveryFile!$D442/$C$5</f>
        <v>-3.30791788856305</v>
      </c>
      <c r="C112">
        <f>data_lastRecoveryFile!$G442*2*PI()/($C$4*$C$3*$C$2)</f>
        <v>-6.2195054388486319</v>
      </c>
      <c r="D112">
        <f>TableWmot21[[#This Row],[W]]*$C$3</f>
        <v>-74.634065266183583</v>
      </c>
      <c r="E112">
        <f>F$5+(E$5-F$5)*EXP(-TableWmot21[[#This Row],[t]]/G$5)</f>
        <v>-72.541111048316367</v>
      </c>
      <c r="F112">
        <f>ABS(TableWmot21[[#This Row],[Wmot,sim]]-TableWmot21[[#This Row],[Wmot]])</f>
        <v>2.0929542178672165</v>
      </c>
      <c r="N112">
        <f>data_lastRecoveryFile!$A3793-data_lastRecoveryFile!$A$3690</f>
        <v>1.029999999999994</v>
      </c>
      <c r="O112">
        <f>$C$6*data_lastRecoveryFile!$D3793/$C$5</f>
        <v>-3.30791788856305</v>
      </c>
      <c r="P112">
        <f>data_lastRecoveryFile!$G3793*2*PI()/($C$4*$C$3*$C$2)</f>
        <v>-6.2981711183120224</v>
      </c>
      <c r="Q112">
        <f>TableWmot22[[#This Row],[W]]*$C$3</f>
        <v>-75.578053419744265</v>
      </c>
      <c r="R112">
        <f>S$5+(R$5-S$5)*EXP(-TableWmot22[[#This Row],[t]]/T$5)</f>
        <v>-76.913068174695766</v>
      </c>
      <c r="S112">
        <f>ABS(TableWmot22[[#This Row],[Wmot,sim]]-TableWmot22[[#This Row],[Wmot]])</f>
        <v>1.3350147549515015</v>
      </c>
    </row>
    <row r="113" spans="1:19" x14ac:dyDescent="0.3">
      <c r="A113">
        <f>data_lastRecoveryFile!$A443-data_lastRecoveryFile!$A$339</f>
        <v>1.04</v>
      </c>
      <c r="B113">
        <f>$C$6*data_lastRecoveryFile!$D443/$C$5</f>
        <v>-3.30791788856305</v>
      </c>
      <c r="C113">
        <f>data_lastRecoveryFile!$G443*2*PI()/($C$4*$C$3*$C$2)</f>
        <v>-6.2239303802824431</v>
      </c>
      <c r="D113">
        <f>TableWmot21[[#This Row],[W]]*$C$3</f>
        <v>-74.687164563389317</v>
      </c>
      <c r="E113">
        <f>F$5+(E$5-F$5)*EXP(-TableWmot21[[#This Row],[t]]/G$5)</f>
        <v>-72.576136085967278</v>
      </c>
      <c r="F113">
        <f>ABS(TableWmot21[[#This Row],[Wmot,sim]]-TableWmot21[[#This Row],[Wmot]])</f>
        <v>2.1110284774220389</v>
      </c>
      <c r="N113">
        <f>data_lastRecoveryFile!$A3794-data_lastRecoveryFile!$A$3690</f>
        <v>1.0399999999999991</v>
      </c>
      <c r="O113">
        <f>$C$6*data_lastRecoveryFile!$D3794/$C$5</f>
        <v>-3.30791788856305</v>
      </c>
      <c r="P113">
        <f>data_lastRecoveryFile!$G3794*2*PI()/($C$4*$C$3*$C$2)</f>
        <v>-6.4441942930064773</v>
      </c>
      <c r="Q113">
        <f>TableWmot22[[#This Row],[W]]*$C$3</f>
        <v>-77.330331516077734</v>
      </c>
      <c r="R113">
        <f>S$5+(R$5-S$5)*EXP(-TableWmot22[[#This Row],[t]]/T$5)</f>
        <v>-76.947537786046553</v>
      </c>
      <c r="S113">
        <f>ABS(TableWmot22[[#This Row],[Wmot,sim]]-TableWmot22[[#This Row],[Wmot]])</f>
        <v>0.38279373003118167</v>
      </c>
    </row>
    <row r="114" spans="1:19" x14ac:dyDescent="0.3">
      <c r="A114">
        <f>data_lastRecoveryFile!$A444-data_lastRecoveryFile!$A$339</f>
        <v>1.0499999999999998</v>
      </c>
      <c r="B114">
        <f>$C$6*data_lastRecoveryFile!$D444/$C$5</f>
        <v>-3.30791788856305</v>
      </c>
      <c r="C114">
        <f>data_lastRecoveryFile!$G444*2*PI()/($C$4*$C$3*$C$2)</f>
        <v>-6.251955033225177</v>
      </c>
      <c r="D114">
        <f>TableWmot21[[#This Row],[W]]*$C$3</f>
        <v>-75.023460398702127</v>
      </c>
      <c r="E114">
        <f>F$5+(E$5-F$5)*EXP(-TableWmot21[[#This Row],[t]]/G$5)</f>
        <v>-72.609939094420298</v>
      </c>
      <c r="F114">
        <f>ABS(TableWmot21[[#This Row],[Wmot,sim]]-TableWmot21[[#This Row],[Wmot]])</f>
        <v>2.4135213042818293</v>
      </c>
      <c r="N114">
        <f>data_lastRecoveryFile!$A3795-data_lastRecoveryFile!$A$3690</f>
        <v>1.0499999999999972</v>
      </c>
      <c r="O114">
        <f>$C$6*data_lastRecoveryFile!$D3795/$C$5</f>
        <v>-3.30791788856305</v>
      </c>
      <c r="P114">
        <f>data_lastRecoveryFile!$G3795*2*PI()/($C$4*$C$3*$C$2)</f>
        <v>-6.5331848443375451</v>
      </c>
      <c r="Q114">
        <f>TableWmot22[[#This Row],[W]]*$C$3</f>
        <v>-78.398218132050545</v>
      </c>
      <c r="R114">
        <f>S$5+(R$5-S$5)*EXP(-TableWmot22[[#This Row],[t]]/T$5)</f>
        <v>-76.980788944728729</v>
      </c>
      <c r="S114">
        <f>ABS(TableWmot22[[#This Row],[Wmot,sim]]-TableWmot22[[#This Row],[Wmot]])</f>
        <v>1.4174291873218152</v>
      </c>
    </row>
    <row r="115" spans="1:19" x14ac:dyDescent="0.3">
      <c r="A115">
        <f>data_lastRecoveryFile!$A445-data_lastRecoveryFile!$A$339</f>
        <v>1.0599999999999996</v>
      </c>
      <c r="B115">
        <f>$C$6*data_lastRecoveryFile!$D445/$C$5</f>
        <v>-3.30791788856305</v>
      </c>
      <c r="C115">
        <f>data_lastRecoveryFile!$G445*2*PI()/($C$4*$C$3*$C$2)</f>
        <v>-6.2254053641692266</v>
      </c>
      <c r="D115">
        <f>TableWmot21[[#This Row],[W]]*$C$3</f>
        <v>-74.70486437003072</v>
      </c>
      <c r="E115">
        <f>F$5+(E$5-F$5)*EXP(-TableWmot21[[#This Row],[t]]/G$5)</f>
        <v>-72.642562710470742</v>
      </c>
      <c r="F115">
        <f>ABS(TableWmot21[[#This Row],[Wmot,sim]]-TableWmot21[[#This Row],[Wmot]])</f>
        <v>2.0623016595599779</v>
      </c>
      <c r="N115">
        <f>data_lastRecoveryFile!$A3796-data_lastRecoveryFile!$A$3690</f>
        <v>1.0599999999999952</v>
      </c>
      <c r="O115">
        <f>$C$6*data_lastRecoveryFile!$D3796/$C$5</f>
        <v>-3.30791788856305</v>
      </c>
      <c r="P115">
        <f>data_lastRecoveryFile!$G3796*2*PI()/($C$4*$C$3*$C$2)</f>
        <v>-6.6211920730774239</v>
      </c>
      <c r="Q115">
        <f>TableWmot22[[#This Row],[W]]*$C$3</f>
        <v>-79.454304876929086</v>
      </c>
      <c r="R115">
        <f>S$5+(R$5-S$5)*EXP(-TableWmot22[[#This Row],[t]]/T$5)</f>
        <v>-77.012864721344158</v>
      </c>
      <c r="S115">
        <f>ABS(TableWmot22[[#This Row],[Wmot,sim]]-TableWmot22[[#This Row],[Wmot]])</f>
        <v>2.4414401555849281</v>
      </c>
    </row>
    <row r="116" spans="1:19" x14ac:dyDescent="0.3">
      <c r="A116">
        <f>data_lastRecoveryFile!$A446-data_lastRecoveryFile!$A$339</f>
        <v>1.0700000000000003</v>
      </c>
      <c r="B116">
        <f>$C$6*data_lastRecoveryFile!$D446/$C$5</f>
        <v>-3.30791788856305</v>
      </c>
      <c r="C116">
        <f>data_lastRecoveryFile!$G446*2*PI()/($C$4*$C$3*$C$2)</f>
        <v>-6.1850892044029777</v>
      </c>
      <c r="D116">
        <f>TableWmot21[[#This Row],[W]]*$C$3</f>
        <v>-74.221070452835733</v>
      </c>
      <c r="E116">
        <f>F$5+(E$5-F$5)*EXP(-TableWmot21[[#This Row],[t]]/G$5)</f>
        <v>-72.674048083309245</v>
      </c>
      <c r="F116">
        <f>ABS(TableWmot21[[#This Row],[Wmot,sim]]-TableWmot21[[#This Row],[Wmot]])</f>
        <v>1.5470223695264878</v>
      </c>
      <c r="N116">
        <f>data_lastRecoveryFile!$A3797-data_lastRecoveryFile!$A$3690</f>
        <v>1.0700000000000003</v>
      </c>
      <c r="O116">
        <f>$C$6*data_lastRecoveryFile!$D3797/$C$5</f>
        <v>-3.30791788856305</v>
      </c>
      <c r="P116">
        <f>data_lastRecoveryFile!$G3797*2*PI()/($C$4*$C$3*$C$2)</f>
        <v>-6.6910078645599205</v>
      </c>
      <c r="Q116">
        <f>TableWmot22[[#This Row],[W]]*$C$3</f>
        <v>-80.292094374719042</v>
      </c>
      <c r="R116">
        <f>S$5+(R$5-S$5)*EXP(-TableWmot22[[#This Row],[t]]/T$5)</f>
        <v>-77.043806664008997</v>
      </c>
      <c r="S116">
        <f>ABS(TableWmot22[[#This Row],[Wmot,sim]]-TableWmot22[[#This Row],[Wmot]])</f>
        <v>3.248287710710045</v>
      </c>
    </row>
    <row r="117" spans="1:19" x14ac:dyDescent="0.3">
      <c r="A117">
        <f>data_lastRecoveryFile!$A447-data_lastRecoveryFile!$A$339</f>
        <v>1.08</v>
      </c>
      <c r="B117">
        <f>$C$6*data_lastRecoveryFile!$D447/$C$5</f>
        <v>-3.30791788856305</v>
      </c>
      <c r="C117">
        <f>data_lastRecoveryFile!$G447*2*PI()/($C$4*$C$3*$C$2)</f>
        <v>-6.1408397542719717</v>
      </c>
      <c r="D117">
        <f>TableWmot21[[#This Row],[W]]*$C$3</f>
        <v>-73.690077051263657</v>
      </c>
      <c r="E117">
        <f>F$5+(E$5-F$5)*EXP(-TableWmot21[[#This Row],[t]]/G$5)</f>
        <v>-72.704434926424568</v>
      </c>
      <c r="F117">
        <f>ABS(TableWmot21[[#This Row],[Wmot,sim]]-TableWmot21[[#This Row],[Wmot]])</f>
        <v>0.98564212483908875</v>
      </c>
      <c r="N117">
        <f>data_lastRecoveryFile!$A3798-data_lastRecoveryFile!$A$3690</f>
        <v>1.0799999999999983</v>
      </c>
      <c r="O117">
        <f>$C$6*data_lastRecoveryFile!$D3798/$C$5</f>
        <v>-3.30791788856305</v>
      </c>
      <c r="P117">
        <f>data_lastRecoveryFile!$G3798*2*PI()/($C$4*$C$3*$C$2)</f>
        <v>-6.692482848446704</v>
      </c>
      <c r="Q117">
        <f>TableWmot22[[#This Row],[W]]*$C$3</f>
        <v>-80.309794181360445</v>
      </c>
      <c r="R117">
        <f>S$5+(R$5-S$5)*EXP(-TableWmot22[[#This Row],[t]]/T$5)</f>
        <v>-77.073654852171401</v>
      </c>
      <c r="S117">
        <f>ABS(TableWmot22[[#This Row],[Wmot,sim]]-TableWmot22[[#This Row],[Wmot]])</f>
        <v>3.2361393291890437</v>
      </c>
    </row>
    <row r="118" spans="1:19" x14ac:dyDescent="0.3">
      <c r="A118">
        <f>data_lastRecoveryFile!$A448-data_lastRecoveryFile!$A$339</f>
        <v>1.0899999999999999</v>
      </c>
      <c r="B118">
        <f>$C$6*data_lastRecoveryFile!$D448/$C$5</f>
        <v>-3.30791788856305</v>
      </c>
      <c r="C118">
        <f>data_lastRecoveryFile!$G448*2*PI()/($C$4*$C$3*$C$2)</f>
        <v>-6.037591050935009</v>
      </c>
      <c r="D118">
        <f>TableWmot21[[#This Row],[W]]*$C$3</f>
        <v>-72.451092611220105</v>
      </c>
      <c r="E118">
        <f>F$5+(E$5-F$5)*EXP(-TableWmot21[[#This Row],[t]]/G$5)</f>
        <v>-72.733761567695467</v>
      </c>
      <c r="F118">
        <f>ABS(TableWmot21[[#This Row],[Wmot,sim]]-TableWmot21[[#This Row],[Wmot]])</f>
        <v>0.28266895647536217</v>
      </c>
      <c r="N118">
        <f>data_lastRecoveryFile!$A3799-data_lastRecoveryFile!$A$3690</f>
        <v>1.0899999999999963</v>
      </c>
      <c r="O118">
        <f>$C$6*data_lastRecoveryFile!$D3799/$C$5</f>
        <v>-3.30791788856305</v>
      </c>
      <c r="P118">
        <f>data_lastRecoveryFile!$G3799*2*PI()/($C$4*$C$3*$C$2)</f>
        <v>-6.7146075709555726</v>
      </c>
      <c r="Q118">
        <f>TableWmot22[[#This Row],[W]]*$C$3</f>
        <v>-80.575290851466875</v>
      </c>
      <c r="R118">
        <f>S$5+(R$5-S$5)*EXP(-TableWmot22[[#This Row],[t]]/T$5)</f>
        <v>-77.102447948527043</v>
      </c>
      <c r="S118">
        <f>ABS(TableWmot22[[#This Row],[Wmot,sim]]-TableWmot22[[#This Row],[Wmot]])</f>
        <v>3.4728429029398313</v>
      </c>
    </row>
    <row r="119" spans="1:19" x14ac:dyDescent="0.3">
      <c r="A119">
        <f>data_lastRecoveryFile!$A449-data_lastRecoveryFile!$A$339</f>
        <v>1.0999999999999996</v>
      </c>
      <c r="B119">
        <f>$C$6*data_lastRecoveryFile!$D449/$C$5</f>
        <v>-3.30791788856305</v>
      </c>
      <c r="C119">
        <f>data_lastRecoveryFile!$G449*2*PI()/($C$4*$C$3*$C$2)</f>
        <v>-5.9992415312378684</v>
      </c>
      <c r="D119">
        <f>TableWmot21[[#This Row],[W]]*$C$3</f>
        <v>-71.990898374854424</v>
      </c>
      <c r="E119">
        <f>F$5+(E$5-F$5)*EXP(-TableWmot21[[#This Row],[t]]/G$5)</f>
        <v>-72.762064997734853</v>
      </c>
      <c r="F119">
        <f>ABS(TableWmot21[[#This Row],[Wmot,sim]]-TableWmot21[[#This Row],[Wmot]])</f>
        <v>0.77116662288042903</v>
      </c>
      <c r="N119">
        <f>data_lastRecoveryFile!$A3800-data_lastRecoveryFile!$A$3690</f>
        <v>1.0999999999999943</v>
      </c>
      <c r="O119">
        <f>$C$6*data_lastRecoveryFile!$D3800/$C$5</f>
        <v>-3.30791788856305</v>
      </c>
      <c r="P119">
        <f>data_lastRecoveryFile!$G3800*2*PI()/($C$4*$C$3*$C$2)</f>
        <v>-6.7313240294394401</v>
      </c>
      <c r="Q119">
        <f>TableWmot22[[#This Row],[W]]*$C$3</f>
        <v>-80.775888353273274</v>
      </c>
      <c r="R119">
        <f>S$5+(R$5-S$5)*EXP(-TableWmot22[[#This Row],[t]]/T$5)</f>
        <v>-77.130223249099188</v>
      </c>
      <c r="S119">
        <f>ABS(TableWmot22[[#This Row],[Wmot,sim]]-TableWmot22[[#This Row],[Wmot]])</f>
        <v>3.6456651041740855</v>
      </c>
    </row>
    <row r="120" spans="1:19" x14ac:dyDescent="0.3">
      <c r="A120">
        <f>data_lastRecoveryFile!$A450-data_lastRecoveryFile!$A$339</f>
        <v>1.1100000000000003</v>
      </c>
      <c r="B120">
        <f>$C$6*data_lastRecoveryFile!$D450/$C$5</f>
        <v>-3.30791788856305</v>
      </c>
      <c r="C120">
        <f>data_lastRecoveryFile!$G450*2*PI()/($C$4*$C$3*$C$2)</f>
        <v>-5.9594170276539433</v>
      </c>
      <c r="D120">
        <f>TableWmot21[[#This Row],[W]]*$C$3</f>
        <v>-71.513004331847327</v>
      </c>
      <c r="E120">
        <f>F$5+(E$5-F$5)*EXP(-TableWmot21[[#This Row],[t]]/G$5)</f>
        <v>-72.789380916547188</v>
      </c>
      <c r="F120">
        <f>ABS(TableWmot21[[#This Row],[Wmot,sim]]-TableWmot21[[#This Row],[Wmot]])</f>
        <v>1.2763765846998609</v>
      </c>
      <c r="N120">
        <f>data_lastRecoveryFile!$A3801-data_lastRecoveryFile!$A$3690</f>
        <v>1.1099999999999994</v>
      </c>
      <c r="O120">
        <f>$C$6*data_lastRecoveryFile!$D3801/$C$5</f>
        <v>-3.30791788856305</v>
      </c>
      <c r="P120">
        <f>data_lastRecoveryFile!$G3801*2*PI()/($C$4*$C$3*$C$2)</f>
        <v>-6.7327990082129547</v>
      </c>
      <c r="Q120">
        <f>TableWmot22[[#This Row],[W]]*$C$3</f>
        <v>-80.79358809855546</v>
      </c>
      <c r="R120">
        <f>S$5+(R$5-S$5)*EXP(-TableWmot22[[#This Row],[t]]/T$5)</f>
        <v>-77.157016731548765</v>
      </c>
      <c r="S120">
        <f>ABS(TableWmot22[[#This Row],[Wmot,sim]]-TableWmot22[[#This Row],[Wmot]])</f>
        <v>3.6365713670066953</v>
      </c>
    </row>
    <row r="121" spans="1:19" x14ac:dyDescent="0.3">
      <c r="A121">
        <f>data_lastRecoveryFile!$A451-data_lastRecoveryFile!$A$339</f>
        <v>1.1200000000000001</v>
      </c>
      <c r="B121">
        <f>$C$6*data_lastRecoveryFile!$D451/$C$5</f>
        <v>-3.30791788856305</v>
      </c>
      <c r="C121">
        <f>data_lastRecoveryFile!$G451*2*PI()/($C$4*$C$3*$C$2)</f>
        <v>-5.8974678066744195</v>
      </c>
      <c r="D121">
        <f>TableWmot21[[#This Row],[W]]*$C$3</f>
        <v>-70.76961368009303</v>
      </c>
      <c r="E121">
        <f>F$5+(E$5-F$5)*EXP(-TableWmot21[[#This Row],[t]]/G$5)</f>
        <v>-72.81574377855803</v>
      </c>
      <c r="F121">
        <f>ABS(TableWmot21[[#This Row],[Wmot,sim]]-TableWmot21[[#This Row],[Wmot]])</f>
        <v>2.0461300984649995</v>
      </c>
      <c r="N121">
        <f>data_lastRecoveryFile!$A3802-data_lastRecoveryFile!$A$3690</f>
        <v>1.1199999999999974</v>
      </c>
      <c r="O121">
        <f>$C$6*data_lastRecoveryFile!$D3802/$C$5</f>
        <v>-3.30791788856305</v>
      </c>
      <c r="P121">
        <f>data_lastRecoveryFile!$G3802*2*PI()/($C$4*$C$3*$C$2)</f>
        <v>-6.7214908188673572</v>
      </c>
      <c r="Q121">
        <f>TableWmot22[[#This Row],[W]]*$C$3</f>
        <v>-80.65788982640828</v>
      </c>
      <c r="R121">
        <f>S$5+(R$5-S$5)*EXP(-TableWmot22[[#This Row],[t]]/T$5)</f>
        <v>-77.182863101776505</v>
      </c>
      <c r="S121">
        <f>ABS(TableWmot22[[#This Row],[Wmot,sim]]-TableWmot22[[#This Row],[Wmot]])</f>
        <v>3.4750267246317748</v>
      </c>
    </row>
    <row r="122" spans="1:19" x14ac:dyDescent="0.3">
      <c r="A122">
        <f>data_lastRecoveryFile!$A452-data_lastRecoveryFile!$A$339</f>
        <v>1.1299999999999999</v>
      </c>
      <c r="B122">
        <f>$C$6*data_lastRecoveryFile!$D452/$C$5</f>
        <v>-3.30791788856305</v>
      </c>
      <c r="C122">
        <f>data_lastRecoveryFile!$G452*2*PI()/($C$4*$C$3*$C$2)</f>
        <v>-5.8812430094861474</v>
      </c>
      <c r="D122">
        <f>TableWmot21[[#This Row],[W]]*$C$3</f>
        <v>-70.574916113833766</v>
      </c>
      <c r="E122">
        <f>F$5+(E$5-F$5)*EXP(-TableWmot21[[#This Row],[t]]/G$5)</f>
        <v>-72.841186836072495</v>
      </c>
      <c r="F122">
        <f>ABS(TableWmot21[[#This Row],[Wmot,sim]]-TableWmot21[[#This Row],[Wmot]])</f>
        <v>2.2662707222387297</v>
      </c>
      <c r="N122">
        <f>data_lastRecoveryFile!$A3803-data_lastRecoveryFile!$A$3690</f>
        <v>1.1299999999999955</v>
      </c>
      <c r="O122">
        <f>$C$6*data_lastRecoveryFile!$D3803/$C$5</f>
        <v>-3.30791788856305</v>
      </c>
      <c r="P122">
        <f>data_lastRecoveryFile!$G3803*2*PI()/($C$4*$C$3*$C$2)</f>
        <v>-6.6988744350628942</v>
      </c>
      <c r="Q122">
        <f>TableWmot22[[#This Row],[W]]*$C$3</f>
        <v>-80.38649322075473</v>
      </c>
      <c r="R122">
        <f>S$5+(R$5-S$5)*EXP(-TableWmot22[[#This Row],[t]]/T$5)</f>
        <v>-77.207795838878056</v>
      </c>
      <c r="S122">
        <f>ABS(TableWmot22[[#This Row],[Wmot,sim]]-TableWmot22[[#This Row],[Wmot]])</f>
        <v>3.1786973818766739</v>
      </c>
    </row>
    <row r="123" spans="1:19" x14ac:dyDescent="0.3">
      <c r="A123">
        <f>data_lastRecoveryFile!$A453-data_lastRecoveryFile!$A$339</f>
        <v>1.1399999999999997</v>
      </c>
      <c r="B123">
        <f>$C$6*data_lastRecoveryFile!$D453/$C$5</f>
        <v>-3.30791788856305</v>
      </c>
      <c r="C123">
        <f>data_lastRecoveryFile!$G453*2*PI()/($C$4*$C$3*$C$2)</f>
        <v>-5.8763264016434711</v>
      </c>
      <c r="D123">
        <f>TableWmot21[[#This Row],[W]]*$C$3</f>
        <v>-70.515916819721653</v>
      </c>
      <c r="E123">
        <f>F$5+(E$5-F$5)*EXP(-TableWmot21[[#This Row],[t]]/G$5)</f>
        <v>-72.865742181217428</v>
      </c>
      <c r="F123">
        <f>ABS(TableWmot21[[#This Row],[Wmot,sim]]-TableWmot21[[#This Row],[Wmot]])</f>
        <v>2.3498253614957747</v>
      </c>
      <c r="N123">
        <f>data_lastRecoveryFile!$A3804-data_lastRecoveryFile!$A$3690</f>
        <v>1.1400000000000006</v>
      </c>
      <c r="O123">
        <f>$C$6*data_lastRecoveryFile!$D3804/$C$5</f>
        <v>-3.30791788856305</v>
      </c>
      <c r="P123">
        <f>data_lastRecoveryFile!$G3804*2*PI()/($C$4*$C$3*$C$2)</f>
        <v>-6.6408584942215887</v>
      </c>
      <c r="Q123">
        <f>TableWmot22[[#This Row],[W]]*$C$3</f>
        <v>-79.690301930659061</v>
      </c>
      <c r="R123">
        <f>S$5+(R$5-S$5)*EXP(-TableWmot22[[#This Row],[t]]/T$5)</f>
        <v>-77.231847238509715</v>
      </c>
      <c r="S123">
        <f>ABS(TableWmot22[[#This Row],[Wmot,sim]]-TableWmot22[[#This Row],[Wmot]])</f>
        <v>2.4584546921493455</v>
      </c>
    </row>
    <row r="124" spans="1:19" x14ac:dyDescent="0.3">
      <c r="A124">
        <f>data_lastRecoveryFile!$A454-data_lastRecoveryFile!$A$339</f>
        <v>1.1499999999999995</v>
      </c>
      <c r="B124">
        <f>$C$6*data_lastRecoveryFile!$D454/$C$5</f>
        <v>-3.30791788856305</v>
      </c>
      <c r="C124">
        <f>data_lastRecoveryFile!$G454*2*PI()/($C$4*$C$3*$C$2)</f>
        <v>-5.8900928974670403</v>
      </c>
      <c r="D124">
        <f>TableWmot21[[#This Row],[W]]*$C$3</f>
        <v>-70.681114769604477</v>
      </c>
      <c r="E124">
        <f>F$5+(E$5-F$5)*EXP(-TableWmot21[[#This Row],[t]]/G$5)</f>
        <v>-72.889440786420209</v>
      </c>
      <c r="F124">
        <f>ABS(TableWmot21[[#This Row],[Wmot,sim]]-TableWmot21[[#This Row],[Wmot]])</f>
        <v>2.2083260168157324</v>
      </c>
      <c r="N124">
        <f>data_lastRecoveryFile!$A3805-data_lastRecoveryFile!$A$3690</f>
        <v>1.1499999999999986</v>
      </c>
      <c r="O124">
        <f>$C$6*data_lastRecoveryFile!$D3805/$C$5</f>
        <v>-3.30791788856305</v>
      </c>
      <c r="P124">
        <f>data_lastRecoveryFile!$G3805*2*PI()/($C$4*$C$3*$C$2)</f>
        <v>-6.6039839584112316</v>
      </c>
      <c r="Q124">
        <f>TableWmot22[[#This Row],[W]]*$C$3</f>
        <v>-79.247807500934783</v>
      </c>
      <c r="R124">
        <f>S$5+(R$5-S$5)*EXP(-TableWmot22[[#This Row],[t]]/T$5)</f>
        <v>-77.255048454721361</v>
      </c>
      <c r="S124">
        <f>ABS(TableWmot22[[#This Row],[Wmot,sim]]-TableWmot22[[#This Row],[Wmot]])</f>
        <v>1.9927590462134219</v>
      </c>
    </row>
    <row r="125" spans="1:19" x14ac:dyDescent="0.3">
      <c r="A125">
        <f>data_lastRecoveryFile!$A455-data_lastRecoveryFile!$A$339</f>
        <v>1.1600000000000001</v>
      </c>
      <c r="B125">
        <f>$C$6*data_lastRecoveryFile!$D455/$C$5</f>
        <v>-3.30791788856305</v>
      </c>
      <c r="C125">
        <f>data_lastRecoveryFile!$G455*2*PI()/($C$4*$C$3*$C$2)</f>
        <v>-5.9117259586803144</v>
      </c>
      <c r="D125">
        <f>TableWmot21[[#This Row],[W]]*$C$3</f>
        <v>-70.940711504163772</v>
      </c>
      <c r="E125">
        <f>F$5+(E$5-F$5)*EXP(-TableWmot21[[#This Row],[t]]/G$5)</f>
        <v>-72.912312543475224</v>
      </c>
      <c r="F125">
        <f>ABS(TableWmot21[[#This Row],[Wmot,sim]]-TableWmot21[[#This Row],[Wmot]])</f>
        <v>1.9716010393114516</v>
      </c>
      <c r="N125">
        <f>data_lastRecoveryFile!$A3806-data_lastRecoveryFile!$A$3690</f>
        <v>1.1599999999999966</v>
      </c>
      <c r="O125">
        <f>$C$6*data_lastRecoveryFile!$D3806/$C$5</f>
        <v>-3.30791788856305</v>
      </c>
      <c r="P125">
        <f>data_lastRecoveryFile!$G3806*2*PI()/($C$4*$C$3*$C$2)</f>
        <v>-6.5469513350478454</v>
      </c>
      <c r="Q125">
        <f>TableWmot22[[#This Row],[W]]*$C$3</f>
        <v>-78.563416020574152</v>
      </c>
      <c r="R125">
        <f>S$5+(R$5-S$5)*EXP(-TableWmot22[[#This Row],[t]]/T$5)</f>
        <v>-77.277429540310706</v>
      </c>
      <c r="S125">
        <f>ABS(TableWmot22[[#This Row],[Wmot,sim]]-TableWmot22[[#This Row],[Wmot]])</f>
        <v>1.2859864802634462</v>
      </c>
    </row>
    <row r="126" spans="1:19" x14ac:dyDescent="0.3">
      <c r="A126">
        <f>data_lastRecoveryFile!$A456-data_lastRecoveryFile!$A$339</f>
        <v>1.17</v>
      </c>
      <c r="B126">
        <f>$C$6*data_lastRecoveryFile!$D456/$C$5</f>
        <v>-3.30791788856305</v>
      </c>
      <c r="C126">
        <f>data_lastRecoveryFile!$G456*2*PI()/($C$4*$C$3*$C$2)</f>
        <v>-5.9210675079568018</v>
      </c>
      <c r="D126">
        <f>TableWmot21[[#This Row],[W]]*$C$3</f>
        <v>-71.052810095481618</v>
      </c>
      <c r="E126">
        <f>F$5+(E$5-F$5)*EXP(-TableWmot21[[#This Row],[t]]/G$5)</f>
        <v>-72.934386301247372</v>
      </c>
      <c r="F126">
        <f>ABS(TableWmot21[[#This Row],[Wmot,sim]]-TableWmot21[[#This Row],[Wmot]])</f>
        <v>1.8815762057657537</v>
      </c>
      <c r="N126">
        <f>data_lastRecoveryFile!$A3807-data_lastRecoveryFile!$A$3690</f>
        <v>1.1699999999999946</v>
      </c>
      <c r="O126">
        <f>$C$6*data_lastRecoveryFile!$D3807/$C$5</f>
        <v>-3.30791788856305</v>
      </c>
      <c r="P126">
        <f>data_lastRecoveryFile!$G3807*2*PI()/($C$4*$C$3*$C$2)</f>
        <v>-6.4033864668313623</v>
      </c>
      <c r="Q126">
        <f>TableWmot22[[#This Row],[W]]*$C$3</f>
        <v>-76.84063760197634</v>
      </c>
      <c r="R126">
        <f>S$5+(R$5-S$5)*EXP(-TableWmot22[[#This Row],[t]]/T$5)</f>
        <v>-77.299019485750989</v>
      </c>
      <c r="S126">
        <f>ABS(TableWmot22[[#This Row],[Wmot,sim]]-TableWmot22[[#This Row],[Wmot]])</f>
        <v>0.45838188377464917</v>
      </c>
    </row>
    <row r="127" spans="1:19" x14ac:dyDescent="0.3">
      <c r="A127">
        <f>data_lastRecoveryFile!$A457-data_lastRecoveryFile!$A$339</f>
        <v>1.1799999999999997</v>
      </c>
      <c r="B127">
        <f>$C$6*data_lastRecoveryFile!$D457/$C$5</f>
        <v>-3.30791788856305</v>
      </c>
      <c r="C127">
        <f>data_lastRecoveryFile!$G457*2*PI()/($C$4*$C$3*$C$2)</f>
        <v>-5.9068093559509078</v>
      </c>
      <c r="D127">
        <f>TableWmot21[[#This Row],[W]]*$C$3</f>
        <v>-70.88171227141089</v>
      </c>
      <c r="E127">
        <f>F$5+(E$5-F$5)*EXP(-TableWmot21[[#This Row],[t]]/G$5)</f>
        <v>-72.955689902059987</v>
      </c>
      <c r="F127">
        <f>ABS(TableWmot21[[#This Row],[Wmot,sim]]-TableWmot21[[#This Row],[Wmot]])</f>
        <v>2.0739776306490967</v>
      </c>
      <c r="N127">
        <f>data_lastRecoveryFile!$A3808-data_lastRecoveryFile!$A$3690</f>
        <v>1.1799999999999997</v>
      </c>
      <c r="O127">
        <f>$C$6*data_lastRecoveryFile!$D3808/$C$5</f>
        <v>-3.30791788856305</v>
      </c>
      <c r="P127">
        <f>data_lastRecoveryFile!$G3808*2*PI()/($C$4*$C$3*$C$2)</f>
        <v>-6.3109542915444026</v>
      </c>
      <c r="Q127">
        <f>TableWmot22[[#This Row],[W]]*$C$3</f>
        <v>-75.731451498532834</v>
      </c>
      <c r="R127">
        <f>S$5+(R$5-S$5)*EXP(-TableWmot22[[#This Row],[t]]/T$5)</f>
        <v>-77.319846256742693</v>
      </c>
      <c r="S127">
        <f>ABS(TableWmot22[[#This Row],[Wmot,sim]]-TableWmot22[[#This Row],[Wmot]])</f>
        <v>1.5883947582098585</v>
      </c>
    </row>
    <row r="128" spans="1:19" x14ac:dyDescent="0.3">
      <c r="A128">
        <f>data_lastRecoveryFile!$A458-data_lastRecoveryFile!$A$339</f>
        <v>1.1899999999999995</v>
      </c>
      <c r="B128">
        <f>$C$6*data_lastRecoveryFile!$D458/$C$5</f>
        <v>-3.30791788856305</v>
      </c>
      <c r="C128">
        <f>data_lastRecoveryFile!$G458*2*PI()/($C$4*$C$3*$C$2)</f>
        <v>-5.896976145378825</v>
      </c>
      <c r="D128">
        <f>TableWmot21[[#This Row],[W]]*$C$3</f>
        <v>-70.763713744545896</v>
      </c>
      <c r="E128">
        <f>F$5+(E$5-F$5)*EXP(-TableWmot21[[#This Row],[t]]/G$5)</f>
        <v>-72.976250216813284</v>
      </c>
      <c r="F128">
        <f>ABS(TableWmot21[[#This Row],[Wmot,sim]]-TableWmot21[[#This Row],[Wmot]])</f>
        <v>2.2125364722673879</v>
      </c>
      <c r="N128">
        <f>data_lastRecoveryFile!$A3809-data_lastRecoveryFile!$A$3690</f>
        <v>1.1899999999999977</v>
      </c>
      <c r="O128">
        <f>$C$6*data_lastRecoveryFile!$D3809/$C$5</f>
        <v>-3.30791788856305</v>
      </c>
      <c r="P128">
        <f>data_lastRecoveryFile!$G3809*2*PI()/($C$4*$C$3*$C$2)</f>
        <v>-6.2170471374839291</v>
      </c>
      <c r="Q128">
        <f>TableWmot22[[#This Row],[W]]*$C$3</f>
        <v>-74.604565649807142</v>
      </c>
      <c r="R128">
        <f>S$5+(R$5-S$5)*EXP(-TableWmot22[[#This Row],[t]]/T$5)</f>
        <v>-77.339936830437722</v>
      </c>
      <c r="S128">
        <f>ABS(TableWmot22[[#This Row],[Wmot,sim]]-TableWmot22[[#This Row],[Wmot]])</f>
        <v>2.7353711806305796</v>
      </c>
    </row>
    <row r="129" spans="1:19" x14ac:dyDescent="0.3">
      <c r="A129">
        <f>data_lastRecoveryFile!$A459-data_lastRecoveryFile!$A$339</f>
        <v>1.2000000000000002</v>
      </c>
      <c r="B129">
        <f>$C$6*data_lastRecoveryFile!$D459/$C$5</f>
        <v>-3.30791788856305</v>
      </c>
      <c r="C129">
        <f>data_lastRecoveryFile!$G459*2*PI()/($C$4*$C$3*$C$2)</f>
        <v>-5.9048427107685297</v>
      </c>
      <c r="D129">
        <f>TableWmot21[[#This Row],[W]]*$C$3</f>
        <v>-70.858112529222353</v>
      </c>
      <c r="E129">
        <f>F$5+(E$5-F$5)*EXP(-TableWmot21[[#This Row],[t]]/G$5)</f>
        <v>-72.996093178877445</v>
      </c>
      <c r="F129">
        <f>ABS(TableWmot21[[#This Row],[Wmot,sim]]-TableWmot21[[#This Row],[Wmot]])</f>
        <v>2.1379806496550913</v>
      </c>
      <c r="N129">
        <f>data_lastRecoveryFile!$A3810-data_lastRecoveryFile!$A$3690</f>
        <v>1.1999999999999957</v>
      </c>
      <c r="O129">
        <f>$C$6*data_lastRecoveryFile!$D3810/$C$5</f>
        <v>-3.30791788856305</v>
      </c>
      <c r="P129">
        <f>data_lastRecoveryFile!$G3810*2*PI()/($C$4*$C$3*$C$2)</f>
        <v>-6.1914807910191678</v>
      </c>
      <c r="Q129">
        <f>TableWmot22[[#This Row],[W]]*$C$3</f>
        <v>-74.297769492230017</v>
      </c>
      <c r="R129">
        <f>S$5+(R$5-S$5)*EXP(-TableWmot22[[#This Row],[t]]/T$5)</f>
        <v>-77.359317230383397</v>
      </c>
      <c r="S129">
        <f>ABS(TableWmot22[[#This Row],[Wmot,sim]]-TableWmot22[[#This Row],[Wmot]])</f>
        <v>3.0615477381533793</v>
      </c>
    </row>
    <row r="130" spans="1:19" x14ac:dyDescent="0.3">
      <c r="A130">
        <f>data_lastRecoveryFile!$A460-data_lastRecoveryFile!$A$339</f>
        <v>1.21</v>
      </c>
      <c r="B130">
        <f>$C$6*data_lastRecoveryFile!$D460/$C$5</f>
        <v>-3.30791788856305</v>
      </c>
      <c r="C130">
        <f>data_lastRecoveryFile!$G460*2*PI()/($C$4*$C$3*$C$2)</f>
        <v>-5.9250007932082891</v>
      </c>
      <c r="D130">
        <f>TableWmot21[[#This Row],[W]]*$C$3</f>
        <v>-71.100009518499462</v>
      </c>
      <c r="E130">
        <f>F$5+(E$5-F$5)*EXP(-TableWmot21[[#This Row],[t]]/G$5)</f>
        <v>-73.015243816803178</v>
      </c>
      <c r="F130">
        <f>ABS(TableWmot21[[#This Row],[Wmot,sim]]-TableWmot21[[#This Row],[Wmot]])</f>
        <v>1.9152342983037158</v>
      </c>
      <c r="N130">
        <f>data_lastRecoveryFile!$A3811-data_lastRecoveryFile!$A$3690</f>
        <v>1.2100000000000009</v>
      </c>
      <c r="O130">
        <f>$C$6*data_lastRecoveryFile!$D3811/$C$5</f>
        <v>-3.30791788856305</v>
      </c>
      <c r="P130">
        <f>data_lastRecoveryFile!$G3811*2*PI()/($C$4*$C$3*$C$2)</f>
        <v>-6.2962044782429141</v>
      </c>
      <c r="Q130">
        <f>TableWmot22[[#This Row],[W]]*$C$3</f>
        <v>-75.554453738914972</v>
      </c>
      <c r="R130">
        <f>S$5+(R$5-S$5)*EXP(-TableWmot22[[#This Row],[t]]/T$5)</f>
        <v>-77.378012560230914</v>
      </c>
      <c r="S130">
        <f>ABS(TableWmot22[[#This Row],[Wmot,sim]]-TableWmot22[[#This Row],[Wmot]])</f>
        <v>1.8235588213159417</v>
      </c>
    </row>
    <row r="131" spans="1:19" x14ac:dyDescent="0.3">
      <c r="A131">
        <f>data_lastRecoveryFile!$A461-data_lastRecoveryFile!$A$339</f>
        <v>1.2199999999999998</v>
      </c>
      <c r="B131">
        <f>$C$6*data_lastRecoveryFile!$D461/$C$5</f>
        <v>-3.30791788856305</v>
      </c>
      <c r="C131">
        <f>data_lastRecoveryFile!$G461*2*PI()/($C$4*$C$3*$C$2)</f>
        <v>-5.9967832298731647</v>
      </c>
      <c r="D131">
        <f>TableWmot21[[#This Row],[W]]*$C$3</f>
        <v>-71.961398758477969</v>
      </c>
      <c r="E131">
        <f>F$5+(E$5-F$5)*EXP(-TableWmot21[[#This Row],[t]]/G$5)</f>
        <v>-73.033726285891063</v>
      </c>
      <c r="F131">
        <f>ABS(TableWmot21[[#This Row],[Wmot,sim]]-TableWmot21[[#This Row],[Wmot]])</f>
        <v>1.0723275274130941</v>
      </c>
      <c r="N131">
        <f>data_lastRecoveryFile!$A3812-data_lastRecoveryFile!$A$3690</f>
        <v>1.2199999999999989</v>
      </c>
      <c r="O131">
        <f>$C$6*data_lastRecoveryFile!$D3812/$C$5</f>
        <v>-3.30791788856305</v>
      </c>
      <c r="P131">
        <f>data_lastRecoveryFile!$G3812*2*PI()/($C$4*$C$3*$C$2)</f>
        <v>-6.3891283148254683</v>
      </c>
      <c r="Q131">
        <f>TableWmot22[[#This Row],[W]]*$C$3</f>
        <v>-76.669539777905612</v>
      </c>
      <c r="R131">
        <f>S$5+(R$5-S$5)*EXP(-TableWmot22[[#This Row],[t]]/T$5)</f>
        <v>-77.396047036252384</v>
      </c>
      <c r="S131">
        <f>ABS(TableWmot22[[#This Row],[Wmot,sim]]-TableWmot22[[#This Row],[Wmot]])</f>
        <v>0.72650725834677132</v>
      </c>
    </row>
    <row r="132" spans="1:19" x14ac:dyDescent="0.3">
      <c r="A132">
        <f>data_lastRecoveryFile!$A462-data_lastRecoveryFile!$A$339</f>
        <v>1.2299999999999995</v>
      </c>
      <c r="B132">
        <f>$C$6*data_lastRecoveryFile!$D462/$C$5</f>
        <v>-3.30791788856305</v>
      </c>
      <c r="C132">
        <f>data_lastRecoveryFile!$G462*2*PI()/($C$4*$C$3*$C$2)</f>
        <v>-6.0370993896394145</v>
      </c>
      <c r="D132">
        <f>TableWmot21[[#This Row],[W]]*$C$3</f>
        <v>-72.44519267567297</v>
      </c>
      <c r="E132">
        <f>F$5+(E$5-F$5)*EXP(-TableWmot21[[#This Row],[t]]/G$5)</f>
        <v>-73.05156389865931</v>
      </c>
      <c r="F132">
        <f>ABS(TableWmot21[[#This Row],[Wmot,sim]]-TableWmot21[[#This Row],[Wmot]])</f>
        <v>0.60637122298633983</v>
      </c>
      <c r="N132">
        <f>data_lastRecoveryFile!$A3813-data_lastRecoveryFile!$A$3690</f>
        <v>1.2299999999999969</v>
      </c>
      <c r="O132">
        <f>$C$6*data_lastRecoveryFile!$D3813/$C$5</f>
        <v>-3.30791788856305</v>
      </c>
      <c r="P132">
        <f>data_lastRecoveryFile!$G3813*2*PI()/($C$4*$C$3*$C$2)</f>
        <v>-6.4791021887477251</v>
      </c>
      <c r="Q132">
        <f>TableWmot22[[#This Row],[W]]*$C$3</f>
        <v>-77.749226264972705</v>
      </c>
      <c r="R132">
        <f>S$5+(R$5-S$5)*EXP(-TableWmot22[[#This Row],[t]]/T$5)</f>
        <v>-77.413444018708546</v>
      </c>
      <c r="S132">
        <f>ABS(TableWmot22[[#This Row],[Wmot,sim]]-TableWmot22[[#This Row],[Wmot]])</f>
        <v>0.33578224626415931</v>
      </c>
    </row>
    <row r="133" spans="1:19" x14ac:dyDescent="0.3">
      <c r="A133">
        <f>data_lastRecoveryFile!$A463-data_lastRecoveryFile!$A$339</f>
        <v>1.2400000000000002</v>
      </c>
      <c r="B133">
        <f>$C$6*data_lastRecoveryFile!$D463/$C$5</f>
        <v>-3.30791788856305</v>
      </c>
      <c r="C133">
        <f>data_lastRecoveryFile!$G463*2*PI()/($C$4*$C$3*$C$2)</f>
        <v>-6.0764322319277451</v>
      </c>
      <c r="D133">
        <f>TableWmot21[[#This Row],[W]]*$C$3</f>
        <v>-72.917186783132934</v>
      </c>
      <c r="E133">
        <f>F$5+(E$5-F$5)*EXP(-TableWmot21[[#This Row],[t]]/G$5)</f>
        <v>-73.068779154248659</v>
      </c>
      <c r="F133">
        <f>ABS(TableWmot21[[#This Row],[Wmot,sim]]-TableWmot21[[#This Row],[Wmot]])</f>
        <v>0.15159237111572565</v>
      </c>
      <c r="N133">
        <f>data_lastRecoveryFile!$A3814-data_lastRecoveryFile!$A$3690</f>
        <v>1.2399999999999949</v>
      </c>
      <c r="O133">
        <f>$C$6*data_lastRecoveryFile!$D3814/$C$5</f>
        <v>-3.30791788856305</v>
      </c>
      <c r="P133">
        <f>data_lastRecoveryFile!$G3814*2*PI()/($C$4*$C$3*$C$2)</f>
        <v>-6.5253182738345705</v>
      </c>
      <c r="Q133">
        <f>TableWmot22[[#This Row],[W]]*$C$3</f>
        <v>-78.303819286014843</v>
      </c>
      <c r="R133">
        <f>S$5+(R$5-S$5)*EXP(-TableWmot22[[#This Row],[t]]/T$5)</f>
        <v>-77.430226042107492</v>
      </c>
      <c r="S133">
        <f>ABS(TableWmot22[[#This Row],[Wmot,sim]]-TableWmot22[[#This Row],[Wmot]])</f>
        <v>0.87359324390735082</v>
      </c>
    </row>
    <row r="134" spans="1:19" x14ac:dyDescent="0.3">
      <c r="A134">
        <f>data_lastRecoveryFile!$A464-data_lastRecoveryFile!$A$339</f>
        <v>1.25</v>
      </c>
      <c r="B134">
        <f>$C$6*data_lastRecoveryFile!$D464/$C$5</f>
        <v>-3.30791788856305</v>
      </c>
      <c r="C134">
        <f>data_lastRecoveryFile!$G464*2*PI()/($C$4*$C$3*$C$2)</f>
        <v>-6.1895141458367897</v>
      </c>
      <c r="D134">
        <f>TableWmot21[[#This Row],[W]]*$C$3</f>
        <v>-74.27416975004148</v>
      </c>
      <c r="E134">
        <f>F$5+(E$5-F$5)*EXP(-TableWmot21[[#This Row],[t]]/G$5)</f>
        <v>-73.085393766801189</v>
      </c>
      <c r="F134">
        <f>ABS(TableWmot21[[#This Row],[Wmot,sim]]-TableWmot21[[#This Row],[Wmot]])</f>
        <v>1.1887759832402907</v>
      </c>
      <c r="N134">
        <f>data_lastRecoveryFile!$A3815-data_lastRecoveryFile!$A$3690</f>
        <v>1.25</v>
      </c>
      <c r="O134">
        <f>$C$6*data_lastRecoveryFile!$D3815/$C$5</f>
        <v>-3.30791788856305</v>
      </c>
      <c r="P134">
        <f>data_lastRecoveryFile!$G3815*2*PI()/($C$4*$C$3*$C$2)</f>
        <v>-6.5046685352124864</v>
      </c>
      <c r="Q134">
        <f>TableWmot22[[#This Row],[W]]*$C$3</f>
        <v>-78.05602242254983</v>
      </c>
      <c r="R134">
        <f>S$5+(R$5-S$5)*EXP(-TableWmot22[[#This Row],[t]]/T$5)</f>
        <v>-77.4464148443939</v>
      </c>
      <c r="S134">
        <f>ABS(TableWmot22[[#This Row],[Wmot,sim]]-TableWmot22[[#This Row],[Wmot]])</f>
        <v>0.6096075781559307</v>
      </c>
    </row>
    <row r="135" spans="1:19" x14ac:dyDescent="0.3">
      <c r="A135">
        <f>data_lastRecoveryFile!$A465-data_lastRecoveryFile!$A$339</f>
        <v>1.2599999999999998</v>
      </c>
      <c r="B135">
        <f>$C$6*data_lastRecoveryFile!$D465/$C$5</f>
        <v>-3.30791788856305</v>
      </c>
      <c r="C135">
        <f>data_lastRecoveryFile!$G465*2*PI()/($C$4*$C$3*$C$2)</f>
        <v>-6.2504800493383934</v>
      </c>
      <c r="D135">
        <f>TableWmot21[[#This Row],[W]]*$C$3</f>
        <v>-75.005760592060724</v>
      </c>
      <c r="E135">
        <f>F$5+(E$5-F$5)*EXP(-TableWmot21[[#This Row],[t]]/G$5)</f>
        <v>-73.101428692849083</v>
      </c>
      <c r="F135">
        <f>ABS(TableWmot21[[#This Row],[Wmot,sim]]-TableWmot21[[#This Row],[Wmot]])</f>
        <v>1.9043318992116411</v>
      </c>
      <c r="N135">
        <f>data_lastRecoveryFile!$A3816-data_lastRecoveryFile!$A$3690</f>
        <v>1.259999999999998</v>
      </c>
      <c r="O135">
        <f>$C$6*data_lastRecoveryFile!$D3816/$C$5</f>
        <v>-3.30791788856305</v>
      </c>
      <c r="P135">
        <f>data_lastRecoveryFile!$G3816*2*PI()/($C$4*$C$3*$C$2)</f>
        <v>-6.4712356182447515</v>
      </c>
      <c r="Q135">
        <f>TableWmot22[[#This Row],[W]]*$C$3</f>
        <v>-77.654827418937018</v>
      </c>
      <c r="R135">
        <f>S$5+(R$5-S$5)*EXP(-TableWmot22[[#This Row],[t]]/T$5)</f>
        <v>-77.462031395106408</v>
      </c>
      <c r="S135">
        <f>ABS(TableWmot22[[#This Row],[Wmot,sim]]-TableWmot22[[#This Row],[Wmot]])</f>
        <v>0.1927960238306099</v>
      </c>
    </row>
    <row r="136" spans="1:19" x14ac:dyDescent="0.3">
      <c r="A136">
        <f>data_lastRecoveryFile!$A466-data_lastRecoveryFile!$A$339</f>
        <v>1.2699999999999996</v>
      </c>
      <c r="B136">
        <f>$C$6*data_lastRecoveryFile!$D466/$C$5</f>
        <v>-3.30791788856305</v>
      </c>
      <c r="C136">
        <f>data_lastRecoveryFile!$G466*2*PI()/($C$4*$C$3*$C$2)</f>
        <v>-6.3139042542047008</v>
      </c>
      <c r="D136">
        <f>TableWmot21[[#This Row],[W]]*$C$3</f>
        <v>-75.76685105045641</v>
      </c>
      <c r="E136">
        <f>F$5+(E$5-F$5)*EXP(-TableWmot21[[#This Row],[t]]/G$5)</f>
        <v>-73.11690415774774</v>
      </c>
      <c r="F136">
        <f>ABS(TableWmot21[[#This Row],[Wmot,sim]]-TableWmot21[[#This Row],[Wmot]])</f>
        <v>2.6499468927086696</v>
      </c>
      <c r="N136">
        <f>data_lastRecoveryFile!$A3817-data_lastRecoveryFile!$A$3690</f>
        <v>1.269999999999996</v>
      </c>
      <c r="O136">
        <f>$C$6*data_lastRecoveryFile!$D3817/$C$5</f>
        <v>-3.30791788856305</v>
      </c>
      <c r="P136">
        <f>data_lastRecoveryFile!$G3817*2*PI()/($C$4*$C$3*$C$2)</f>
        <v>-6.4260028506358262</v>
      </c>
      <c r="Q136">
        <f>TableWmot22[[#This Row],[W]]*$C$3</f>
        <v>-77.112034207629918</v>
      </c>
      <c r="R136">
        <f>S$5+(R$5-S$5)*EXP(-TableWmot22[[#This Row],[t]]/T$5)</f>
        <v>-77.477095922539732</v>
      </c>
      <c r="S136">
        <f>ABS(TableWmot22[[#This Row],[Wmot,sim]]-TableWmot22[[#This Row],[Wmot]])</f>
        <v>0.36506171490981387</v>
      </c>
    </row>
    <row r="137" spans="1:19" x14ac:dyDescent="0.3">
      <c r="A137">
        <f>data_lastRecoveryFile!$A467-data_lastRecoveryFile!$A$339</f>
        <v>1.2800000000000002</v>
      </c>
      <c r="B137">
        <f>$C$6*data_lastRecoveryFile!$D467/$C$5</f>
        <v>-3.30791788856305</v>
      </c>
      <c r="C137">
        <f>data_lastRecoveryFile!$G467*2*PI()/($C$4*$C$3*$C$2)</f>
        <v>-6.3556953978577342</v>
      </c>
      <c r="D137">
        <f>TableWmot21[[#This Row],[W]]*$C$3</f>
        <v>-76.268344774292814</v>
      </c>
      <c r="E137">
        <f>F$5+(E$5-F$5)*EXP(-TableWmot21[[#This Row],[t]]/G$5)</f>
        <v>-73.131839681186648</v>
      </c>
      <c r="F137">
        <f>ABS(TableWmot21[[#This Row],[Wmot,sim]]-TableWmot21[[#This Row],[Wmot]])</f>
        <v>3.136505093106166</v>
      </c>
      <c r="N137">
        <f>data_lastRecoveryFile!$A3818-data_lastRecoveryFile!$A$3690</f>
        <v>1.279999999999994</v>
      </c>
      <c r="O137">
        <f>$C$6*data_lastRecoveryFile!$D3818/$C$5</f>
        <v>-3.30791788856305</v>
      </c>
      <c r="P137">
        <f>data_lastRecoveryFile!$G3818*2*PI()/($C$4*$C$3*$C$2)</f>
        <v>-6.375361819001899</v>
      </c>
      <c r="Q137">
        <f>TableWmot22[[#This Row],[W]]*$C$3</f>
        <v>-76.504341828022788</v>
      </c>
      <c r="R137">
        <f>S$5+(R$5-S$5)*EXP(-TableWmot22[[#This Row],[t]]/T$5)</f>
        <v>-77.491627939946611</v>
      </c>
      <c r="S137">
        <f>ABS(TableWmot22[[#This Row],[Wmot,sim]]-TableWmot22[[#This Row],[Wmot]])</f>
        <v>0.98728611192382232</v>
      </c>
    </row>
    <row r="138" spans="1:19" x14ac:dyDescent="0.3">
      <c r="A138">
        <f>data_lastRecoveryFile!$A468-data_lastRecoveryFile!$A$339</f>
        <v>1.29</v>
      </c>
      <c r="B138">
        <f>$C$6*data_lastRecoveryFile!$D468/$C$5</f>
        <v>-3.30791788856305</v>
      </c>
      <c r="C138">
        <f>data_lastRecoveryFile!$G468*2*PI()/($C$4*$C$3*$C$2)</f>
        <v>-6.3163625606826734</v>
      </c>
      <c r="D138">
        <f>TableWmot21[[#This Row],[W]]*$C$3</f>
        <v>-75.796350728192081</v>
      </c>
      <c r="E138">
        <f>F$5+(E$5-F$5)*EXP(-TableWmot21[[#This Row],[t]]/G$5)</f>
        <v>-73.1462541018102</v>
      </c>
      <c r="F138">
        <f>ABS(TableWmot21[[#This Row],[Wmot,sim]]-TableWmot21[[#This Row],[Wmot]])</f>
        <v>2.650096626381881</v>
      </c>
      <c r="N138">
        <f>data_lastRecoveryFile!$A3819-data_lastRecoveryFile!$A$3690</f>
        <v>1.2899999999999991</v>
      </c>
      <c r="O138">
        <f>$C$6*data_lastRecoveryFile!$D3819/$C$5</f>
        <v>-3.30791788856305</v>
      </c>
      <c r="P138">
        <f>data_lastRecoveryFile!$G3819*2*PI()/($C$4*$C$3*$C$2)</f>
        <v>-6.3611036669960042</v>
      </c>
      <c r="Q138">
        <f>TableWmot22[[#This Row],[W]]*$C$3</f>
        <v>-76.333244003952046</v>
      </c>
      <c r="R138">
        <f>S$5+(R$5-S$5)*EXP(-TableWmot22[[#This Row],[t]]/T$5)</f>
        <v>-77.505646270813514</v>
      </c>
      <c r="S138">
        <f>ABS(TableWmot22[[#This Row],[Wmot,sim]]-TableWmot22[[#This Row],[Wmot]])</f>
        <v>1.172402266861468</v>
      </c>
    </row>
    <row r="139" spans="1:19" x14ac:dyDescent="0.3">
      <c r="A139">
        <f>data_lastRecoveryFile!$A469-data_lastRecoveryFile!$A$339</f>
        <v>1.2999999999999998</v>
      </c>
      <c r="B139">
        <f>$C$6*data_lastRecoveryFile!$D469/$C$5</f>
        <v>-3.30791788856305</v>
      </c>
      <c r="C139">
        <f>data_lastRecoveryFile!$G469*2*PI()/($C$4*$C$3*$C$2)</f>
        <v>-6.2981711183120224</v>
      </c>
      <c r="D139">
        <f>TableWmot21[[#This Row],[W]]*$C$3</f>
        <v>-75.578053419744265</v>
      </c>
      <c r="E139">
        <f>F$5+(E$5-F$5)*EXP(-TableWmot21[[#This Row],[t]]/G$5)</f>
        <v>-73.16016560097944</v>
      </c>
      <c r="F139">
        <f>ABS(TableWmot21[[#This Row],[Wmot,sim]]-TableWmot21[[#This Row],[Wmot]])</f>
        <v>2.4178878187648252</v>
      </c>
      <c r="N139">
        <f>data_lastRecoveryFile!$A3820-data_lastRecoveryFile!$A$3690</f>
        <v>1.2999999999999972</v>
      </c>
      <c r="O139">
        <f>$C$6*data_lastRecoveryFile!$D3820/$C$5</f>
        <v>-3.30791788856305</v>
      </c>
      <c r="P139">
        <f>data_lastRecoveryFile!$G3820*2*PI()/($C$4*$C$3*$C$2)</f>
        <v>-6.3827367282092782</v>
      </c>
      <c r="Q139">
        <f>TableWmot22[[#This Row],[W]]*$C$3</f>
        <v>-76.592840738511342</v>
      </c>
      <c r="R139">
        <f>S$5+(R$5-S$5)*EXP(-TableWmot22[[#This Row],[t]]/T$5)</f>
        <v>-77.519169073242907</v>
      </c>
      <c r="S139">
        <f>ABS(TableWmot22[[#This Row],[Wmot,sim]]-TableWmot22[[#This Row],[Wmot]])</f>
        <v>0.92632833473156495</v>
      </c>
    </row>
    <row r="140" spans="1:19" x14ac:dyDescent="0.3">
      <c r="A140">
        <f>data_lastRecoveryFile!$A470-data_lastRecoveryFile!$A$339</f>
        <v>1.3099999999999996</v>
      </c>
      <c r="B140">
        <f>$C$6*data_lastRecoveryFile!$D470/$C$5</f>
        <v>-3.30791788856305</v>
      </c>
      <c r="C140">
        <f>data_lastRecoveryFile!$G470*2*PI()/($C$4*$C$3*$C$2)</f>
        <v>-6.3084959901796998</v>
      </c>
      <c r="D140">
        <f>TableWmot21[[#This Row],[W]]*$C$3</f>
        <v>-75.701951882156393</v>
      </c>
      <c r="E140">
        <f>F$5+(E$5-F$5)*EXP(-TableWmot21[[#This Row],[t]]/G$5)</f>
        <v>-73.173591725704824</v>
      </c>
      <c r="F140">
        <f>ABS(TableWmot21[[#This Row],[Wmot,sim]]-TableWmot21[[#This Row],[Wmot]])</f>
        <v>2.5283601564515692</v>
      </c>
      <c r="N140">
        <f>data_lastRecoveryFile!$A3821-data_lastRecoveryFile!$A$3690</f>
        <v>1.3099999999999952</v>
      </c>
      <c r="O140">
        <f>$C$6*data_lastRecoveryFile!$D3821/$C$5</f>
        <v>-3.30791788856305</v>
      </c>
      <c r="P140">
        <f>data_lastRecoveryFile!$G3821*2*PI()/($C$4*$C$3*$C$2)</f>
        <v>-6.4028948055357686</v>
      </c>
      <c r="Q140">
        <f>TableWmot22[[#This Row],[W]]*$C$3</f>
        <v>-76.83473766642922</v>
      </c>
      <c r="R140">
        <f>S$5+(R$5-S$5)*EXP(-TableWmot22[[#This Row],[t]]/T$5)</f>
        <v>-77.5322138634737</v>
      </c>
      <c r="S140">
        <f>ABS(TableWmot22[[#This Row],[Wmot,sim]]-TableWmot22[[#This Row],[Wmot]])</f>
        <v>0.69747619704448027</v>
      </c>
    </row>
    <row r="141" spans="1:19" x14ac:dyDescent="0.3">
      <c r="A141">
        <f>data_lastRecoveryFile!$A471-data_lastRecoveryFile!$A$339</f>
        <v>1.3200000000000003</v>
      </c>
      <c r="B141">
        <f>$C$6*data_lastRecoveryFile!$D471/$C$5</f>
        <v>-3.30791788856305</v>
      </c>
      <c r="C141">
        <f>data_lastRecoveryFile!$G471*2*PI()/($C$4*$C$3*$C$2)</f>
        <v>-6.3143959155002944</v>
      </c>
      <c r="D141">
        <f>TableWmot21[[#This Row],[W]]*$C$3</f>
        <v>-75.77275098600353</v>
      </c>
      <c r="E141">
        <f>F$5+(E$5-F$5)*EXP(-TableWmot21[[#This Row],[t]]/G$5)</f>
        <v>-73.186549410778767</v>
      </c>
      <c r="F141">
        <f>ABS(TableWmot21[[#This Row],[Wmot,sim]]-TableWmot21[[#This Row],[Wmot]])</f>
        <v>2.5862015752247629</v>
      </c>
      <c r="N141">
        <f>data_lastRecoveryFile!$A3822-data_lastRecoveryFile!$A$3690</f>
        <v>1.3200000000000003</v>
      </c>
      <c r="O141">
        <f>$C$6*data_lastRecoveryFile!$D3822/$C$5</f>
        <v>-3.30791788856305</v>
      </c>
      <c r="P141">
        <f>data_lastRecoveryFile!$G3822*2*PI()/($C$4*$C$3*$C$2)</f>
        <v>-6.4142029999946351</v>
      </c>
      <c r="Q141">
        <f>TableWmot22[[#This Row],[W]]*$C$3</f>
        <v>-76.970435999935617</v>
      </c>
      <c r="R141">
        <f>S$5+(R$5-S$5)*EXP(-TableWmot22[[#This Row],[t]]/T$5)</f>
        <v>-77.544797538570194</v>
      </c>
      <c r="S141">
        <f>ABS(TableWmot22[[#This Row],[Wmot,sim]]-TableWmot22[[#This Row],[Wmot]])</f>
        <v>0.57436153863457662</v>
      </c>
    </row>
    <row r="142" spans="1:19" x14ac:dyDescent="0.3">
      <c r="A142">
        <f>data_lastRecoveryFile!$A472-data_lastRecoveryFile!$A$339</f>
        <v>1.33</v>
      </c>
      <c r="B142">
        <f>$C$6*data_lastRecoveryFile!$D472/$C$5</f>
        <v>-3.30791788856305</v>
      </c>
      <c r="C142">
        <f>data_lastRecoveryFile!$G472*2*PI()/($C$4*$C$3*$C$2)</f>
        <v>-6.3148875767958899</v>
      </c>
      <c r="D142">
        <f>TableWmot21[[#This Row],[W]]*$C$3</f>
        <v>-75.778650921550678</v>
      </c>
      <c r="E142">
        <f>F$5+(E$5-F$5)*EXP(-TableWmot21[[#This Row],[t]]/G$5)</f>
        <v>-73.199055000136056</v>
      </c>
      <c r="F142">
        <f>ABS(TableWmot21[[#This Row],[Wmot,sim]]-TableWmot21[[#This Row],[Wmot]])</f>
        <v>2.5795959214146222</v>
      </c>
      <c r="N142">
        <f>data_lastRecoveryFile!$A3823-data_lastRecoveryFile!$A$3690</f>
        <v>1.3299999999999983</v>
      </c>
      <c r="O142">
        <f>$C$6*data_lastRecoveryFile!$D3823/$C$5</f>
        <v>-3.30791788856305</v>
      </c>
      <c r="P142">
        <f>data_lastRecoveryFile!$G3823*2*PI()/($C$4*$C$3*$C$2)</f>
        <v>-6.3606120057004105</v>
      </c>
      <c r="Q142">
        <f>TableWmot22[[#This Row],[W]]*$C$3</f>
        <v>-76.327344068404926</v>
      </c>
      <c r="R142">
        <f>S$5+(R$5-S$5)*EXP(-TableWmot22[[#This Row],[t]]/T$5)</f>
        <v>-77.556936398308991</v>
      </c>
      <c r="S142">
        <f>ABS(TableWmot22[[#This Row],[Wmot,sim]]-TableWmot22[[#This Row],[Wmot]])</f>
        <v>1.2295923299040652</v>
      </c>
    </row>
    <row r="143" spans="1:19" x14ac:dyDescent="0.3">
      <c r="A143">
        <f>data_lastRecoveryFile!$A473-data_lastRecoveryFile!$A$339</f>
        <v>1.3399999999999999</v>
      </c>
      <c r="B143">
        <f>$C$6*data_lastRecoveryFile!$D473/$C$5</f>
        <v>-3.30791788856305</v>
      </c>
      <c r="C143">
        <f>data_lastRecoveryFile!$G473*2*PI()/($C$4*$C$3*$C$2)</f>
        <v>-6.3124292754311861</v>
      </c>
      <c r="D143">
        <f>TableWmot21[[#This Row],[W]]*$C$3</f>
        <v>-75.749151305174237</v>
      </c>
      <c r="E143">
        <f>F$5+(E$5-F$5)*EXP(-TableWmot21[[#This Row],[t]]/G$5)</f>
        <v>-73.211124267468989</v>
      </c>
      <c r="F143">
        <f>ABS(TableWmot21[[#This Row],[Wmot,sim]]-TableWmot21[[#This Row],[Wmot]])</f>
        <v>2.5380270377052483</v>
      </c>
      <c r="N143">
        <f>data_lastRecoveryFile!$A3824-data_lastRecoveryFile!$A$3690</f>
        <v>1.3399999999999963</v>
      </c>
      <c r="O143">
        <f>$C$6*data_lastRecoveryFile!$D3824/$C$5</f>
        <v>-3.30791788856305</v>
      </c>
      <c r="P143">
        <f>data_lastRecoveryFile!$G3824*2*PI()/($C$4*$C$3*$C$2)</f>
        <v>-6.2445801240177978</v>
      </c>
      <c r="Q143">
        <f>TableWmot22[[#This Row],[W]]*$C$3</f>
        <v>-74.934961488213574</v>
      </c>
      <c r="R143">
        <f>S$5+(R$5-S$5)*EXP(-TableWmot22[[#This Row],[t]]/T$5)</f>
        <v>-77.568646166292396</v>
      </c>
      <c r="S143">
        <f>ABS(TableWmot22[[#This Row],[Wmot,sim]]-TableWmot22[[#This Row],[Wmot]])</f>
        <v>2.6336846780788221</v>
      </c>
    </row>
    <row r="144" spans="1:19" x14ac:dyDescent="0.3">
      <c r="A144">
        <f>data_lastRecoveryFile!$A474-data_lastRecoveryFile!$A$339</f>
        <v>1.3499999999999996</v>
      </c>
      <c r="B144">
        <f>$C$6*data_lastRecoveryFile!$D474/$C$5</f>
        <v>-3.30791788856305</v>
      </c>
      <c r="C144">
        <f>data_lastRecoveryFile!$G474*2*PI()/($C$4*$C$3*$C$2)</f>
        <v>-6.2603132599104754</v>
      </c>
      <c r="D144">
        <f>TableWmot21[[#This Row],[W]]*$C$3</f>
        <v>-75.123759118925705</v>
      </c>
      <c r="E144">
        <f>F$5+(E$5-F$5)*EXP(-TableWmot21[[#This Row],[t]]/G$5)</f>
        <v>-73.222772436123165</v>
      </c>
      <c r="F144">
        <f>ABS(TableWmot21[[#This Row],[Wmot,sim]]-TableWmot21[[#This Row],[Wmot]])</f>
        <v>1.9009866828025395</v>
      </c>
      <c r="N144">
        <f>data_lastRecoveryFile!$A3825-data_lastRecoveryFile!$A$3690</f>
        <v>1.3499999999999943</v>
      </c>
      <c r="O144">
        <f>$C$6*data_lastRecoveryFile!$D3825/$C$5</f>
        <v>-3.30791788856305</v>
      </c>
      <c r="P144">
        <f>data_lastRecoveryFile!$G3825*2*PI()/($C$4*$C$3*$C$2)</f>
        <v>-6.1408397542719717</v>
      </c>
      <c r="Q144">
        <f>TableWmot22[[#This Row],[W]]*$C$3</f>
        <v>-73.690077051263657</v>
      </c>
      <c r="R144">
        <f>S$5+(R$5-S$5)*EXP(-TableWmot22[[#This Row],[t]]/T$5)</f>
        <v>-77.579942010315278</v>
      </c>
      <c r="S144">
        <f>ABS(TableWmot22[[#This Row],[Wmot,sim]]-TableWmot22[[#This Row],[Wmot]])</f>
        <v>3.8898649590516214</v>
      </c>
    </row>
    <row r="145" spans="1:19" x14ac:dyDescent="0.3">
      <c r="A145">
        <f>data_lastRecoveryFile!$A475-data_lastRecoveryFile!$A$339</f>
        <v>1.3600000000000003</v>
      </c>
      <c r="B145">
        <f>$C$6*data_lastRecoveryFile!$D475/$C$5</f>
        <v>-3.30791788856305</v>
      </c>
      <c r="C145">
        <f>data_lastRecoveryFile!$G475*2*PI()/($C$4*$C$3*$C$2)</f>
        <v>-6.2327802733766067</v>
      </c>
      <c r="D145">
        <f>TableWmot21[[#This Row],[W]]*$C$3</f>
        <v>-74.793363280519287</v>
      </c>
      <c r="E145">
        <f>F$5+(E$5-F$5)*EXP(-TableWmot21[[#This Row],[t]]/G$5)</f>
        <v>-73.234014198299249</v>
      </c>
      <c r="F145">
        <f>ABS(TableWmot21[[#This Row],[Wmot,sim]]-TableWmot21[[#This Row],[Wmot]])</f>
        <v>1.559349082220038</v>
      </c>
      <c r="N145">
        <f>data_lastRecoveryFile!$A3826-data_lastRecoveryFile!$A$3690</f>
        <v>1.3599999999999994</v>
      </c>
      <c r="O145">
        <f>$C$6*data_lastRecoveryFile!$D3826/$C$5</f>
        <v>-3.30791788856305</v>
      </c>
      <c r="P145">
        <f>data_lastRecoveryFile!$G3826*2*PI()/($C$4*$C$3*$C$2)</f>
        <v>-6.037591050935009</v>
      </c>
      <c r="Q145">
        <f>TableWmot22[[#This Row],[W]]*$C$3</f>
        <v>-72.451092611220105</v>
      </c>
      <c r="R145">
        <f>S$5+(R$5-S$5)*EXP(-TableWmot22[[#This Row],[t]]/T$5)</f>
        <v>-77.590838562012152</v>
      </c>
      <c r="S145">
        <f>ABS(TableWmot22[[#This Row],[Wmot,sim]]-TableWmot22[[#This Row],[Wmot]])</f>
        <v>5.1397459507920473</v>
      </c>
    </row>
    <row r="146" spans="1:19" x14ac:dyDescent="0.3">
      <c r="A146">
        <f>data_lastRecoveryFile!$A476-data_lastRecoveryFile!$A$339</f>
        <v>1.37</v>
      </c>
      <c r="B146">
        <f>$C$6*data_lastRecoveryFile!$D476/$C$5</f>
        <v>-3.30791788856305</v>
      </c>
      <c r="C146">
        <f>data_lastRecoveryFile!$G476*2*PI()/($C$4*$C$3*$C$2)</f>
        <v>-6.1959057324529798</v>
      </c>
      <c r="D146">
        <f>TableWmot21[[#This Row],[W]]*$C$3</f>
        <v>-74.350868789435765</v>
      </c>
      <c r="E146">
        <f>F$5+(E$5-F$5)*EXP(-TableWmot21[[#This Row],[t]]/G$5)</f>
        <v>-73.244863733584609</v>
      </c>
      <c r="F146">
        <f>ABS(TableWmot21[[#This Row],[Wmot,sim]]-TableWmot21[[#This Row],[Wmot]])</f>
        <v>1.1060050558511563</v>
      </c>
      <c r="N146">
        <f>data_lastRecoveryFile!$A3827-data_lastRecoveryFile!$A$3690</f>
        <v>1.3699999999999974</v>
      </c>
      <c r="O146">
        <f>$C$6*data_lastRecoveryFile!$D3827/$C$5</f>
        <v>-3.30791788856305</v>
      </c>
      <c r="P146">
        <f>data_lastRecoveryFile!$G3827*2*PI()/($C$4*$C$3*$C$2)</f>
        <v>-5.9741668460687016</v>
      </c>
      <c r="Q146">
        <f>TableWmot22[[#This Row],[W]]*$C$3</f>
        <v>-71.69000215282442</v>
      </c>
      <c r="R146">
        <f>S$5+(R$5-S$5)*EXP(-TableWmot22[[#This Row],[t]]/T$5)</f>
        <v>-77.601349935809608</v>
      </c>
      <c r="S146">
        <f>ABS(TableWmot22[[#This Row],[Wmot,sim]]-TableWmot22[[#This Row],[Wmot]])</f>
        <v>5.9113477829851888</v>
      </c>
    </row>
    <row r="147" spans="1:19" x14ac:dyDescent="0.3">
      <c r="A147">
        <f>data_lastRecoveryFile!$A477-data_lastRecoveryFile!$A$339</f>
        <v>1.38</v>
      </c>
      <c r="B147">
        <f>$C$6*data_lastRecoveryFile!$D477/$C$5</f>
        <v>-3.30791788856305</v>
      </c>
      <c r="C147">
        <f>data_lastRecoveryFile!$G477*2*PI()/($C$4*$C$3*$C$2)</f>
        <v>-6.074465586745367</v>
      </c>
      <c r="D147">
        <f>TableWmot21[[#This Row],[W]]*$C$3</f>
        <v>-72.893587040944396</v>
      </c>
      <c r="E147">
        <f>F$5+(E$5-F$5)*EXP(-TableWmot21[[#This Row],[t]]/G$5)</f>
        <v>-73.255334726838583</v>
      </c>
      <c r="F147">
        <f>ABS(TableWmot21[[#This Row],[Wmot,sim]]-TableWmot21[[#This Row],[Wmot]])</f>
        <v>0.36174768589418704</v>
      </c>
      <c r="N147">
        <f>data_lastRecoveryFile!$A3828-data_lastRecoveryFile!$A$3690</f>
        <v>1.3799999999999955</v>
      </c>
      <c r="O147">
        <f>$C$6*data_lastRecoveryFile!$D3828/$C$5</f>
        <v>-3.30791788856305</v>
      </c>
      <c r="P147">
        <f>data_lastRecoveryFile!$G3828*2*PI()/($C$4*$C$3*$C$2)</f>
        <v>-6.0341494269791172</v>
      </c>
      <c r="Q147">
        <f>TableWmot22[[#This Row],[W]]*$C$3</f>
        <v>-72.409793123749409</v>
      </c>
      <c r="R147">
        <f>S$5+(R$5-S$5)*EXP(-TableWmot22[[#This Row],[t]]/T$5)</f>
        <v>-77.611489747208992</v>
      </c>
      <c r="S147">
        <f>ABS(TableWmot22[[#This Row],[Wmot,sim]]-TableWmot22[[#This Row],[Wmot]])</f>
        <v>5.2016966234595827</v>
      </c>
    </row>
    <row r="148" spans="1:19" x14ac:dyDescent="0.3">
      <c r="A148">
        <f>data_lastRecoveryFile!$A478-data_lastRecoveryFile!$A$339</f>
        <v>1.3899999999999997</v>
      </c>
      <c r="B148">
        <f>$C$6*data_lastRecoveryFile!$D478/$C$5</f>
        <v>-3.30791788856305</v>
      </c>
      <c r="C148">
        <f>data_lastRecoveryFile!$G478*2*PI()/($C$4*$C$3*$C$2)</f>
        <v>-6.0002248487157877</v>
      </c>
      <c r="D148">
        <f>TableWmot21[[#This Row],[W]]*$C$3</f>
        <v>-72.002698184589448</v>
      </c>
      <c r="E148">
        <f>F$5+(E$5-F$5)*EXP(-TableWmot21[[#This Row],[t]]/G$5)</f>
        <v>-73.26544038545353</v>
      </c>
      <c r="F148">
        <f>ABS(TableWmot21[[#This Row],[Wmot,sim]]-TableWmot21[[#This Row],[Wmot]])</f>
        <v>1.2627422008640821</v>
      </c>
      <c r="N148">
        <f>data_lastRecoveryFile!$A3829-data_lastRecoveryFile!$A$3690</f>
        <v>1.3900000000000006</v>
      </c>
      <c r="O148">
        <f>$C$6*data_lastRecoveryFile!$D3829/$C$5</f>
        <v>-3.30791788856305</v>
      </c>
      <c r="P148">
        <f>data_lastRecoveryFile!$G3829*2*PI()/($C$4*$C$3*$C$2)</f>
        <v>-6.1659144445544074</v>
      </c>
      <c r="Q148">
        <f>TableWmot22[[#This Row],[W]]*$C$3</f>
        <v>-73.990973334652892</v>
      </c>
      <c r="R148">
        <f>S$5+(R$5-S$5)*EXP(-TableWmot22[[#This Row],[t]]/T$5)</f>
        <v>-77.62127113042267</v>
      </c>
      <c r="S148">
        <f>ABS(TableWmot22[[#This Row],[Wmot,sim]]-TableWmot22[[#This Row],[Wmot]])</f>
        <v>3.6302977957697777</v>
      </c>
    </row>
    <row r="149" spans="1:19" x14ac:dyDescent="0.3">
      <c r="A149">
        <f>data_lastRecoveryFile!$A479-data_lastRecoveryFile!$A$339</f>
        <v>1.3999999999999995</v>
      </c>
      <c r="B149">
        <f>$C$6*data_lastRecoveryFile!$D479/$C$5</f>
        <v>-3.30791788856305</v>
      </c>
      <c r="C149">
        <f>data_lastRecoveryFile!$G479*2*PI()/($C$4*$C$3*$C$2)</f>
        <v>-5.9333590198935884</v>
      </c>
      <c r="D149">
        <f>TableWmot21[[#This Row],[W]]*$C$3</f>
        <v>-71.200308238723068</v>
      </c>
      <c r="E149">
        <f>F$5+(E$5-F$5)*EXP(-TableWmot21[[#This Row],[t]]/G$5)</f>
        <v>-73.275193456013767</v>
      </c>
      <c r="F149">
        <f>ABS(TableWmot21[[#This Row],[Wmot,sim]]-TableWmot21[[#This Row],[Wmot]])</f>
        <v>2.0748852172906993</v>
      </c>
      <c r="N149">
        <f>data_lastRecoveryFile!$A3830-data_lastRecoveryFile!$A$3690</f>
        <v>1.3999999999999986</v>
      </c>
      <c r="O149">
        <f>$C$6*data_lastRecoveryFile!$D3830/$C$5</f>
        <v>-3.30791788856305</v>
      </c>
      <c r="P149">
        <f>data_lastRecoveryFile!$G3830*2*PI()/($C$4*$C$3*$C$2)</f>
        <v>-6.295221155651725</v>
      </c>
      <c r="Q149">
        <f>TableWmot22[[#This Row],[W]]*$C$3</f>
        <v>-75.542653867820704</v>
      </c>
      <c r="R149">
        <f>S$5+(R$5-S$5)*EXP(-TableWmot22[[#This Row],[t]]/T$5)</f>
        <v>-77.63070675538691</v>
      </c>
      <c r="S149">
        <f>ABS(TableWmot22[[#This Row],[Wmot,sim]]-TableWmot22[[#This Row],[Wmot]])</f>
        <v>2.0880528875662066</v>
      </c>
    </row>
    <row r="150" spans="1:19" x14ac:dyDescent="0.3">
      <c r="A150">
        <f>data_lastRecoveryFile!$A480-data_lastRecoveryFile!$A$339</f>
        <v>1.4100000000000001</v>
      </c>
      <c r="B150">
        <f>$C$6*data_lastRecoveryFile!$D480/$C$5</f>
        <v>-3.30791788856305</v>
      </c>
      <c r="C150">
        <f>data_lastRecoveryFile!$G480*2*PI()/($C$4*$C$3*$C$2)</f>
        <v>-5.9461421931259686</v>
      </c>
      <c r="D150">
        <f>TableWmot21[[#This Row],[W]]*$C$3</f>
        <v>-71.353706317511623</v>
      </c>
      <c r="E150">
        <f>F$5+(E$5-F$5)*EXP(-TableWmot21[[#This Row],[t]]/G$5)</f>
        <v>-73.284606240373236</v>
      </c>
      <c r="F150">
        <f>ABS(TableWmot21[[#This Row],[Wmot,sim]]-TableWmot21[[#This Row],[Wmot]])</f>
        <v>1.930899922861613</v>
      </c>
      <c r="N150">
        <f>data_lastRecoveryFile!$A3831-data_lastRecoveryFile!$A$3690</f>
        <v>1.4099999999999966</v>
      </c>
      <c r="O150">
        <f>$C$6*data_lastRecoveryFile!$D3831/$C$5</f>
        <v>-3.30791788856305</v>
      </c>
      <c r="P150">
        <f>data_lastRecoveryFile!$G3831*2*PI()/($C$4*$C$3*$C$2)</f>
        <v>-6.4235445492711225</v>
      </c>
      <c r="Q150">
        <f>TableWmot22[[#This Row],[W]]*$C$3</f>
        <v>-77.082534591253477</v>
      </c>
      <c r="R150">
        <f>S$5+(R$5-S$5)*EXP(-TableWmot22[[#This Row],[t]]/T$5)</f>
        <v>-77.639808844173444</v>
      </c>
      <c r="S150">
        <f>ABS(TableWmot22[[#This Row],[Wmot,sim]]-TableWmot22[[#This Row],[Wmot]])</f>
        <v>0.55727425291996724</v>
      </c>
    </row>
    <row r="151" spans="1:19" x14ac:dyDescent="0.3">
      <c r="A151">
        <f>data_lastRecoveryFile!$A481-data_lastRecoveryFile!$A$339</f>
        <v>1.42</v>
      </c>
      <c r="B151">
        <f>$C$6*data_lastRecoveryFile!$D481/$C$5</f>
        <v>-3.30791788856305</v>
      </c>
      <c r="C151">
        <f>data_lastRecoveryFile!$G481*2*PI()/($C$4*$C$3*$C$2)</f>
        <v>-6.0302161417276299</v>
      </c>
      <c r="D151">
        <f>TableWmot21[[#This Row],[W]]*$C$3</f>
        <v>-72.362593700731566</v>
      </c>
      <c r="E151">
        <f>F$5+(E$5-F$5)*EXP(-TableWmot21[[#This Row],[t]]/G$5)</f>
        <v>-73.293690611172252</v>
      </c>
      <c r="F151">
        <f>ABS(TableWmot21[[#This Row],[Wmot,sim]]-TableWmot21[[#This Row],[Wmot]])</f>
        <v>0.93109691044068654</v>
      </c>
      <c r="N151">
        <f>data_lastRecoveryFile!$A3832-data_lastRecoveryFile!$A$3690</f>
        <v>1.4199999999999946</v>
      </c>
      <c r="O151">
        <f>$C$6*data_lastRecoveryFile!$D3832/$C$5</f>
        <v>-3.30791788856305</v>
      </c>
      <c r="P151">
        <f>data_lastRecoveryFile!$G3832*2*PI()/($C$4*$C$3*$C$2)</f>
        <v>-6.4800855062256453</v>
      </c>
      <c r="Q151">
        <f>TableWmot22[[#This Row],[W]]*$C$3</f>
        <v>-77.761026074707743</v>
      </c>
      <c r="R151">
        <f>S$5+(R$5-S$5)*EXP(-TableWmot22[[#This Row],[t]]/T$5)</f>
        <v>-77.648589186820772</v>
      </c>
      <c r="S151">
        <f>ABS(TableWmot22[[#This Row],[Wmot,sim]]-TableWmot22[[#This Row],[Wmot]])</f>
        <v>0.1124368878869717</v>
      </c>
    </row>
    <row r="152" spans="1:19" x14ac:dyDescent="0.3">
      <c r="A152">
        <f>data_lastRecoveryFile!$A482-data_lastRecoveryFile!$A$339</f>
        <v>1.4299999999999997</v>
      </c>
      <c r="B152">
        <f>$C$6*data_lastRecoveryFile!$D482/$C$5</f>
        <v>-3.30791788856305</v>
      </c>
      <c r="C152">
        <f>data_lastRecoveryFile!$G482*2*PI()/($C$4*$C$3*$C$2)</f>
        <v>-6.1000319332101274</v>
      </c>
      <c r="D152">
        <f>TableWmot21[[#This Row],[W]]*$C$3</f>
        <v>-73.200383198521536</v>
      </c>
      <c r="E152">
        <f>F$5+(E$5-F$5)*EXP(-TableWmot21[[#This Row],[t]]/G$5)</f>
        <v>-73.302458026812729</v>
      </c>
      <c r="F152">
        <f>ABS(TableWmot21[[#This Row],[Wmot,sim]]-TableWmot21[[#This Row],[Wmot]])</f>
        <v>0.10207482829119385</v>
      </c>
      <c r="N152">
        <f>data_lastRecoveryFile!$A3833-data_lastRecoveryFile!$A$3690</f>
        <v>1.4299999999999997</v>
      </c>
      <c r="O152">
        <f>$C$6*data_lastRecoveryFile!$D3833/$C$5</f>
        <v>-3.30791788856305</v>
      </c>
      <c r="P152">
        <f>data_lastRecoveryFile!$G3833*2*PI()/($C$4*$C$3*$C$2)</f>
        <v>-6.4648440316285614</v>
      </c>
      <c r="Q152">
        <f>TableWmot22[[#This Row],[W]]*$C$3</f>
        <v>-77.578128379542733</v>
      </c>
      <c r="R152">
        <f>S$5+(R$5-S$5)*EXP(-TableWmot22[[#This Row],[t]]/T$5)</f>
        <v>-77.657059156606039</v>
      </c>
      <c r="S152">
        <f>ABS(TableWmot22[[#This Row],[Wmot,sim]]-TableWmot22[[#This Row],[Wmot]])</f>
        <v>7.8930777063305868E-2</v>
      </c>
    </row>
    <row r="153" spans="1:19" x14ac:dyDescent="0.3">
      <c r="A153">
        <f>data_lastRecoveryFile!$A483-data_lastRecoveryFile!$A$339</f>
        <v>1.4399999999999995</v>
      </c>
      <c r="B153">
        <f>$C$6*data_lastRecoveryFile!$D483/$C$5</f>
        <v>-3.30791788856305</v>
      </c>
      <c r="C153">
        <f>data_lastRecoveryFile!$G483*2*PI()/($C$4*$C$3*$C$2)</f>
        <v>-6.1418230768631608</v>
      </c>
      <c r="D153">
        <f>TableWmot21[[#This Row],[W]]*$C$3</f>
        <v>-73.701876922357926</v>
      </c>
      <c r="E153">
        <f>F$5+(E$5-F$5)*EXP(-TableWmot21[[#This Row],[t]]/G$5)</f>
        <v>-73.310919545911176</v>
      </c>
      <c r="F153">
        <f>ABS(TableWmot21[[#This Row],[Wmot,sim]]-TableWmot21[[#This Row],[Wmot]])</f>
        <v>0.39095737644674955</v>
      </c>
      <c r="N153">
        <f>data_lastRecoveryFile!$A3834-data_lastRecoveryFile!$A$3690</f>
        <v>1.4399999999999977</v>
      </c>
      <c r="O153">
        <f>$C$6*data_lastRecoveryFile!$D3834/$C$5</f>
        <v>-3.30791788856305</v>
      </c>
      <c r="P153">
        <f>data_lastRecoveryFile!$G3834*2*PI()/($C$4*$C$3*$C$2)</f>
        <v>-6.4727106021315359</v>
      </c>
      <c r="Q153">
        <f>TableWmot22[[#This Row],[W]]*$C$3</f>
        <v>-77.672527225578435</v>
      </c>
      <c r="R153">
        <f>S$5+(R$5-S$5)*EXP(-TableWmot22[[#This Row],[t]]/T$5)</f>
        <v>-77.66522972477685</v>
      </c>
      <c r="S153">
        <f>ABS(TableWmot22[[#This Row],[Wmot,sim]]-TableWmot22[[#This Row],[Wmot]])</f>
        <v>7.2975008015845333E-3</v>
      </c>
    </row>
    <row r="154" spans="1:19" x14ac:dyDescent="0.3">
      <c r="A154">
        <f>data_lastRecoveryFile!$A484-data_lastRecoveryFile!$A$339</f>
        <v>1.4500000000000002</v>
      </c>
      <c r="B154">
        <f>$C$6*data_lastRecoveryFile!$D484/$C$5</f>
        <v>-3.30791788856305</v>
      </c>
      <c r="C154">
        <f>data_lastRecoveryFile!$G484*2*PI()/($C$4*$C$3*$C$2)</f>
        <v>-6.1364148128381597</v>
      </c>
      <c r="D154">
        <f>TableWmot21[[#This Row],[W]]*$C$3</f>
        <v>-73.636977754057909</v>
      </c>
      <c r="E154">
        <f>F$5+(E$5-F$5)*EXP(-TableWmot21[[#This Row],[t]]/G$5)</f>
        <v>-73.319085841247116</v>
      </c>
      <c r="F154">
        <f>ABS(TableWmot21[[#This Row],[Wmot,sim]]-TableWmot21[[#This Row],[Wmot]])</f>
        <v>0.31789191281079354</v>
      </c>
      <c r="N154">
        <f>data_lastRecoveryFile!$A3835-data_lastRecoveryFile!$A$3690</f>
        <v>1.4499999999999957</v>
      </c>
      <c r="O154">
        <f>$C$6*data_lastRecoveryFile!$D3835/$C$5</f>
        <v>-3.30791788856305</v>
      </c>
      <c r="P154">
        <f>data_lastRecoveryFile!$G3835*2*PI()/($C$4*$C$3*$C$2)</f>
        <v>-6.5012269112565946</v>
      </c>
      <c r="Q154">
        <f>TableWmot22[[#This Row],[W]]*$C$3</f>
        <v>-78.014722935079135</v>
      </c>
      <c r="R154">
        <f>S$5+(R$5-S$5)*EXP(-TableWmot22[[#This Row],[t]]/T$5)</f>
        <v>-77.67311147476255</v>
      </c>
      <c r="S154">
        <f>ABS(TableWmot22[[#This Row],[Wmot,sim]]-TableWmot22[[#This Row],[Wmot]])</f>
        <v>0.34161146031658518</v>
      </c>
    </row>
    <row r="155" spans="1:19" x14ac:dyDescent="0.3">
      <c r="A155">
        <f>data_lastRecoveryFile!$A485-data_lastRecoveryFile!$A$339</f>
        <v>1.46</v>
      </c>
      <c r="B155">
        <f>$C$6*data_lastRecoveryFile!$D485/$C$5</f>
        <v>-3.30791788856305</v>
      </c>
      <c r="C155">
        <f>data_lastRecoveryFile!$G485*2*PI()/($C$4*$C$3*$C$2)</f>
        <v>-6.1496896473661344</v>
      </c>
      <c r="D155">
        <f>TableWmot21[[#This Row],[W]]*$C$3</f>
        <v>-73.796275768393613</v>
      </c>
      <c r="E155">
        <f>F$5+(E$5-F$5)*EXP(-TableWmot21[[#This Row],[t]]/G$5)</f>
        <v>-73.326967213225132</v>
      </c>
      <c r="F155">
        <f>ABS(TableWmot21[[#This Row],[Wmot,sim]]-TableWmot21[[#This Row],[Wmot]])</f>
        <v>0.46930855516848169</v>
      </c>
      <c r="N155">
        <f>data_lastRecoveryFile!$A3836-data_lastRecoveryFile!$A$3690</f>
        <v>1.4600000000000009</v>
      </c>
      <c r="O155">
        <f>$C$6*data_lastRecoveryFile!$D3836/$C$5</f>
        <v>-3.30791788856305</v>
      </c>
      <c r="P155">
        <f>data_lastRecoveryFile!$G3836*2*PI()/($C$4*$C$3*$C$2)</f>
        <v>-6.5115517780110013</v>
      </c>
      <c r="Q155">
        <f>TableWmot22[[#This Row],[W]]*$C$3</f>
        <v>-78.138621336132019</v>
      </c>
      <c r="R155">
        <f>S$5+(R$5-S$5)*EXP(-TableWmot22[[#This Row],[t]]/T$5)</f>
        <v>-77.680714615883034</v>
      </c>
      <c r="S155">
        <f>ABS(TableWmot22[[#This Row],[Wmot,sim]]-TableWmot22[[#This Row],[Wmot]])</f>
        <v>0.45790672024898527</v>
      </c>
    </row>
    <row r="156" spans="1:19" x14ac:dyDescent="0.3">
      <c r="A156">
        <f>data_lastRecoveryFile!$A486-data_lastRecoveryFile!$A$339</f>
        <v>1.4699999999999998</v>
      </c>
      <c r="B156">
        <f>$C$6*data_lastRecoveryFile!$D486/$C$5</f>
        <v>-3.30791788856305</v>
      </c>
      <c r="C156">
        <f>data_lastRecoveryFile!$G486*2*PI()/($C$4*$C$3*$C$2)</f>
        <v>-6.1511646261396482</v>
      </c>
      <c r="D156">
        <f>TableWmot21[[#This Row],[W]]*$C$3</f>
        <v>-73.813975513675786</v>
      </c>
      <c r="E156">
        <f>F$5+(E$5-F$5)*EXP(-TableWmot21[[#This Row],[t]]/G$5)</f>
        <v>-73.33457360286701</v>
      </c>
      <c r="F156">
        <f>ABS(TableWmot21[[#This Row],[Wmot,sim]]-TableWmot21[[#This Row],[Wmot]])</f>
        <v>0.47940191080877526</v>
      </c>
      <c r="N156">
        <f>data_lastRecoveryFile!$A3837-data_lastRecoveryFile!$A$3690</f>
        <v>1.4699999999999989</v>
      </c>
      <c r="O156">
        <f>$C$6*data_lastRecoveryFile!$D3837/$C$5</f>
        <v>-3.30791788856305</v>
      </c>
      <c r="P156">
        <f>data_lastRecoveryFile!$G3837*2*PI()/($C$4*$C$3*$C$2)</f>
        <v>-6.5061435139860002</v>
      </c>
      <c r="Q156">
        <f>TableWmot22[[#This Row],[W]]*$C$3</f>
        <v>-78.073722167832003</v>
      </c>
      <c r="R156">
        <f>S$5+(R$5-S$5)*EXP(-TableWmot22[[#This Row],[t]]/T$5)</f>
        <v>-77.688048996572959</v>
      </c>
      <c r="S156">
        <f>ABS(TableWmot22[[#This Row],[Wmot,sim]]-TableWmot22[[#This Row],[Wmot]])</f>
        <v>0.3856731712590431</v>
      </c>
    </row>
    <row r="157" spans="1:19" x14ac:dyDescent="0.3">
      <c r="A157">
        <f>data_lastRecoveryFile!$A487-data_lastRecoveryFile!$A$339</f>
        <v>1.4799999999999995</v>
      </c>
      <c r="B157">
        <f>$C$6*data_lastRecoveryFile!$D487/$C$5</f>
        <v>-3.30791788856305</v>
      </c>
      <c r="C157">
        <f>data_lastRecoveryFile!$G487*2*PI()/($C$4*$C$3*$C$2)</f>
        <v>-6.1993473564088717</v>
      </c>
      <c r="D157">
        <f>TableWmot21[[#This Row],[W]]*$C$3</f>
        <v>-74.39216827690646</v>
      </c>
      <c r="E157">
        <f>F$5+(E$5-F$5)*EXP(-TableWmot21[[#This Row],[t]]/G$5)</f>
        <v>-73.341914604350706</v>
      </c>
      <c r="F157">
        <f>ABS(TableWmot21[[#This Row],[Wmot,sim]]-TableWmot21[[#This Row],[Wmot]])</f>
        <v>1.0502536725557547</v>
      </c>
      <c r="N157">
        <f>data_lastRecoveryFile!$A3838-data_lastRecoveryFile!$A$3690</f>
        <v>1.4799999999999969</v>
      </c>
      <c r="O157">
        <f>$C$6*data_lastRecoveryFile!$D3838/$C$5</f>
        <v>-3.30791788856305</v>
      </c>
      <c r="P157">
        <f>data_lastRecoveryFile!$G3838*2*PI()/($C$4*$C$3*$C$2)</f>
        <v>-6.4953269859359981</v>
      </c>
      <c r="Q157">
        <f>TableWmot22[[#This Row],[W]]*$C$3</f>
        <v>-77.943923831231984</v>
      </c>
      <c r="R157">
        <f>S$5+(R$5-S$5)*EXP(-TableWmot22[[#This Row],[t]]/T$5)</f>
        <v>-77.695124117138562</v>
      </c>
      <c r="S157">
        <f>ABS(TableWmot22[[#This Row],[Wmot,sim]]-TableWmot22[[#This Row],[Wmot]])</f>
        <v>0.24879971409342261</v>
      </c>
    </row>
    <row r="158" spans="1:19" x14ac:dyDescent="0.3">
      <c r="A158">
        <f>data_lastRecoveryFile!$A488-data_lastRecoveryFile!$A$339</f>
        <v>1.4900000000000002</v>
      </c>
      <c r="B158">
        <f>$C$6*data_lastRecoveryFile!$D488/$C$5</f>
        <v>-3.30791788856305</v>
      </c>
      <c r="C158">
        <f>data_lastRecoveryFile!$G488*2*PI()/($C$4*$C$3*$C$2)</f>
        <v>-6.2268803480560111</v>
      </c>
      <c r="D158">
        <f>TableWmot21[[#This Row],[W]]*$C$3</f>
        <v>-74.722564176672137</v>
      </c>
      <c r="E158">
        <f>F$5+(E$5-F$5)*EXP(-TableWmot21[[#This Row],[t]]/G$5)</f>
        <v>-73.348999477111732</v>
      </c>
      <c r="F158">
        <f>ABS(TableWmot21[[#This Row],[Wmot,sim]]-TableWmot21[[#This Row],[Wmot]])</f>
        <v>1.3735646995604043</v>
      </c>
      <c r="N158">
        <f>data_lastRecoveryFile!$A3839-data_lastRecoveryFile!$A$3690</f>
        <v>1.4899999999999949</v>
      </c>
      <c r="O158">
        <f>$C$6*data_lastRecoveryFile!$D3839/$C$5</f>
        <v>-3.30791788856305</v>
      </c>
      <c r="P158">
        <f>data_lastRecoveryFile!$G3839*2*PI()/($C$4*$C$3*$C$2)</f>
        <v>-6.4958186421183228</v>
      </c>
      <c r="Q158">
        <f>TableWmot22[[#This Row],[W]]*$C$3</f>
        <v>-77.949823705419874</v>
      </c>
      <c r="R158">
        <f>S$5+(R$5-S$5)*EXP(-TableWmot22[[#This Row],[t]]/T$5)</f>
        <v>-77.701949142063512</v>
      </c>
      <c r="S158">
        <f>ABS(TableWmot22[[#This Row],[Wmot,sim]]-TableWmot22[[#This Row],[Wmot]])</f>
        <v>0.24787456335636193</v>
      </c>
    </row>
    <row r="159" spans="1:19" x14ac:dyDescent="0.3">
      <c r="A159">
        <f>data_lastRecoveryFile!$A489-data_lastRecoveryFile!$A$339</f>
        <v>1.5</v>
      </c>
      <c r="B159">
        <f>$C$6*data_lastRecoveryFile!$D489/$C$5</f>
        <v>-3.30791788856305</v>
      </c>
      <c r="C159">
        <f>data_lastRecoveryFile!$G489*2*PI()/($C$4*$C$3*$C$2)</f>
        <v>-6.2475300866780961</v>
      </c>
      <c r="D159">
        <f>TableWmot21[[#This Row],[W]]*$C$3</f>
        <v>-74.970361040137149</v>
      </c>
      <c r="E159">
        <f>F$5+(E$5-F$5)*EXP(-TableWmot21[[#This Row],[t]]/G$5)</f>
        <v>-73.35583715752243</v>
      </c>
      <c r="F159">
        <f>ABS(TableWmot21[[#This Row],[Wmot,sim]]-TableWmot21[[#This Row],[Wmot]])</f>
        <v>1.6145238826147192</v>
      </c>
      <c r="N159">
        <f>data_lastRecoveryFile!$A3840-data_lastRecoveryFile!$A$3690</f>
        <v>1.5</v>
      </c>
      <c r="O159">
        <f>$C$6*data_lastRecoveryFile!$D3840/$C$5</f>
        <v>-3.30791788856305</v>
      </c>
      <c r="P159">
        <f>data_lastRecoveryFile!$G3840*2*PI()/($C$4*$C$3*$C$2)</f>
        <v>-6.5263015964257605</v>
      </c>
      <c r="Q159">
        <f>TableWmot22[[#This Row],[W]]*$C$3</f>
        <v>-78.315619157109126</v>
      </c>
      <c r="R159">
        <f>S$5+(R$5-S$5)*EXP(-TableWmot22[[#This Row],[t]]/T$5)</f>
        <v>-77.708532911879786</v>
      </c>
      <c r="S159">
        <f>ABS(TableWmot22[[#This Row],[Wmot,sim]]-TableWmot22[[#This Row],[Wmot]])</f>
        <v>0.60708624522933974</v>
      </c>
    </row>
    <row r="160" spans="1:19" x14ac:dyDescent="0.3">
      <c r="A160">
        <f>data_lastRecoveryFile!$A490-data_lastRecoveryFile!$A$339</f>
        <v>1.5099999999999998</v>
      </c>
      <c r="B160">
        <f>$C$6*data_lastRecoveryFile!$D490/$C$5</f>
        <v>-3.30791788856305</v>
      </c>
      <c r="C160">
        <f>data_lastRecoveryFile!$G490*2*PI()/($C$4*$C$3*$C$2)</f>
        <v>-6.2907962142179121</v>
      </c>
      <c r="D160">
        <f>TableWmot21[[#This Row],[W]]*$C$3</f>
        <v>-75.489554570614942</v>
      </c>
      <c r="E160">
        <f>F$5+(E$5-F$5)*EXP(-TableWmot21[[#This Row],[t]]/G$5)</f>
        <v>-73.362436270163656</v>
      </c>
      <c r="F160">
        <f>ABS(TableWmot21[[#This Row],[Wmot,sim]]-TableWmot21[[#This Row],[Wmot]])</f>
        <v>2.1271183004512864</v>
      </c>
      <c r="N160">
        <f>data_lastRecoveryFile!$A3841-data_lastRecoveryFile!$A$3690</f>
        <v>1.509999999999998</v>
      </c>
      <c r="O160">
        <f>$C$6*data_lastRecoveryFile!$D3841/$C$5</f>
        <v>-3.30791788856305</v>
      </c>
      <c r="P160">
        <f>data_lastRecoveryFile!$G3841*2*PI()/($C$4*$C$3*$C$2)</f>
        <v>-6.4918853619801062</v>
      </c>
      <c r="Q160">
        <f>TableWmot22[[#This Row],[W]]*$C$3</f>
        <v>-77.902624343761275</v>
      </c>
      <c r="R160">
        <f>S$5+(R$5-S$5)*EXP(-TableWmot22[[#This Row],[t]]/T$5)</f>
        <v>-77.714883954618841</v>
      </c>
      <c r="S160">
        <f>ABS(TableWmot22[[#This Row],[Wmot,sim]]-TableWmot22[[#This Row],[Wmot]])</f>
        <v>0.18774038914243363</v>
      </c>
    </row>
    <row r="161" spans="1:19" x14ac:dyDescent="0.3">
      <c r="A161">
        <f>data_lastRecoveryFile!$A491-data_lastRecoveryFile!$A$339</f>
        <v>1.5199999999999996</v>
      </c>
      <c r="B161">
        <f>$C$6*data_lastRecoveryFile!$D491/$C$5</f>
        <v>-3.30791788856305</v>
      </c>
      <c r="C161">
        <f>data_lastRecoveryFile!$G491*2*PI()/($C$4*$C$3*$C$2)</f>
        <v>-6.2829296437149393</v>
      </c>
      <c r="D161">
        <f>TableWmot21[[#This Row],[W]]*$C$3</f>
        <v>-75.395155724579269</v>
      </c>
      <c r="E161">
        <f>F$5+(E$5-F$5)*EXP(-TableWmot21[[#This Row],[t]]/G$5)</f>
        <v>-73.368805138703294</v>
      </c>
      <c r="F161">
        <f>ABS(TableWmot21[[#This Row],[Wmot,sim]]-TableWmot21[[#This Row],[Wmot]])</f>
        <v>2.0263505858759743</v>
      </c>
      <c r="N161">
        <f>data_lastRecoveryFile!$A3842-data_lastRecoveryFile!$A$3690</f>
        <v>1.519999999999996</v>
      </c>
      <c r="O161">
        <f>$C$6*data_lastRecoveryFile!$D3842/$C$5</f>
        <v>-3.30791788856305</v>
      </c>
      <c r="P161">
        <f>data_lastRecoveryFile!$G3842*2*PI()/($C$4*$C$3*$C$2)</f>
        <v>-6.3719201950460072</v>
      </c>
      <c r="Q161">
        <f>TableWmot22[[#This Row],[W]]*$C$3</f>
        <v>-76.463042340552079</v>
      </c>
      <c r="R161">
        <f>S$5+(R$5-S$5)*EXP(-TableWmot22[[#This Row],[t]]/T$5)</f>
        <v>-77.72101049685817</v>
      </c>
      <c r="S161">
        <f>ABS(TableWmot22[[#This Row],[Wmot,sim]]-TableWmot22[[#This Row],[Wmot]])</f>
        <v>1.2579681563060916</v>
      </c>
    </row>
    <row r="162" spans="1:19" x14ac:dyDescent="0.3">
      <c r="A162">
        <f>data_lastRecoveryFile!$A492-data_lastRecoveryFile!$A$339</f>
        <v>1.5300000000000002</v>
      </c>
      <c r="B162">
        <f>$C$6*data_lastRecoveryFile!$D492/$C$5</f>
        <v>-3.30791788856305</v>
      </c>
      <c r="C162">
        <f>data_lastRecoveryFile!$G492*2*PI()/($C$4*$C$3*$C$2)</f>
        <v>-6.2686714865957747</v>
      </c>
      <c r="D162">
        <f>TableWmot21[[#This Row],[W]]*$C$3</f>
        <v>-75.224057839149296</v>
      </c>
      <c r="E162">
        <f>F$5+(E$5-F$5)*EXP(-TableWmot21[[#This Row],[t]]/G$5)</f>
        <v>-73.374951796395052</v>
      </c>
      <c r="F162">
        <f>ABS(TableWmot21[[#This Row],[Wmot,sim]]-TableWmot21[[#This Row],[Wmot]])</f>
        <v>1.8491060427542436</v>
      </c>
      <c r="N162">
        <f>data_lastRecoveryFile!$A3843-data_lastRecoveryFile!$A$3690</f>
        <v>1.529999999999994</v>
      </c>
      <c r="O162">
        <f>$C$6*data_lastRecoveryFile!$D3843/$C$5</f>
        <v>-3.30791788856305</v>
      </c>
      <c r="P162">
        <f>data_lastRecoveryFile!$G3843*2*PI()/($C$4*$C$3*$C$2)</f>
        <v>-6.2391718599927968</v>
      </c>
      <c r="Q162">
        <f>TableWmot22[[#This Row],[W]]*$C$3</f>
        <v>-74.870062319913558</v>
      </c>
      <c r="R162">
        <f>S$5+(R$5-S$5)*EXP(-TableWmot22[[#This Row],[t]]/T$5)</f>
        <v>-77.726920474377209</v>
      </c>
      <c r="S162">
        <f>ABS(TableWmot22[[#This Row],[Wmot,sim]]-TableWmot22[[#This Row],[Wmot]])</f>
        <v>2.8568581544636515</v>
      </c>
    </row>
    <row r="163" spans="1:19" x14ac:dyDescent="0.3">
      <c r="A163">
        <f>data_lastRecoveryFile!$A493-data_lastRecoveryFile!$A$339</f>
        <v>1.54</v>
      </c>
      <c r="B163">
        <f>$C$6*data_lastRecoveryFile!$D493/$C$5</f>
        <v>-3.30791788856305</v>
      </c>
      <c r="C163">
        <f>data_lastRecoveryFile!$G493*2*PI()/($C$4*$C$3*$C$2)</f>
        <v>-6.1963973937485743</v>
      </c>
      <c r="D163">
        <f>TableWmot21[[#This Row],[W]]*$C$3</f>
        <v>-74.356768724982885</v>
      </c>
      <c r="E163">
        <f>F$5+(E$5-F$5)*EXP(-TableWmot21[[#This Row],[t]]/G$5)</f>
        <v>-73.380883996211182</v>
      </c>
      <c r="F163">
        <f>ABS(TableWmot21[[#This Row],[Wmot,sim]]-TableWmot21[[#This Row],[Wmot]])</f>
        <v>0.97588472877170318</v>
      </c>
      <c r="N163">
        <f>data_lastRecoveryFile!$A3844-data_lastRecoveryFile!$A$3690</f>
        <v>1.5399999999999991</v>
      </c>
      <c r="O163">
        <f>$C$6*data_lastRecoveryFile!$D3844/$C$5</f>
        <v>-3.30791788856305</v>
      </c>
      <c r="P163">
        <f>data_lastRecoveryFile!$G3844*2*PI()/($C$4*$C$3*$C$2)</f>
        <v>-6.1024902345748302</v>
      </c>
      <c r="Q163">
        <f>TableWmot22[[#This Row],[W]]*$C$3</f>
        <v>-73.229882814897962</v>
      </c>
      <c r="R163">
        <f>S$5+(R$5-S$5)*EXP(-TableWmot22[[#This Row],[t]]/T$5)</f>
        <v>-77.732621542436675</v>
      </c>
      <c r="S163">
        <f>ABS(TableWmot22[[#This Row],[Wmot,sim]]-TableWmot22[[#This Row],[Wmot]])</f>
        <v>4.5027387275387127</v>
      </c>
    </row>
    <row r="164" spans="1:19" x14ac:dyDescent="0.3">
      <c r="A164">
        <f>data_lastRecoveryFile!$A494-data_lastRecoveryFile!$A$339</f>
        <v>1.5499999999999998</v>
      </c>
      <c r="B164">
        <f>$C$6*data_lastRecoveryFile!$D494/$C$5</f>
        <v>-3.30791788856305</v>
      </c>
      <c r="C164">
        <f>data_lastRecoveryFile!$G494*2*PI()/($C$4*$C$3*$C$2)</f>
        <v>-6.1211733382410767</v>
      </c>
      <c r="D164">
        <f>TableWmot21[[#This Row],[W]]*$C$3</f>
        <v>-73.454080058892913</v>
      </c>
      <c r="E164">
        <f>F$5+(E$5-F$5)*EXP(-TableWmot21[[#This Row],[t]]/G$5)</f>
        <v>-73.386609220621452</v>
      </c>
      <c r="F164">
        <f>ABS(TableWmot21[[#This Row],[Wmot,sim]]-TableWmot21[[#This Row],[Wmot]])</f>
        <v>6.7470838271461275E-2</v>
      </c>
      <c r="N164">
        <f>data_lastRecoveryFile!$A3845-data_lastRecoveryFile!$A$3690</f>
        <v>1.5499999999999972</v>
      </c>
      <c r="O164">
        <f>$C$6*data_lastRecoveryFile!$D3845/$C$5</f>
        <v>-3.30791788856305</v>
      </c>
      <c r="P164">
        <f>data_lastRecoveryFile!$G3845*2*PI()/($C$4*$C$3*$C$2)</f>
        <v>-6.0936403465939373</v>
      </c>
      <c r="Q164">
        <f>TableWmot22[[#This Row],[W]]*$C$3</f>
        <v>-73.123684159127251</v>
      </c>
      <c r="R164">
        <f>S$5+(R$5-S$5)*EXP(-TableWmot22[[#This Row],[t]]/T$5)</f>
        <v>-77.738121085694459</v>
      </c>
      <c r="S164">
        <f>ABS(TableWmot22[[#This Row],[Wmot,sim]]-TableWmot22[[#This Row],[Wmot]])</f>
        <v>4.6144369265672083</v>
      </c>
    </row>
    <row r="165" spans="1:19" x14ac:dyDescent="0.3">
      <c r="A165">
        <f>data_lastRecoveryFile!$A495-data_lastRecoveryFile!$A$339</f>
        <v>1.5599999999999996</v>
      </c>
      <c r="B165">
        <f>$C$6*data_lastRecoveryFile!$D495/$C$5</f>
        <v>-3.30791788856305</v>
      </c>
      <c r="C165">
        <f>data_lastRecoveryFile!$G495*2*PI()/($C$4*$C$3*$C$2)</f>
        <v>-6.0503742241673892</v>
      </c>
      <c r="D165">
        <f>TableWmot21[[#This Row],[W]]*$C$3</f>
        <v>-72.604490690008674</v>
      </c>
      <c r="E165">
        <f>F$5+(E$5-F$5)*EXP(-TableWmot21[[#This Row],[t]]/G$5)</f>
        <v>-73.392134691031075</v>
      </c>
      <c r="F165">
        <f>ABS(TableWmot21[[#This Row],[Wmot,sim]]-TableWmot21[[#This Row],[Wmot]])</f>
        <v>0.78764400102240018</v>
      </c>
      <c r="N165">
        <f>data_lastRecoveryFile!$A3846-data_lastRecoveryFile!$A$3690</f>
        <v>1.5599999999999952</v>
      </c>
      <c r="O165">
        <f>$C$6*data_lastRecoveryFile!$D3846/$C$5</f>
        <v>-3.30791788856305</v>
      </c>
      <c r="P165">
        <f>data_lastRecoveryFile!$G3846*2*PI()/($C$4*$C$3*$C$2)</f>
        <v>-6.15657289527792</v>
      </c>
      <c r="Q165">
        <f>TableWmot22[[#This Row],[W]]*$C$3</f>
        <v>-73.878874743335047</v>
      </c>
      <c r="R165">
        <f>S$5+(R$5-S$5)*EXP(-TableWmot22[[#This Row],[t]]/T$5)</f>
        <v>-77.743426227771167</v>
      </c>
      <c r="S165">
        <f>ABS(TableWmot22[[#This Row],[Wmot,sim]]-TableWmot22[[#This Row],[Wmot]])</f>
        <v>3.8645514844361202</v>
      </c>
    </row>
    <row r="166" spans="1:19" x14ac:dyDescent="0.3">
      <c r="A166">
        <f>data_lastRecoveryFile!$A496-data_lastRecoveryFile!$A$339</f>
        <v>1.5700000000000003</v>
      </c>
      <c r="B166">
        <f>$C$6*data_lastRecoveryFile!$D496/$C$5</f>
        <v>-3.30791788856305</v>
      </c>
      <c r="C166">
        <f>data_lastRecoveryFile!$G496*2*PI()/($C$4*$C$3*$C$2)</f>
        <v>-5.9785917875025145</v>
      </c>
      <c r="D166">
        <f>TableWmot21[[#This Row],[W]]*$C$3</f>
        <v>-71.743101450030167</v>
      </c>
      <c r="E166">
        <f>F$5+(E$5-F$5)*EXP(-TableWmot21[[#This Row],[t]]/G$5)</f>
        <v>-73.397467376889253</v>
      </c>
      <c r="F166">
        <f>ABS(TableWmot21[[#This Row],[Wmot,sim]]-TableWmot21[[#This Row],[Wmot]])</f>
        <v>1.6543659268590858</v>
      </c>
      <c r="N166">
        <f>data_lastRecoveryFile!$A3847-data_lastRecoveryFile!$A$3690</f>
        <v>1.5700000000000003</v>
      </c>
      <c r="O166">
        <f>$C$6*data_lastRecoveryFile!$D3847/$C$5</f>
        <v>-3.30791788856305</v>
      </c>
      <c r="P166">
        <f>data_lastRecoveryFile!$G3847*2*PI()/($C$4*$C$3*$C$2)</f>
        <v>-6.2091805669809546</v>
      </c>
      <c r="Q166">
        <f>TableWmot22[[#This Row],[W]]*$C$3</f>
        <v>-74.510166803771455</v>
      </c>
      <c r="R166">
        <f>S$5+(R$5-S$5)*EXP(-TableWmot22[[#This Row],[t]]/T$5)</f>
        <v>-77.748543840477296</v>
      </c>
      <c r="S166">
        <f>ABS(TableWmot22[[#This Row],[Wmot,sim]]-TableWmot22[[#This Row],[Wmot]])</f>
        <v>3.2383770367058418</v>
      </c>
    </row>
    <row r="167" spans="1:19" x14ac:dyDescent="0.3">
      <c r="A167">
        <f>data_lastRecoveryFile!$A497-data_lastRecoveryFile!$A$339</f>
        <v>1.58</v>
      </c>
      <c r="B167">
        <f>$C$6*data_lastRecoveryFile!$D497/$C$5</f>
        <v>-3.30791788856305</v>
      </c>
      <c r="C167">
        <f>data_lastRecoveryFile!$G497*2*PI()/($C$4*$C$3*$C$2)</f>
        <v>-5.940242267805373</v>
      </c>
      <c r="D167">
        <f>TableWmot21[[#This Row],[W]]*$C$3</f>
        <v>-71.282907213664473</v>
      </c>
      <c r="E167">
        <f>F$5+(E$5-F$5)*EXP(-TableWmot21[[#This Row],[t]]/G$5)</f>
        <v>-73.40261400448</v>
      </c>
      <c r="F167">
        <f>ABS(TableWmot21[[#This Row],[Wmot,sim]]-TableWmot21[[#This Row],[Wmot]])</f>
        <v>2.1197067908155276</v>
      </c>
      <c r="N167">
        <f>data_lastRecoveryFile!$A3848-data_lastRecoveryFile!$A$3690</f>
        <v>1.5799999999999983</v>
      </c>
      <c r="O167">
        <f>$C$6*data_lastRecoveryFile!$D3848/$C$5</f>
        <v>-3.30791788856305</v>
      </c>
      <c r="P167">
        <f>data_lastRecoveryFile!$G3848*2*PI()/($C$4*$C$3*$C$2)</f>
        <v>-6.3040710436326179</v>
      </c>
      <c r="Q167">
        <f>TableWmot22[[#This Row],[W]]*$C$3</f>
        <v>-75.648852523591415</v>
      </c>
      <c r="R167">
        <f>S$5+(R$5-S$5)*EXP(-TableWmot22[[#This Row],[t]]/T$5)</f>
        <v>-77.75348055271445</v>
      </c>
      <c r="S167">
        <f>ABS(TableWmot22[[#This Row],[Wmot,sim]]-TableWmot22[[#This Row],[Wmot]])</f>
        <v>2.1046280291230346</v>
      </c>
    </row>
    <row r="168" spans="1:19" x14ac:dyDescent="0.3">
      <c r="A168">
        <f>data_lastRecoveryFile!$A498-data_lastRecoveryFile!$A$339</f>
        <v>1.5899999999999999</v>
      </c>
      <c r="B168">
        <f>$C$6*data_lastRecoveryFile!$D498/$C$5</f>
        <v>-3.30791788856305</v>
      </c>
      <c r="C168">
        <f>data_lastRecoveryFile!$G498*2*PI()/($C$4*$C$3*$C$2)</f>
        <v>-5.8950095001964469</v>
      </c>
      <c r="D168">
        <f>TableWmot21[[#This Row],[W]]*$C$3</f>
        <v>-70.740114002357359</v>
      </c>
      <c r="E168">
        <f>F$5+(E$5-F$5)*EXP(-TableWmot21[[#This Row],[t]]/G$5)</f>
        <v>-73.40758106540622</v>
      </c>
      <c r="F168">
        <f>ABS(TableWmot21[[#This Row],[Wmot,sim]]-TableWmot21[[#This Row],[Wmot]])</f>
        <v>2.6674670630488606</v>
      </c>
      <c r="N168">
        <f>data_lastRecoveryFile!$A3849-data_lastRecoveryFile!$A$3690</f>
        <v>1.5899999999999963</v>
      </c>
      <c r="O168">
        <f>$C$6*data_lastRecoveryFile!$D3849/$C$5</f>
        <v>-3.30791788856305</v>
      </c>
      <c r="P168">
        <f>data_lastRecoveryFile!$G3849*2*PI()/($C$4*$C$3*$C$2)</f>
        <v>-6.3591370218136261</v>
      </c>
      <c r="Q168">
        <f>TableWmot22[[#This Row],[W]]*$C$3</f>
        <v>-76.309644261763509</v>
      </c>
      <c r="R168">
        <f>S$5+(R$5-S$5)*EXP(-TableWmot22[[#This Row],[t]]/T$5)</f>
        <v>-77.758242759061815</v>
      </c>
      <c r="S168">
        <f>ABS(TableWmot22[[#This Row],[Wmot,sim]]-TableWmot22[[#This Row],[Wmot]])</f>
        <v>1.4485984972983061</v>
      </c>
    </row>
    <row r="169" spans="1:19" x14ac:dyDescent="0.3">
      <c r="A169">
        <f>data_lastRecoveryFile!$A499-data_lastRecoveryFile!$A$339</f>
        <v>1.5999999999999996</v>
      </c>
      <c r="B169">
        <f>$C$6*data_lastRecoveryFile!$D499/$C$5</f>
        <v>-3.30791788856305</v>
      </c>
      <c r="C169">
        <f>data_lastRecoveryFile!$G499*2*PI()/($C$4*$C$3*$C$2)</f>
        <v>-5.8733764389831737</v>
      </c>
      <c r="D169">
        <f>TableWmot21[[#This Row],[W]]*$C$3</f>
        <v>-70.480517267798092</v>
      </c>
      <c r="E169">
        <f>F$5+(E$5-F$5)*EXP(-TableWmot21[[#This Row],[t]]/G$5)</f>
        <v>-73.4123748247777</v>
      </c>
      <c r="F169">
        <f>ABS(TableWmot21[[#This Row],[Wmot,sim]]-TableWmot21[[#This Row],[Wmot]])</f>
        <v>2.9318575569796081</v>
      </c>
      <c r="N169">
        <f>data_lastRecoveryFile!$A3850-data_lastRecoveryFile!$A$3690</f>
        <v>1.5999999999999943</v>
      </c>
      <c r="O169">
        <f>$C$6*data_lastRecoveryFile!$D3850/$C$5</f>
        <v>-3.30791788856305</v>
      </c>
      <c r="P169">
        <f>data_lastRecoveryFile!$G3850*2*PI()/($C$4*$C$3*$C$2)</f>
        <v>-6.4358360612079091</v>
      </c>
      <c r="Q169">
        <f>TableWmot22[[#This Row],[W]]*$C$3</f>
        <v>-77.230032734494912</v>
      </c>
      <c r="R169">
        <f>S$5+(R$5-S$5)*EXP(-TableWmot22[[#This Row],[t]]/T$5)</f>
        <v>-77.762836628059134</v>
      </c>
      <c r="S169">
        <f>ABS(TableWmot22[[#This Row],[Wmot,sim]]-TableWmot22[[#This Row],[Wmot]])</f>
        <v>0.5328038935642212</v>
      </c>
    </row>
    <row r="170" spans="1:19" x14ac:dyDescent="0.3">
      <c r="A170">
        <f>data_lastRecoveryFile!$A500-data_lastRecoveryFile!$A$339</f>
        <v>1.6100000000000003</v>
      </c>
      <c r="B170">
        <f>$C$6*data_lastRecoveryFile!$D500/$C$5</f>
        <v>-3.30791788856305</v>
      </c>
      <c r="C170">
        <f>data_lastRecoveryFile!$G500*2*PI()/($C$4*$C$3*$C$2)</f>
        <v>-5.8301103165566257</v>
      </c>
      <c r="D170">
        <f>TableWmot21[[#This Row],[W]]*$C$3</f>
        <v>-69.961323798679501</v>
      </c>
      <c r="E170">
        <f>F$5+(E$5-F$5)*EXP(-TableWmot21[[#This Row],[t]]/G$5)</f>
        <v>-73.41700132911356</v>
      </c>
      <c r="F170">
        <f>ABS(TableWmot21[[#This Row],[Wmot,sim]]-TableWmot21[[#This Row],[Wmot]])</f>
        <v>3.455677530434059</v>
      </c>
      <c r="N170">
        <f>data_lastRecoveryFile!$A3851-data_lastRecoveryFile!$A$3690</f>
        <v>1.6099999999999994</v>
      </c>
      <c r="O170">
        <f>$C$6*data_lastRecoveryFile!$D3851/$C$5</f>
        <v>-3.30791788856305</v>
      </c>
      <c r="P170">
        <f>data_lastRecoveryFile!$G3851*2*PI()/($C$4*$C$3*$C$2)</f>
        <v>-6.5036852126212974</v>
      </c>
      <c r="Q170">
        <f>TableWmot22[[#This Row],[W]]*$C$3</f>
        <v>-78.044222551455562</v>
      </c>
      <c r="R170">
        <f>S$5+(R$5-S$5)*EXP(-TableWmot22[[#This Row],[t]]/T$5)</f>
        <v>-77.767268110196852</v>
      </c>
      <c r="S170">
        <f>ABS(TableWmot22[[#This Row],[Wmot,sim]]-TableWmot22[[#This Row],[Wmot]])</f>
        <v>0.27695444125870949</v>
      </c>
    </row>
    <row r="171" spans="1:19" x14ac:dyDescent="0.3">
      <c r="A171">
        <f>data_lastRecoveryFile!$A501-data_lastRecoveryFile!$A$339</f>
        <v>1.62</v>
      </c>
      <c r="B171">
        <f>$C$6*data_lastRecoveryFile!$D501/$C$5</f>
        <v>-3.30791788856305</v>
      </c>
      <c r="C171">
        <f>data_lastRecoveryFile!$G501*2*PI()/($C$4*$C$3*$C$2)</f>
        <v>-5.8158521594374619</v>
      </c>
      <c r="D171">
        <f>TableWmot21[[#This Row],[W]]*$C$3</f>
        <v>-69.790225913249543</v>
      </c>
      <c r="E171">
        <f>F$5+(E$5-F$5)*EXP(-TableWmot21[[#This Row],[t]]/G$5)</f>
        <v>-73.421466413968915</v>
      </c>
      <c r="F171">
        <f>ABS(TableWmot21[[#This Row],[Wmot,sim]]-TableWmot21[[#This Row],[Wmot]])</f>
        <v>3.6312405007193718</v>
      </c>
      <c r="N171">
        <f>data_lastRecoveryFile!$A3852-data_lastRecoveryFile!$A$3690</f>
        <v>1.6199999999999974</v>
      </c>
      <c r="O171">
        <f>$C$6*data_lastRecoveryFile!$D3852/$C$5</f>
        <v>-3.30791788856305</v>
      </c>
      <c r="P171">
        <f>data_lastRecoveryFile!$G3852*2*PI()/($C$4*$C$3*$C$2)</f>
        <v>-6.5076184978727838</v>
      </c>
      <c r="Q171">
        <f>TableWmot22[[#This Row],[W]]*$C$3</f>
        <v>-78.091421974473405</v>
      </c>
      <c r="R171">
        <f>S$5+(R$5-S$5)*EXP(-TableWmot22[[#This Row],[t]]/T$5)</f>
        <v>-77.771542945623878</v>
      </c>
      <c r="S171">
        <f>ABS(TableWmot22[[#This Row],[Wmot,sim]]-TableWmot22[[#This Row],[Wmot]])</f>
        <v>0.31987902884952746</v>
      </c>
    </row>
    <row r="172" spans="1:19" x14ac:dyDescent="0.3">
      <c r="A172">
        <f>data_lastRecoveryFile!$A502-data_lastRecoveryFile!$A$339</f>
        <v>1.63</v>
      </c>
      <c r="B172">
        <f>$C$6*data_lastRecoveryFile!$D502/$C$5</f>
        <v>-3.30791788856305</v>
      </c>
      <c r="C172">
        <f>data_lastRecoveryFile!$G502*2*PI()/($C$4*$C$3*$C$2)</f>
        <v>-5.7966773995888907</v>
      </c>
      <c r="D172">
        <f>TableWmot21[[#This Row],[W]]*$C$3</f>
        <v>-69.560128795066689</v>
      </c>
      <c r="E172">
        <f>F$5+(E$5-F$5)*EXP(-TableWmot21[[#This Row],[t]]/G$5)</f>
        <v>-73.425775711295401</v>
      </c>
      <c r="F172">
        <f>ABS(TableWmot21[[#This Row],[Wmot,sim]]-TableWmot21[[#This Row],[Wmot]])</f>
        <v>3.8656469162287124</v>
      </c>
      <c r="N172">
        <f>data_lastRecoveryFile!$A3853-data_lastRecoveryFile!$A$3690</f>
        <v>1.6299999999999955</v>
      </c>
      <c r="O172">
        <f>$C$6*data_lastRecoveryFile!$D3853/$C$5</f>
        <v>-3.30791788856305</v>
      </c>
      <c r="P172">
        <f>data_lastRecoveryFile!$G3853*2*PI()/($C$4*$C$3*$C$2)</f>
        <v>-6.5046685352124864</v>
      </c>
      <c r="Q172">
        <f>TableWmot22[[#This Row],[W]]*$C$3</f>
        <v>-78.05602242254983</v>
      </c>
      <c r="R172">
        <f>S$5+(R$5-S$5)*EXP(-TableWmot22[[#This Row],[t]]/T$5)</f>
        <v>-77.775666671582897</v>
      </c>
      <c r="S172">
        <f>ABS(TableWmot22[[#This Row],[Wmot,sim]]-TableWmot22[[#This Row],[Wmot]])</f>
        <v>0.28035575096693321</v>
      </c>
    </row>
    <row r="173" spans="1:19" x14ac:dyDescent="0.3">
      <c r="A173">
        <f>data_lastRecoveryFile!$A503-data_lastRecoveryFile!$A$339</f>
        <v>1.6399999999999997</v>
      </c>
      <c r="B173">
        <f>$C$6*data_lastRecoveryFile!$D503/$C$5</f>
        <v>-3.30791788856305</v>
      </c>
      <c r="C173">
        <f>data_lastRecoveryFile!$G503*2*PI()/($C$4*$C$3*$C$2)</f>
        <v>-5.7465280292505598</v>
      </c>
      <c r="D173">
        <f>TableWmot21[[#This Row],[W]]*$C$3</f>
        <v>-68.958336351006722</v>
      </c>
      <c r="E173">
        <f>F$5+(E$5-F$5)*EXP(-TableWmot21[[#This Row],[t]]/G$5)</f>
        <v>-73.429934656544958</v>
      </c>
      <c r="F173">
        <f>ABS(TableWmot21[[#This Row],[Wmot,sim]]-TableWmot21[[#This Row],[Wmot]])</f>
        <v>4.4715983055382367</v>
      </c>
      <c r="N173">
        <f>data_lastRecoveryFile!$A3854-data_lastRecoveryFile!$A$3690</f>
        <v>1.6400000000000006</v>
      </c>
      <c r="O173">
        <f>$C$6*data_lastRecoveryFile!$D3854/$C$5</f>
        <v>-3.30791788856305</v>
      </c>
      <c r="P173">
        <f>data_lastRecoveryFile!$G3854*2*PI()/($C$4*$C$3*$C$2)</f>
        <v>-6.4987686047786211</v>
      </c>
      <c r="Q173">
        <f>TableWmot22[[#This Row],[W]]*$C$3</f>
        <v>-77.985223257343449</v>
      </c>
      <c r="R173">
        <f>S$5+(R$5-S$5)*EXP(-TableWmot22[[#This Row],[t]]/T$5)</f>
        <v>-77.779644629582776</v>
      </c>
      <c r="S173">
        <f>ABS(TableWmot22[[#This Row],[Wmot,sim]]-TableWmot22[[#This Row],[Wmot]])</f>
        <v>0.20557862776067282</v>
      </c>
    </row>
    <row r="174" spans="1:19" x14ac:dyDescent="0.3">
      <c r="A174">
        <f>data_lastRecoveryFile!$A504-data_lastRecoveryFile!$A$339</f>
        <v>1.6499999999999995</v>
      </c>
      <c r="B174">
        <f>$C$6*data_lastRecoveryFile!$D504/$C$5</f>
        <v>-3.30791788856305</v>
      </c>
      <c r="C174">
        <f>data_lastRecoveryFile!$G504*2*PI()/($C$4*$C$3*$C$2)</f>
        <v>-5.7362031573828816</v>
      </c>
      <c r="D174">
        <f>TableWmot21[[#This Row],[W]]*$C$3</f>
        <v>-68.834437888594579</v>
      </c>
      <c r="E174">
        <f>F$5+(E$5-F$5)*EXP(-TableWmot21[[#This Row],[t]]/G$5)</f>
        <v>-73.43394849552574</v>
      </c>
      <c r="F174">
        <f>ABS(TableWmot21[[#This Row],[Wmot,sim]]-TableWmot21[[#This Row],[Wmot]])</f>
        <v>4.5995106069311618</v>
      </c>
      <c r="N174">
        <f>data_lastRecoveryFile!$A3855-data_lastRecoveryFile!$A$3690</f>
        <v>1.6499999999999986</v>
      </c>
      <c r="O174">
        <f>$C$6*data_lastRecoveryFile!$D3855/$C$5</f>
        <v>-3.30791788856305</v>
      </c>
      <c r="P174">
        <f>data_lastRecoveryFile!$G3855*2*PI()/($C$4*$C$3*$C$2)</f>
        <v>-6.5145017457845693</v>
      </c>
      <c r="Q174">
        <f>TableWmot22[[#This Row],[W]]*$C$3</f>
        <v>-78.174020949414825</v>
      </c>
      <c r="R174">
        <f>S$5+(R$5-S$5)*EXP(-TableWmot22[[#This Row],[t]]/T$5)</f>
        <v>-77.783481972317475</v>
      </c>
      <c r="S174">
        <f>ABS(TableWmot22[[#This Row],[Wmot,sim]]-TableWmot22[[#This Row],[Wmot]])</f>
        <v>0.39053897709734997</v>
      </c>
    </row>
    <row r="175" spans="1:19" x14ac:dyDescent="0.3">
      <c r="A175">
        <f>data_lastRecoveryFile!$A505-data_lastRecoveryFile!$A$339</f>
        <v>1.6600000000000001</v>
      </c>
      <c r="B175">
        <f>$C$6*data_lastRecoveryFile!$D505/$C$5</f>
        <v>-3.30791788856305</v>
      </c>
      <c r="C175">
        <f>data_lastRecoveryFile!$G505*2*PI()/($C$4*$C$3*$C$2)</f>
        <v>-5.7258782855152051</v>
      </c>
      <c r="D175">
        <f>TableWmot21[[#This Row],[W]]*$C$3</f>
        <v>-68.710539426182464</v>
      </c>
      <c r="E175">
        <f>F$5+(E$5-F$5)*EXP(-TableWmot21[[#This Row],[t]]/G$5)</f>
        <v>-73.43782229101879</v>
      </c>
      <c r="F175">
        <f>ABS(TableWmot21[[#This Row],[Wmot,sim]]-TableWmot21[[#This Row],[Wmot]])</f>
        <v>4.7272828648363259</v>
      </c>
      <c r="N175">
        <f>data_lastRecoveryFile!$A3856-data_lastRecoveryFile!$A$3690</f>
        <v>1.6599999999999966</v>
      </c>
      <c r="O175">
        <f>$C$6*data_lastRecoveryFile!$D3856/$C$5</f>
        <v>-3.30791788856305</v>
      </c>
      <c r="P175">
        <f>data_lastRecoveryFile!$G3856*2*PI()/($C$4*$C$3*$C$2)</f>
        <v>-6.5326931830419497</v>
      </c>
      <c r="Q175">
        <f>TableWmot22[[#This Row],[W]]*$C$3</f>
        <v>-78.392318196503396</v>
      </c>
      <c r="R175">
        <f>S$5+(R$5-S$5)*EXP(-TableWmot22[[#This Row],[t]]/T$5)</f>
        <v>-77.78718367034044</v>
      </c>
      <c r="S175">
        <f>ABS(TableWmot22[[#This Row],[Wmot,sim]]-TableWmot22[[#This Row],[Wmot]])</f>
        <v>0.60513452616295638</v>
      </c>
    </row>
    <row r="176" spans="1:19" x14ac:dyDescent="0.3">
      <c r="A176">
        <f>data_lastRecoveryFile!$A506-data_lastRecoveryFile!$A$339</f>
        <v>1.67</v>
      </c>
      <c r="B176">
        <f>$C$6*data_lastRecoveryFile!$D506/$C$5</f>
        <v>-3.30791788856305</v>
      </c>
      <c r="C176">
        <f>data_lastRecoveryFile!$G506*2*PI()/($C$4*$C$3*$C$2)</f>
        <v>-5.7337448560181787</v>
      </c>
      <c r="D176">
        <f>TableWmot21[[#This Row],[W]]*$C$3</f>
        <v>-68.804938272218152</v>
      </c>
      <c r="E176">
        <f>F$5+(E$5-F$5)*EXP(-TableWmot21[[#This Row],[t]]/G$5)</f>
        <v>-73.441560929163956</v>
      </c>
      <c r="F176">
        <f>ABS(TableWmot21[[#This Row],[Wmot,sim]]-TableWmot21[[#This Row],[Wmot]])</f>
        <v>4.6366226569458036</v>
      </c>
      <c r="N176">
        <f>data_lastRecoveryFile!$A3857-data_lastRecoveryFile!$A$3690</f>
        <v>1.6699999999999946</v>
      </c>
      <c r="O176">
        <f>$C$6*data_lastRecoveryFile!$D3857/$C$5</f>
        <v>-3.30791788856305</v>
      </c>
      <c r="P176">
        <f>data_lastRecoveryFile!$G3857*2*PI()/($C$4*$C$3*$C$2)</f>
        <v>-6.5385931083625461</v>
      </c>
      <c r="Q176">
        <f>TableWmot22[[#This Row],[W]]*$C$3</f>
        <v>-78.463117300350547</v>
      </c>
      <c r="R176">
        <f>S$5+(R$5-S$5)*EXP(-TableWmot22[[#This Row],[t]]/T$5)</f>
        <v>-77.790754518502965</v>
      </c>
      <c r="S176">
        <f>ABS(TableWmot22[[#This Row],[Wmot,sim]]-TableWmot22[[#This Row],[Wmot]])</f>
        <v>0.67236278184758191</v>
      </c>
    </row>
    <row r="177" spans="1:19" x14ac:dyDescent="0.3">
      <c r="A177">
        <f>data_lastRecoveryFile!$A507-data_lastRecoveryFile!$A$339</f>
        <v>1.6799999999999997</v>
      </c>
      <c r="B177">
        <f>$C$6*data_lastRecoveryFile!$D507/$C$5</f>
        <v>-3.30791788856305</v>
      </c>
      <c r="C177">
        <f>data_lastRecoveryFile!$G507*2*PI()/($C$4*$C$3*$C$2)</f>
        <v>-5.7588195411873446</v>
      </c>
      <c r="D177">
        <f>TableWmot21[[#This Row],[W]]*$C$3</f>
        <v>-69.105834494248143</v>
      </c>
      <c r="E177">
        <f>F$5+(E$5-F$5)*EXP(-TableWmot21[[#This Row],[t]]/G$5)</f>
        <v>-73.445169125622812</v>
      </c>
      <c r="F177">
        <f>ABS(TableWmot21[[#This Row],[Wmot,sim]]-TableWmot21[[#This Row],[Wmot]])</f>
        <v>4.339334631374669</v>
      </c>
      <c r="N177">
        <f>data_lastRecoveryFile!$A3858-data_lastRecoveryFile!$A$3690</f>
        <v>1.6799999999999997</v>
      </c>
      <c r="O177">
        <f>$C$6*data_lastRecoveryFile!$D3858/$C$5</f>
        <v>-3.30791788856305</v>
      </c>
      <c r="P177">
        <f>data_lastRecoveryFile!$G3858*2*PI()/($C$4*$C$3*$C$2)</f>
        <v>-6.4850021140683216</v>
      </c>
      <c r="Q177">
        <f>TableWmot22[[#This Row],[W]]*$C$3</f>
        <v>-77.820025368819856</v>
      </c>
      <c r="R177">
        <f>S$5+(R$5-S$5)*EXP(-TableWmot22[[#This Row],[t]]/T$5)</f>
        <v>-77.79419914216507</v>
      </c>
      <c r="S177">
        <f>ABS(TableWmot22[[#This Row],[Wmot,sim]]-TableWmot22[[#This Row],[Wmot]])</f>
        <v>2.5826226654785955E-2</v>
      </c>
    </row>
    <row r="178" spans="1:19" x14ac:dyDescent="0.3">
      <c r="A178">
        <f>data_lastRecoveryFile!$A508-data_lastRecoveryFile!$A$339</f>
        <v>1.6899999999999995</v>
      </c>
      <c r="B178">
        <f>$C$6*data_lastRecoveryFile!$D508/$C$5</f>
        <v>-3.30791788856305</v>
      </c>
      <c r="C178">
        <f>data_lastRecoveryFile!$G508*2*PI()/($C$4*$C$3*$C$2)</f>
        <v>-5.7794692849226985</v>
      </c>
      <c r="D178">
        <f>TableWmot21[[#This Row],[W]]*$C$3</f>
        <v>-69.353631419072386</v>
      </c>
      <c r="E178">
        <f>F$5+(E$5-F$5)*EXP(-TableWmot21[[#This Row],[t]]/G$5)</f>
        <v>-73.448651431526798</v>
      </c>
      <c r="F178">
        <f>ABS(TableWmot21[[#This Row],[Wmot,sim]]-TableWmot21[[#This Row],[Wmot]])</f>
        <v>4.0950200124544125</v>
      </c>
      <c r="N178">
        <f>data_lastRecoveryFile!$A3859-data_lastRecoveryFile!$A$3690</f>
        <v>1.6899999999999977</v>
      </c>
      <c r="O178">
        <f>$C$6*data_lastRecoveryFile!$D3859/$C$5</f>
        <v>-3.30791788856305</v>
      </c>
      <c r="P178">
        <f>data_lastRecoveryFile!$G3859*2*PI()/($C$4*$C$3*$C$2)</f>
        <v>-6.4328860985476108</v>
      </c>
      <c r="Q178">
        <f>TableWmot22[[#This Row],[W]]*$C$3</f>
        <v>-77.194633182571323</v>
      </c>
      <c r="R178">
        <f>S$5+(R$5-S$5)*EXP(-TableWmot22[[#This Row],[t]]/T$5)</f>
        <v>-77.797522003186714</v>
      </c>
      <c r="S178">
        <f>ABS(TableWmot22[[#This Row],[Wmot,sim]]-TableWmot22[[#This Row],[Wmot]])</f>
        <v>0.60288882061539084</v>
      </c>
    </row>
    <row r="179" spans="1:19" x14ac:dyDescent="0.3">
      <c r="A179">
        <f>data_lastRecoveryFile!$A509-data_lastRecoveryFile!$A$339</f>
        <v>1.7000000000000002</v>
      </c>
      <c r="B179">
        <f>$C$6*data_lastRecoveryFile!$D509/$C$5</f>
        <v>-3.30791788856305</v>
      </c>
      <c r="C179">
        <f>data_lastRecoveryFile!$G509*2*PI()/($C$4*$C$3*$C$2)</f>
        <v>-5.8025773249094872</v>
      </c>
      <c r="D179">
        <f>TableWmot21[[#This Row],[W]]*$C$3</f>
        <v>-69.630927898913853</v>
      </c>
      <c r="E179">
        <f>F$5+(E$5-F$5)*EXP(-TableWmot21[[#This Row],[t]]/G$5)</f>
        <v>-73.452012239217609</v>
      </c>
      <c r="F179">
        <f>ABS(TableWmot21[[#This Row],[Wmot,sim]]-TableWmot21[[#This Row],[Wmot]])</f>
        <v>3.8210843403037558</v>
      </c>
      <c r="N179">
        <f>data_lastRecoveryFile!$A3860-data_lastRecoveryFile!$A$3690</f>
        <v>1.6999999999999957</v>
      </c>
      <c r="O179">
        <f>$C$6*data_lastRecoveryFile!$D3860/$C$5</f>
        <v>-3.30791788856305</v>
      </c>
      <c r="P179">
        <f>data_lastRecoveryFile!$G3860*2*PI()/($C$4*$C$3*$C$2)</f>
        <v>-6.3930616000769556</v>
      </c>
      <c r="Q179">
        <f>TableWmot22[[#This Row],[W]]*$C$3</f>
        <v>-76.71673920092347</v>
      </c>
      <c r="R179">
        <f>S$5+(R$5-S$5)*EXP(-TableWmot22[[#This Row],[t]]/T$5)</f>
        <v>-77.800727405707377</v>
      </c>
      <c r="S179">
        <f>ABS(TableWmot22[[#This Row],[Wmot,sim]]-TableWmot22[[#This Row],[Wmot]])</f>
        <v>1.0839882047839069</v>
      </c>
    </row>
    <row r="180" spans="1:19" x14ac:dyDescent="0.3">
      <c r="A180">
        <f>data_lastRecoveryFile!$A510-data_lastRecoveryFile!$A$339</f>
        <v>1.71</v>
      </c>
      <c r="B180">
        <f>$C$6*data_lastRecoveryFile!$D510/$C$5</f>
        <v>-3.30791788856305</v>
      </c>
      <c r="C180">
        <f>data_lastRecoveryFile!$G510*2*PI()/($C$4*$C$3*$C$2)</f>
        <v>-5.8197854446889483</v>
      </c>
      <c r="D180">
        <f>TableWmot21[[#This Row],[W]]*$C$3</f>
        <v>-69.837425336267387</v>
      </c>
      <c r="E180">
        <f>F$5+(E$5-F$5)*EXP(-TableWmot21[[#This Row],[t]]/G$5)</f>
        <v>-73.455255787787465</v>
      </c>
      <c r="F180">
        <f>ABS(TableWmot21[[#This Row],[Wmot,sim]]-TableWmot21[[#This Row],[Wmot]])</f>
        <v>3.6178304515200779</v>
      </c>
      <c r="N180">
        <f>data_lastRecoveryFile!$A3861-data_lastRecoveryFile!$A$3690</f>
        <v>1.7100000000000009</v>
      </c>
      <c r="O180">
        <f>$C$6*data_lastRecoveryFile!$D3861/$C$5</f>
        <v>-3.30791788856305</v>
      </c>
      <c r="P180">
        <f>data_lastRecoveryFile!$G3861*2*PI()/($C$4*$C$3*$C$2)</f>
        <v>-6.2912878704002377</v>
      </c>
      <c r="Q180">
        <f>TableWmot22[[#This Row],[W]]*$C$3</f>
        <v>-75.495454444802846</v>
      </c>
      <c r="R180">
        <f>S$5+(R$5-S$5)*EXP(-TableWmot22[[#This Row],[t]]/T$5)</f>
        <v>-77.803819501721165</v>
      </c>
      <c r="S180">
        <f>ABS(TableWmot22[[#This Row],[Wmot,sim]]-TableWmot22[[#This Row],[Wmot]])</f>
        <v>2.3083650569183192</v>
      </c>
    </row>
    <row r="181" spans="1:19" x14ac:dyDescent="0.3">
      <c r="A181">
        <f>data_lastRecoveryFile!$A511-data_lastRecoveryFile!$A$339</f>
        <v>1.7199999999999998</v>
      </c>
      <c r="B181">
        <f>$C$6*data_lastRecoveryFile!$D511/$C$5</f>
        <v>-3.30791788856305</v>
      </c>
      <c r="C181">
        <f>data_lastRecoveryFile!$G511*2*PI()/($C$4*$C$3*$C$2)</f>
        <v>-5.8256853700095448</v>
      </c>
      <c r="D181">
        <f>TableWmot21[[#This Row],[W]]*$C$3</f>
        <v>-69.908224440114537</v>
      </c>
      <c r="E181">
        <f>F$5+(E$5-F$5)*EXP(-TableWmot21[[#This Row],[t]]/G$5)</f>
        <v>-73.45838616842596</v>
      </c>
      <c r="F181">
        <f>ABS(TableWmot21[[#This Row],[Wmot,sim]]-TableWmot21[[#This Row],[Wmot]])</f>
        <v>3.5501617283114228</v>
      </c>
      <c r="N181">
        <f>data_lastRecoveryFile!$A3862-data_lastRecoveryFile!$A$3690</f>
        <v>1.7199999999999989</v>
      </c>
      <c r="O181">
        <f>$C$6*data_lastRecoveryFile!$D3862/$C$5</f>
        <v>-3.30791788856305</v>
      </c>
      <c r="P181">
        <f>data_lastRecoveryFile!$G3862*2*PI()/($C$4*$C$3*$C$2)</f>
        <v>-6.2858796063752367</v>
      </c>
      <c r="Q181">
        <f>TableWmot22[[#This Row],[W]]*$C$3</f>
        <v>-75.430555276502844</v>
      </c>
      <c r="R181">
        <f>S$5+(R$5-S$5)*EXP(-TableWmot22[[#This Row],[t]]/T$5)</f>
        <v>-77.806802296455018</v>
      </c>
      <c r="S181">
        <f>ABS(TableWmot22[[#This Row],[Wmot,sim]]-TableWmot22[[#This Row],[Wmot]])</f>
        <v>2.3762470199521744</v>
      </c>
    </row>
    <row r="182" spans="1:19" x14ac:dyDescent="0.3">
      <c r="A182">
        <f>data_lastRecoveryFile!$A512-data_lastRecoveryFile!$A$339</f>
        <v>1.7299999999999995</v>
      </c>
      <c r="B182">
        <f>$C$6*data_lastRecoveryFile!$D512/$C$5</f>
        <v>-3.30791788856305</v>
      </c>
      <c r="C182">
        <f>data_lastRecoveryFile!$G512*2*PI()/($C$4*$C$3*$C$2)</f>
        <v>-5.81781880461984</v>
      </c>
      <c r="D182">
        <f>TableWmot21[[#This Row],[W]]*$C$3</f>
        <v>-69.81382565543808</v>
      </c>
      <c r="E182">
        <f>F$5+(E$5-F$5)*EXP(-TableWmot21[[#This Row],[t]]/G$5)</f>
        <v>-73.46140732958041</v>
      </c>
      <c r="F182">
        <f>ABS(TableWmot21[[#This Row],[Wmot,sim]]-TableWmot21[[#This Row],[Wmot]])</f>
        <v>3.6475816741423301</v>
      </c>
      <c r="N182">
        <f>data_lastRecoveryFile!$A3863-data_lastRecoveryFile!$A$3690</f>
        <v>1.7299999999999969</v>
      </c>
      <c r="O182">
        <f>$C$6*data_lastRecoveryFile!$D3863/$C$5</f>
        <v>-3.30791788856305</v>
      </c>
      <c r="P182">
        <f>data_lastRecoveryFile!$G3863*2*PI()/($C$4*$C$3*$C$2)</f>
        <v>-6.26719650782226</v>
      </c>
      <c r="Q182">
        <f>TableWmot22[[#This Row],[W]]*$C$3</f>
        <v>-75.206358093867124</v>
      </c>
      <c r="R182">
        <f>S$5+(R$5-S$5)*EXP(-TableWmot22[[#This Row],[t]]/T$5)</f>
        <v>-77.809679653556685</v>
      </c>
      <c r="S182">
        <f>ABS(TableWmot22[[#This Row],[Wmot,sim]]-TableWmot22[[#This Row],[Wmot]])</f>
        <v>2.6033215596895616</v>
      </c>
    </row>
    <row r="183" spans="1:19" x14ac:dyDescent="0.3">
      <c r="A183">
        <f>data_lastRecoveryFile!$A513-data_lastRecoveryFile!$A$339</f>
        <v>1.7400000000000002</v>
      </c>
      <c r="B183">
        <f>$C$6*data_lastRecoveryFile!$D513/$C$5</f>
        <v>-3.30791788856305</v>
      </c>
      <c r="C183">
        <f>data_lastRecoveryFile!$G513*2*PI()/($C$4*$C$3*$C$2)</f>
        <v>-5.7932357756329989</v>
      </c>
      <c r="D183">
        <f>TableWmot21[[#This Row],[W]]*$C$3</f>
        <v>-69.518829307595979</v>
      </c>
      <c r="E183">
        <f>F$5+(E$5-F$5)*EXP(-TableWmot21[[#This Row],[t]]/G$5)</f>
        <v>-73.464323081936186</v>
      </c>
      <c r="F183">
        <f>ABS(TableWmot21[[#This Row],[Wmot,sim]]-TableWmot21[[#This Row],[Wmot]])</f>
        <v>3.945493774340207</v>
      </c>
      <c r="N183">
        <f>data_lastRecoveryFile!$A3864-data_lastRecoveryFile!$A$3690</f>
        <v>1.7399999999999949</v>
      </c>
      <c r="O183">
        <f>$C$6*data_lastRecoveryFile!$D3864/$C$5</f>
        <v>-3.30791788856305</v>
      </c>
      <c r="P183">
        <f>data_lastRecoveryFile!$G3864*2*PI()/($C$4*$C$3*$C$2)</f>
        <v>-6.2617882437972598</v>
      </c>
      <c r="Q183">
        <f>TableWmot22[[#This Row],[W]]*$C$3</f>
        <v>-75.141458925567122</v>
      </c>
      <c r="R183">
        <f>S$5+(R$5-S$5)*EXP(-TableWmot22[[#This Row],[t]]/T$5)</f>
        <v>-77.812455300099359</v>
      </c>
      <c r="S183">
        <f>ABS(TableWmot22[[#This Row],[Wmot,sim]]-TableWmot22[[#This Row],[Wmot]])</f>
        <v>2.6709963745322369</v>
      </c>
    </row>
    <row r="184" spans="1:19" x14ac:dyDescent="0.3">
      <c r="A184">
        <f>data_lastRecoveryFile!$A514-data_lastRecoveryFile!$A$339</f>
        <v>1.75</v>
      </c>
      <c r="B184">
        <f>$C$6*data_lastRecoveryFile!$D514/$C$5</f>
        <v>-3.30791788856305</v>
      </c>
      <c r="C184">
        <f>data_lastRecoveryFile!$G514*2*PI()/($C$4*$C$3*$C$2)</f>
        <v>-5.7819275862874022</v>
      </c>
      <c r="D184">
        <f>TableWmot21[[#This Row],[W]]*$C$3</f>
        <v>-69.383131035448827</v>
      </c>
      <c r="E184">
        <f>F$5+(E$5-F$5)*EXP(-TableWmot21[[#This Row],[t]]/G$5)</f>
        <v>-73.467137103223223</v>
      </c>
      <c r="F184">
        <f>ABS(TableWmot21[[#This Row],[Wmot,sim]]-TableWmot21[[#This Row],[Wmot]])</f>
        <v>4.0840060677743963</v>
      </c>
      <c r="N184">
        <f>data_lastRecoveryFile!$A3865-data_lastRecoveryFile!$A$3690</f>
        <v>1.75</v>
      </c>
      <c r="O184">
        <f>$C$6*data_lastRecoveryFile!$D3865/$C$5</f>
        <v>-3.30791788856305</v>
      </c>
      <c r="P184">
        <f>data_lastRecoveryFile!$G3865*2*PI()/($C$4*$C$3*$C$2)</f>
        <v>-6.3414372458518402</v>
      </c>
      <c r="Q184">
        <f>TableWmot22[[#This Row],[W]]*$C$3</f>
        <v>-76.097246950222086</v>
      </c>
      <c r="R184">
        <f>S$5+(R$5-S$5)*EXP(-TableWmot22[[#This Row],[t]]/T$5)</f>
        <v>-77.815132831409372</v>
      </c>
      <c r="S184">
        <f>ABS(TableWmot22[[#This Row],[Wmot,sim]]-TableWmot22[[#This Row],[Wmot]])</f>
        <v>1.7178858811872857</v>
      </c>
    </row>
    <row r="185" spans="1:19" x14ac:dyDescent="0.3">
      <c r="A185">
        <f>data_lastRecoveryFile!$A515-data_lastRecoveryFile!$A$339</f>
        <v>1.7599999999999998</v>
      </c>
      <c r="B185">
        <f>$C$6*data_lastRecoveryFile!$D515/$C$5</f>
        <v>-3.30791788856305</v>
      </c>
      <c r="C185">
        <f>data_lastRecoveryFile!$G515*2*PI()/($C$4*$C$3*$C$2)</f>
        <v>-5.8591182869772789</v>
      </c>
      <c r="D185">
        <f>TableWmot21[[#This Row],[W]]*$C$3</f>
        <v>-70.30941944372735</v>
      </c>
      <c r="E185">
        <f>F$5+(E$5-F$5)*EXP(-TableWmot21[[#This Row],[t]]/G$5)</f>
        <v>-73.469852942854885</v>
      </c>
      <c r="F185">
        <f>ABS(TableWmot21[[#This Row],[Wmot,sim]]-TableWmot21[[#This Row],[Wmot]])</f>
        <v>3.1604334991275351</v>
      </c>
      <c r="N185">
        <f>data_lastRecoveryFile!$A3866-data_lastRecoveryFile!$A$3690</f>
        <v>1.759999999999998</v>
      </c>
      <c r="O185">
        <f>$C$6*data_lastRecoveryFile!$D3866/$C$5</f>
        <v>-3.30791788856305</v>
      </c>
      <c r="P185">
        <f>data_lastRecoveryFile!$G3866*2*PI()/($C$4*$C$3*$C$2)</f>
        <v>-6.3566787204489232</v>
      </c>
      <c r="Q185">
        <f>TableWmot22[[#This Row],[W]]*$C$3</f>
        <v>-76.280144645387082</v>
      </c>
      <c r="R185">
        <f>S$5+(R$5-S$5)*EXP(-TableWmot22[[#This Row],[t]]/T$5)</f>
        <v>-77.817715715723324</v>
      </c>
      <c r="S185">
        <f>ABS(TableWmot22[[#This Row],[Wmot,sim]]-TableWmot22[[#This Row],[Wmot]])</f>
        <v>1.5375710703362415</v>
      </c>
    </row>
    <row r="186" spans="1:19" x14ac:dyDescent="0.3">
      <c r="A186">
        <f>data_lastRecoveryFile!$A516-data_lastRecoveryFile!$A$339</f>
        <v>1.7699999999999996</v>
      </c>
      <c r="B186">
        <f>$C$6*data_lastRecoveryFile!$D516/$C$5</f>
        <v>-3.30791788856305</v>
      </c>
      <c r="C186">
        <f>data_lastRecoveryFile!$G516*2*PI()/($C$4*$C$3*$C$2)</f>
        <v>-5.9667919368613234</v>
      </c>
      <c r="D186">
        <f>TableWmot21[[#This Row],[W]]*$C$3</f>
        <v>-71.60150324233588</v>
      </c>
      <c r="E186">
        <f>F$5+(E$5-F$5)*EXP(-TableWmot21[[#This Row],[t]]/G$5)</f>
        <v>-73.472474026404925</v>
      </c>
      <c r="F186">
        <f>ABS(TableWmot21[[#This Row],[Wmot,sim]]-TableWmot21[[#This Row],[Wmot]])</f>
        <v>1.8709707840690442</v>
      </c>
      <c r="N186">
        <f>data_lastRecoveryFile!$A3867-data_lastRecoveryFile!$A$3690</f>
        <v>1.769999999999996</v>
      </c>
      <c r="O186">
        <f>$C$6*data_lastRecoveryFile!$D3867/$C$5</f>
        <v>-3.30791788856305</v>
      </c>
      <c r="P186">
        <f>data_lastRecoveryFile!$G3867*2*PI()/($C$4*$C$3*$C$2)</f>
        <v>-6.4235445492711225</v>
      </c>
      <c r="Q186">
        <f>TableWmot22[[#This Row],[W]]*$C$3</f>
        <v>-77.082534591253477</v>
      </c>
      <c r="R186">
        <f>S$5+(R$5-S$5)*EXP(-TableWmot22[[#This Row],[t]]/T$5)</f>
        <v>-77.820207298680472</v>
      </c>
      <c r="S186">
        <f>ABS(TableWmot22[[#This Row],[Wmot,sim]]-TableWmot22[[#This Row],[Wmot]])</f>
        <v>0.73767270742699509</v>
      </c>
    </row>
    <row r="187" spans="1:19" x14ac:dyDescent="0.3">
      <c r="A187">
        <f>data_lastRecoveryFile!$A517-data_lastRecoveryFile!$A$339</f>
        <v>1.7800000000000002</v>
      </c>
      <c r="B187">
        <f>$C$6*data_lastRecoveryFile!$D517/$C$5</f>
        <v>-3.30791788856305</v>
      </c>
      <c r="C187">
        <f>data_lastRecoveryFile!$G517*2*PI()/($C$4*$C$3*$C$2)</f>
        <v>-6.0665990213556622</v>
      </c>
      <c r="D187">
        <f>TableWmot21[[#This Row],[W]]*$C$3</f>
        <v>-72.799188256267939</v>
      </c>
      <c r="E187">
        <f>F$5+(E$5-F$5)*EXP(-TableWmot21[[#This Row],[t]]/G$5)</f>
        <v>-73.475003659928277</v>
      </c>
      <c r="F187">
        <f>ABS(TableWmot21[[#This Row],[Wmot,sim]]-TableWmot21[[#This Row],[Wmot]])</f>
        <v>0.67581540366033721</v>
      </c>
      <c r="N187">
        <f>data_lastRecoveryFile!$A3868-data_lastRecoveryFile!$A$3690</f>
        <v>1.779999999999994</v>
      </c>
      <c r="O187">
        <f>$C$6*data_lastRecoveryFile!$D3868/$C$5</f>
        <v>-3.30791788856305</v>
      </c>
      <c r="P187">
        <f>data_lastRecoveryFile!$G3868*2*PI()/($C$4*$C$3*$C$2)</f>
        <v>-6.4736939196094552</v>
      </c>
      <c r="Q187">
        <f>TableWmot22[[#This Row],[W]]*$C$3</f>
        <v>-77.684327035313459</v>
      </c>
      <c r="R187">
        <f>S$5+(R$5-S$5)*EXP(-TableWmot22[[#This Row],[t]]/T$5)</f>
        <v>-77.822610807656389</v>
      </c>
      <c r="S187">
        <f>ABS(TableWmot22[[#This Row],[Wmot,sim]]-TableWmot22[[#This Row],[Wmot]])</f>
        <v>0.13828377234293043</v>
      </c>
    </row>
    <row r="188" spans="1:19" x14ac:dyDescent="0.3">
      <c r="A188">
        <f>data_lastRecoveryFile!$A518-data_lastRecoveryFile!$A$339</f>
        <v>1.79</v>
      </c>
      <c r="B188">
        <f>$C$6*data_lastRecoveryFile!$D518/$C$5</f>
        <v>-3.30791788856305</v>
      </c>
      <c r="C188">
        <f>data_lastRecoveryFile!$G518*2*PI()/($C$4*$C$3*$C$2)</f>
        <v>-6.1904974684279788</v>
      </c>
      <c r="D188">
        <f>TableWmot21[[#This Row],[W]]*$C$3</f>
        <v>-74.285969621135749</v>
      </c>
      <c r="E188">
        <f>F$5+(E$5-F$5)*EXP(-TableWmot21[[#This Row],[t]]/G$5)</f>
        <v>-73.477445034131065</v>
      </c>
      <c r="F188">
        <f>ABS(TableWmot21[[#This Row],[Wmot,sim]]-TableWmot21[[#This Row],[Wmot]])</f>
        <v>0.80852458700468333</v>
      </c>
      <c r="N188">
        <f>data_lastRecoveryFile!$A3869-data_lastRecoveryFile!$A$3690</f>
        <v>1.7899999999999991</v>
      </c>
      <c r="O188">
        <f>$C$6*data_lastRecoveryFile!$D3869/$C$5</f>
        <v>-3.30791788856305</v>
      </c>
      <c r="P188">
        <f>data_lastRecoveryFile!$G3869*2*PI()/($C$4*$C$3*$C$2)</f>
        <v>-6.520401671105164</v>
      </c>
      <c r="Q188">
        <f>TableWmot22[[#This Row],[W]]*$C$3</f>
        <v>-78.244820053261975</v>
      </c>
      <c r="R188">
        <f>S$5+(R$5-S$5)*EXP(-TableWmot22[[#This Row],[t]]/T$5)</f>
        <v>-77.824929355943425</v>
      </c>
      <c r="S188">
        <f>ABS(TableWmot22[[#This Row],[Wmot,sim]]-TableWmot22[[#This Row],[Wmot]])</f>
        <v>0.41989069731855011</v>
      </c>
    </row>
    <row r="189" spans="1:19" x14ac:dyDescent="0.3">
      <c r="A189">
        <f>data_lastRecoveryFile!$A519-data_lastRecoveryFile!$A$339</f>
        <v>1.7999999999999998</v>
      </c>
      <c r="B189">
        <f>$C$6*data_lastRecoveryFile!$D519/$C$5</f>
        <v>-3.30791788856305</v>
      </c>
      <c r="C189">
        <f>data_lastRecoveryFile!$G519*2*PI()/($C$4*$C$3*$C$2)</f>
        <v>-6.2367135535148241</v>
      </c>
      <c r="D189">
        <f>TableWmot21[[#This Row],[W]]*$C$3</f>
        <v>-74.840562642177886</v>
      </c>
      <c r="E189">
        <f>F$5+(E$5-F$5)*EXP(-TableWmot21[[#This Row],[t]]/G$5)</f>
        <v>-73.479801228395189</v>
      </c>
      <c r="F189">
        <f>ABS(TableWmot21[[#This Row],[Wmot,sim]]-TableWmot21[[#This Row],[Wmot]])</f>
        <v>1.3607614137826971</v>
      </c>
      <c r="N189">
        <f>data_lastRecoveryFile!$A3870-data_lastRecoveryFile!$A$3690</f>
        <v>1.7999999999999972</v>
      </c>
      <c r="O189">
        <f>$C$6*data_lastRecoveryFile!$D3870/$C$5</f>
        <v>-3.30791788856305</v>
      </c>
      <c r="P189">
        <f>data_lastRecoveryFile!$G3870*2*PI()/($C$4*$C$3*$C$2)</f>
        <v>-6.5975923717950407</v>
      </c>
      <c r="Q189">
        <f>TableWmot22[[#This Row],[W]]*$C$3</f>
        <v>-79.171108461540484</v>
      </c>
      <c r="R189">
        <f>S$5+(R$5-S$5)*EXP(-TableWmot22[[#This Row],[t]]/T$5)</f>
        <v>-77.827165946783396</v>
      </c>
      <c r="S189">
        <f>ABS(TableWmot22[[#This Row],[Wmot,sim]]-TableWmot22[[#This Row],[Wmot]])</f>
        <v>1.3439425147570887</v>
      </c>
    </row>
    <row r="190" spans="1:19" x14ac:dyDescent="0.3">
      <c r="A190">
        <f>data_lastRecoveryFile!$A520-data_lastRecoveryFile!$A$339</f>
        <v>1.8099999999999996</v>
      </c>
      <c r="B190">
        <f>$C$6*data_lastRecoveryFile!$D520/$C$5</f>
        <v>-3.30791788856305</v>
      </c>
      <c r="C190">
        <f>data_lastRecoveryFile!$G520*2*PI()/($C$4*$C$3*$C$2)</f>
        <v>-6.2858796063752367</v>
      </c>
      <c r="D190">
        <f>TableWmot21[[#This Row],[W]]*$C$3</f>
        <v>-75.430555276502844</v>
      </c>
      <c r="E190">
        <f>F$5+(E$5-F$5)*EXP(-TableWmot21[[#This Row],[t]]/G$5)</f>
        <v>-73.482075214662416</v>
      </c>
      <c r="F190">
        <f>ABS(TableWmot21[[#This Row],[Wmot,sim]]-TableWmot21[[#This Row],[Wmot]])</f>
        <v>1.9484800618404279</v>
      </c>
      <c r="N190">
        <f>data_lastRecoveryFile!$A3871-data_lastRecoveryFile!$A$3690</f>
        <v>1.8099999999999952</v>
      </c>
      <c r="O190">
        <f>$C$6*data_lastRecoveryFile!$D3871/$C$5</f>
        <v>-3.30791788856305</v>
      </c>
      <c r="P190">
        <f>data_lastRecoveryFile!$G3871*2*PI()/($C$4*$C$3*$C$2)</f>
        <v>-6.6123421850965292</v>
      </c>
      <c r="Q190">
        <f>TableWmot22[[#This Row],[W]]*$C$3</f>
        <v>-79.348106221158346</v>
      </c>
      <c r="R190">
        <f>S$5+(R$5-S$5)*EXP(-TableWmot22[[#This Row],[t]]/T$5)</f>
        <v>-77.829323477257716</v>
      </c>
      <c r="S190">
        <f>ABS(TableWmot22[[#This Row],[Wmot,sim]]-TableWmot22[[#This Row],[Wmot]])</f>
        <v>1.5187827439006298</v>
      </c>
    </row>
    <row r="191" spans="1:19" x14ac:dyDescent="0.3">
      <c r="A191">
        <f>data_lastRecoveryFile!$A521-data_lastRecoveryFile!$A$339</f>
        <v>1.8200000000000003</v>
      </c>
      <c r="B191">
        <f>$C$6*data_lastRecoveryFile!$D521/$C$5</f>
        <v>-3.30791788856305</v>
      </c>
      <c r="C191">
        <f>data_lastRecoveryFile!$G521*2*PI()/($C$4*$C$3*$C$2)</f>
        <v>-6.3635619683607079</v>
      </c>
      <c r="D191">
        <f>TableWmot21[[#This Row],[W]]*$C$3</f>
        <v>-76.362743620328501</v>
      </c>
      <c r="E191">
        <f>F$5+(E$5-F$5)*EXP(-TableWmot21[[#This Row],[t]]/G$5)</f>
        <v>-73.484269861182966</v>
      </c>
      <c r="F191">
        <f>ABS(TableWmot21[[#This Row],[Wmot,sim]]-TableWmot21[[#This Row],[Wmot]])</f>
        <v>2.8784737591455354</v>
      </c>
      <c r="N191">
        <f>data_lastRecoveryFile!$A3872-data_lastRecoveryFile!$A$3690</f>
        <v>1.8200000000000003</v>
      </c>
      <c r="O191">
        <f>$C$6*data_lastRecoveryFile!$D3872/$C$5</f>
        <v>-3.30791788856305</v>
      </c>
      <c r="P191">
        <f>data_lastRecoveryFile!$G3872*2*PI()/($C$4*$C$3*$C$2)</f>
        <v>-6.6123421850965292</v>
      </c>
      <c r="Q191">
        <f>TableWmot22[[#This Row],[W]]*$C$3</f>
        <v>-79.348106221158346</v>
      </c>
      <c r="R191">
        <f>S$5+(R$5-S$5)*EXP(-TableWmot22[[#This Row],[t]]/T$5)</f>
        <v>-77.831404742039993</v>
      </c>
      <c r="S191">
        <f>ABS(TableWmot22[[#This Row],[Wmot,sim]]-TableWmot22[[#This Row],[Wmot]])</f>
        <v>1.5167014791183533</v>
      </c>
    </row>
    <row r="192" spans="1:19" x14ac:dyDescent="0.3">
      <c r="A192">
        <f>data_lastRecoveryFile!$A522-data_lastRecoveryFile!$A$339</f>
        <v>1.83</v>
      </c>
      <c r="B192">
        <f>$C$6*data_lastRecoveryFile!$D522/$C$5</f>
        <v>-3.30791788856305</v>
      </c>
      <c r="C192">
        <f>data_lastRecoveryFile!$G522*2*PI()/($C$4*$C$3*$C$2)</f>
        <v>-6.3910949548945775</v>
      </c>
      <c r="D192">
        <f>TableWmot21[[#This Row],[W]]*$C$3</f>
        <v>-76.693139458734933</v>
      </c>
      <c r="E192">
        <f>F$5+(E$5-F$5)*EXP(-TableWmot21[[#This Row],[t]]/G$5)</f>
        <v>-73.486387936133397</v>
      </c>
      <c r="F192">
        <f>ABS(TableWmot21[[#This Row],[Wmot,sim]]-TableWmot21[[#This Row],[Wmot]])</f>
        <v>3.206751522601536</v>
      </c>
      <c r="N192">
        <f>data_lastRecoveryFile!$A3873-data_lastRecoveryFile!$A$3690</f>
        <v>1.8299999999999983</v>
      </c>
      <c r="O192">
        <f>$C$6*data_lastRecoveryFile!$D3873/$C$5</f>
        <v>-3.30791788856305</v>
      </c>
      <c r="P192">
        <f>data_lastRecoveryFile!$G3873*2*PI()/($C$4*$C$3*$C$2)</f>
        <v>-6.6030006358200417</v>
      </c>
      <c r="Q192">
        <f>TableWmot22[[#This Row],[W]]*$C$3</f>
        <v>-79.2360076298405</v>
      </c>
      <c r="R192">
        <f>S$5+(R$5-S$5)*EXP(-TableWmot22[[#This Row],[t]]/T$5)</f>
        <v>-77.833412437016037</v>
      </c>
      <c r="S192">
        <f>ABS(TableWmot22[[#This Row],[Wmot,sim]]-TableWmot22[[#This Row],[Wmot]])</f>
        <v>1.4025951928244638</v>
      </c>
    </row>
    <row r="193" spans="1:19" x14ac:dyDescent="0.3">
      <c r="A193">
        <f>data_lastRecoveryFile!$A523-data_lastRecoveryFile!$A$339</f>
        <v>1.8399999999999999</v>
      </c>
      <c r="B193">
        <f>$C$6*data_lastRecoveryFile!$D523/$C$5</f>
        <v>-3.30791788856305</v>
      </c>
      <c r="C193">
        <f>data_lastRecoveryFile!$G523*2*PI()/($C$4*$C$3*$C$2)</f>
        <v>-6.4102697147431478</v>
      </c>
      <c r="D193">
        <f>TableWmot21[[#This Row],[W]]*$C$3</f>
        <v>-76.923236576917773</v>
      </c>
      <c r="E193">
        <f>F$5+(E$5-F$5)*EXP(-TableWmot21[[#This Row],[t]]/G$5)</f>
        <v>-73.488432111108068</v>
      </c>
      <c r="F193">
        <f>ABS(TableWmot21[[#This Row],[Wmot,sim]]-TableWmot21[[#This Row],[Wmot]])</f>
        <v>3.4348044658097052</v>
      </c>
      <c r="N193">
        <f>data_lastRecoveryFile!$A3874-data_lastRecoveryFile!$A$3690</f>
        <v>1.8399999999999963</v>
      </c>
      <c r="O193">
        <f>$C$6*data_lastRecoveryFile!$D3874/$C$5</f>
        <v>-3.30791788856305</v>
      </c>
      <c r="P193">
        <f>data_lastRecoveryFile!$G3874*2*PI()/($C$4*$C$3*$C$2)</f>
        <v>-6.5936590865435534</v>
      </c>
      <c r="Q193">
        <f>TableWmot22[[#This Row],[W]]*$C$3</f>
        <v>-79.12390903852264</v>
      </c>
      <c r="R193">
        <f>S$5+(R$5-S$5)*EXP(-TableWmot22[[#This Row],[t]]/T$5)</f>
        <v>-77.835349162775842</v>
      </c>
      <c r="S193">
        <f>ABS(TableWmot22[[#This Row],[Wmot,sim]]-TableWmot22[[#This Row],[Wmot]])</f>
        <v>1.2885598757467989</v>
      </c>
    </row>
    <row r="194" spans="1:19" x14ac:dyDescent="0.3">
      <c r="A194">
        <f>data_lastRecoveryFile!$A524-data_lastRecoveryFile!$A$339</f>
        <v>1.8499999999999996</v>
      </c>
      <c r="B194">
        <f>$C$6*data_lastRecoveryFile!$D524/$C$5</f>
        <v>-3.30791788856305</v>
      </c>
      <c r="C194">
        <f>data_lastRecoveryFile!$G524*2*PI()/($C$4*$C$3*$C$2)</f>
        <v>-6.4166613013593379</v>
      </c>
      <c r="D194">
        <f>TableWmot21[[#This Row],[W]]*$C$3</f>
        <v>-76.999935616312058</v>
      </c>
      <c r="E194">
        <f>F$5+(E$5-F$5)*EXP(-TableWmot21[[#This Row],[t]]/G$5)</f>
        <v>-73.490404964489045</v>
      </c>
      <c r="F194">
        <f>ABS(TableWmot21[[#This Row],[Wmot,sim]]-TableWmot21[[#This Row],[Wmot]])</f>
        <v>3.5095306518230132</v>
      </c>
      <c r="N194">
        <f>data_lastRecoveryFile!$A3875-data_lastRecoveryFile!$A$3690</f>
        <v>1.8499999999999943</v>
      </c>
      <c r="O194">
        <f>$C$6*data_lastRecoveryFile!$D3875/$C$5</f>
        <v>-3.30791788856305</v>
      </c>
      <c r="P194">
        <f>data_lastRecoveryFile!$G3875*2*PI()/($C$4*$C$3*$C$2)</f>
        <v>-6.5469513350478454</v>
      </c>
      <c r="Q194">
        <f>TableWmot22[[#This Row],[W]]*$C$3</f>
        <v>-78.563416020574152</v>
      </c>
      <c r="R194">
        <f>S$5+(R$5-S$5)*EXP(-TableWmot22[[#This Row],[t]]/T$5)</f>
        <v>-77.83721742798221</v>
      </c>
      <c r="S194">
        <f>ABS(TableWmot22[[#This Row],[Wmot,sim]]-TableWmot22[[#This Row],[Wmot]])</f>
        <v>0.72619859259194186</v>
      </c>
    </row>
    <row r="195" spans="1:19" x14ac:dyDescent="0.3">
      <c r="A195">
        <f>data_lastRecoveryFile!$A525-data_lastRecoveryFile!$A$339</f>
        <v>1.8600000000000003</v>
      </c>
      <c r="B195">
        <f>$C$6*data_lastRecoveryFile!$D525/$C$5</f>
        <v>-3.30791788856305</v>
      </c>
      <c r="C195">
        <f>data_lastRecoveryFile!$G525*2*PI()/($C$4*$C$3*$C$2)</f>
        <v>-6.4210862479064197</v>
      </c>
      <c r="D195">
        <f>TableWmot21[[#This Row],[W]]*$C$3</f>
        <v>-77.053034974877036</v>
      </c>
      <c r="E195">
        <f>F$5+(E$5-F$5)*EXP(-TableWmot21[[#This Row],[t]]/G$5)</f>
        <v>-73.492308984698212</v>
      </c>
      <c r="F195">
        <f>ABS(TableWmot21[[#This Row],[Wmot,sim]]-TableWmot21[[#This Row],[Wmot]])</f>
        <v>3.560725990178824</v>
      </c>
      <c r="N195">
        <f>data_lastRecoveryFile!$A3876-data_lastRecoveryFile!$A$3690</f>
        <v>1.8599999999999994</v>
      </c>
      <c r="O195">
        <f>$C$6*data_lastRecoveryFile!$D3876/$C$5</f>
        <v>-3.30791788856305</v>
      </c>
      <c r="P195">
        <f>data_lastRecoveryFile!$G3876*2*PI()/($C$4*$C$3*$C$2)</f>
        <v>-6.5027018900301075</v>
      </c>
      <c r="Q195">
        <f>TableWmot22[[#This Row],[W]]*$C$3</f>
        <v>-78.032422680361293</v>
      </c>
      <c r="R195">
        <f>S$5+(R$5-S$5)*EXP(-TableWmot22[[#This Row],[t]]/T$5)</f>
        <v>-77.839019652620166</v>
      </c>
      <c r="S195">
        <f>ABS(TableWmot22[[#This Row],[Wmot,sim]]-TableWmot22[[#This Row],[Wmot]])</f>
        <v>0.19340302774112672</v>
      </c>
    </row>
    <row r="196" spans="1:19" x14ac:dyDescent="0.3">
      <c r="A196">
        <f>data_lastRecoveryFile!$A526-data_lastRecoveryFile!$A$339</f>
        <v>1.87</v>
      </c>
      <c r="B196">
        <f>$C$6*data_lastRecoveryFile!$D526/$C$5</f>
        <v>-3.30791788856305</v>
      </c>
      <c r="C196">
        <f>data_lastRecoveryFile!$G526*2*PI()/($C$4*$C$3*$C$2)</f>
        <v>-6.4466525943711801</v>
      </c>
      <c r="D196">
        <f>TableWmot21[[#This Row],[W]]*$C$3</f>
        <v>-77.359831132454161</v>
      </c>
      <c r="E196">
        <f>F$5+(E$5-F$5)*EXP(-TableWmot21[[#This Row],[t]]/G$5)</f>
        <v>-73.494146573335982</v>
      </c>
      <c r="F196">
        <f>ABS(TableWmot21[[#This Row],[Wmot,sim]]-TableWmot21[[#This Row],[Wmot]])</f>
        <v>3.8656845591181792</v>
      </c>
      <c r="N196">
        <f>data_lastRecoveryFile!$A3877-data_lastRecoveryFile!$A$3690</f>
        <v>1.8699999999999974</v>
      </c>
      <c r="O196">
        <f>$C$6*data_lastRecoveryFile!$D3877/$C$5</f>
        <v>-3.30791788856305</v>
      </c>
      <c r="P196">
        <f>data_lastRecoveryFile!$G3877*2*PI()/($C$4*$C$3*$C$2)</f>
        <v>-6.4407526690505845</v>
      </c>
      <c r="Q196">
        <f>TableWmot22[[#This Row],[W]]*$C$3</f>
        <v>-77.289032028607011</v>
      </c>
      <c r="R196">
        <f>S$5+(R$5-S$5)*EXP(-TableWmot22[[#This Row],[t]]/T$5)</f>
        <v>-77.840758171131668</v>
      </c>
      <c r="S196">
        <f>ABS(TableWmot22[[#This Row],[Wmot,sim]]-TableWmot22[[#This Row],[Wmot]])</f>
        <v>0.55172614252465735</v>
      </c>
    </row>
    <row r="197" spans="1:19" x14ac:dyDescent="0.3">
      <c r="A197">
        <f>data_lastRecoveryFile!$A527-data_lastRecoveryFile!$A$339</f>
        <v>1.88</v>
      </c>
      <c r="B197">
        <f>$C$6*data_lastRecoveryFile!$D527/$C$5</f>
        <v>-3.30791788856305</v>
      </c>
      <c r="C197">
        <f>data_lastRecoveryFile!$G527*2*PI()/($C$4*$C$3*$C$2)</f>
        <v>-6.4810688288168343</v>
      </c>
      <c r="D197">
        <f>TableWmot21[[#This Row],[W]]*$C$3</f>
        <v>-77.772825945802012</v>
      </c>
      <c r="E197">
        <f>F$5+(E$5-F$5)*EXP(-TableWmot21[[#This Row],[t]]/G$5)</f>
        <v>-73.495920048210593</v>
      </c>
      <c r="F197">
        <f>ABS(TableWmot21[[#This Row],[Wmot,sim]]-TableWmot21[[#This Row],[Wmot]])</f>
        <v>4.2769058975914191</v>
      </c>
      <c r="N197">
        <f>data_lastRecoveryFile!$A3878-data_lastRecoveryFile!$A$3690</f>
        <v>1.8799999999999955</v>
      </c>
      <c r="O197">
        <f>$C$6*data_lastRecoveryFile!$D3878/$C$5</f>
        <v>-3.30791788856305</v>
      </c>
      <c r="P197">
        <f>data_lastRecoveryFile!$G3878*2*PI()/($C$4*$C$3*$C$2)</f>
        <v>-6.3596286831092206</v>
      </c>
      <c r="Q197">
        <f>TableWmot22[[#This Row],[W]]*$C$3</f>
        <v>-76.315544197310643</v>
      </c>
      <c r="R197">
        <f>S$5+(R$5-S$5)*EXP(-TableWmot22[[#This Row],[t]]/T$5)</f>
        <v>-77.84243523543941</v>
      </c>
      <c r="S197">
        <f>ABS(TableWmot22[[#This Row],[Wmot,sim]]-TableWmot22[[#This Row],[Wmot]])</f>
        <v>1.5268910381287668</v>
      </c>
    </row>
    <row r="198" spans="1:19" x14ac:dyDescent="0.3">
      <c r="A198">
        <f>data_lastRecoveryFile!$A528-data_lastRecoveryFile!$A$339</f>
        <v>1.8899999999999997</v>
      </c>
      <c r="B198">
        <f>$C$6*data_lastRecoveryFile!$D528/$C$5</f>
        <v>-3.30791788856305</v>
      </c>
      <c r="C198">
        <f>data_lastRecoveryFile!$G528*2*PI()/($C$4*$C$3*$C$2)</f>
        <v>-6.4476359118491002</v>
      </c>
      <c r="D198">
        <f>TableWmot21[[#This Row],[W]]*$C$3</f>
        <v>-77.371630942189199</v>
      </c>
      <c r="E198">
        <f>F$5+(E$5-F$5)*EXP(-TableWmot21[[#This Row],[t]]/G$5)</f>
        <v>-73.497631646261524</v>
      </c>
      <c r="F198">
        <f>ABS(TableWmot21[[#This Row],[Wmot,sim]]-TableWmot21[[#This Row],[Wmot]])</f>
        <v>3.8739992959276748</v>
      </c>
      <c r="N198">
        <f>data_lastRecoveryFile!$A3879-data_lastRecoveryFile!$A$3690</f>
        <v>1.8900000000000006</v>
      </c>
      <c r="O198">
        <f>$C$6*data_lastRecoveryFile!$D3879/$C$5</f>
        <v>-3.30791788856305</v>
      </c>
      <c r="P198">
        <f>data_lastRecoveryFile!$G3879*2*PI()/($C$4*$C$3*$C$2)</f>
        <v>-6.3394706006694612</v>
      </c>
      <c r="Q198">
        <f>TableWmot22[[#This Row],[W]]*$C$3</f>
        <v>-76.073647208033535</v>
      </c>
      <c r="R198">
        <f>S$5+(R$5-S$5)*EXP(-TableWmot22[[#This Row],[t]]/T$5)</f>
        <v>-77.844053017863743</v>
      </c>
      <c r="S198">
        <f>ABS(TableWmot22[[#This Row],[Wmot,sim]]-TableWmot22[[#This Row],[Wmot]])</f>
        <v>1.7704058098302085</v>
      </c>
    </row>
    <row r="199" spans="1:19" x14ac:dyDescent="0.3">
      <c r="A199">
        <f>data_lastRecoveryFile!$A529-data_lastRecoveryFile!$A$339</f>
        <v>1.8999999999999995</v>
      </c>
      <c r="B199">
        <f>$C$6*data_lastRecoveryFile!$D529/$C$5</f>
        <v>-3.30791788856305</v>
      </c>
      <c r="C199">
        <f>data_lastRecoveryFile!$G529*2*PI()/($C$4*$C$3*$C$2)</f>
        <v>-6.3906032935989829</v>
      </c>
      <c r="D199">
        <f>TableWmot21[[#This Row],[W]]*$C$3</f>
        <v>-76.687239523187799</v>
      </c>
      <c r="E199">
        <f>F$5+(E$5-F$5)*EXP(-TableWmot21[[#This Row],[t]]/G$5)</f>
        <v>-73.499283526381134</v>
      </c>
      <c r="F199">
        <f>ABS(TableWmot21[[#This Row],[Wmot,sim]]-TableWmot21[[#This Row],[Wmot]])</f>
        <v>3.1879559968066644</v>
      </c>
      <c r="N199">
        <f>data_lastRecoveryFile!$A3880-data_lastRecoveryFile!$A$3690</f>
        <v>1.8999999999999986</v>
      </c>
      <c r="O199">
        <f>$C$6*data_lastRecoveryFile!$D3880/$C$5</f>
        <v>-3.30791788856305</v>
      </c>
      <c r="P199">
        <f>data_lastRecoveryFile!$G3880*2*PI()/($C$4*$C$3*$C$2)</f>
        <v>-6.2844046276017229</v>
      </c>
      <c r="Q199">
        <f>TableWmot22[[#This Row],[W]]*$C$3</f>
        <v>-75.412855531220671</v>
      </c>
      <c r="R199">
        <f>S$5+(R$5-S$5)*EXP(-TableWmot22[[#This Row],[t]]/T$5)</f>
        <v>-77.845613613936536</v>
      </c>
      <c r="S199">
        <f>ABS(TableWmot22[[#This Row],[Wmot,sim]]-TableWmot22[[#This Row],[Wmot]])</f>
        <v>2.4327580827158641</v>
      </c>
    </row>
    <row r="200" spans="1:19" x14ac:dyDescent="0.3">
      <c r="A200">
        <f>data_lastRecoveryFile!$A530-data_lastRecoveryFile!$A$339</f>
        <v>1.9100000000000001</v>
      </c>
      <c r="B200">
        <f>$C$6*data_lastRecoveryFile!$D530/$C$5</f>
        <v>-3.30791788856305</v>
      </c>
      <c r="C200">
        <f>data_lastRecoveryFile!$G530*2*PI()/($C$4*$C$3*$C$2)</f>
        <v>-6.3335706753488656</v>
      </c>
      <c r="D200">
        <f>TableWmot21[[#This Row],[W]]*$C$3</f>
        <v>-76.002848104186384</v>
      </c>
      <c r="E200">
        <f>F$5+(E$5-F$5)*EXP(-TableWmot21[[#This Row],[t]]/G$5)</f>
        <v>-73.500877772137642</v>
      </c>
      <c r="F200">
        <f>ABS(TableWmot21[[#This Row],[Wmot,sim]]-TableWmot21[[#This Row],[Wmot]])</f>
        <v>2.5019703320487423</v>
      </c>
      <c r="N200">
        <f>data_lastRecoveryFile!$A3881-data_lastRecoveryFile!$A$3690</f>
        <v>1.9099999999999966</v>
      </c>
      <c r="O200">
        <f>$C$6*data_lastRecoveryFile!$D3881/$C$5</f>
        <v>-3.30791788856305</v>
      </c>
      <c r="P200">
        <f>data_lastRecoveryFile!$G3881*2*PI()/($C$4*$C$3*$C$2)</f>
        <v>-6.2504800493383934</v>
      </c>
      <c r="Q200">
        <f>TableWmot22[[#This Row],[W]]*$C$3</f>
        <v>-75.005760592060724</v>
      </c>
      <c r="R200">
        <f>S$5+(R$5-S$5)*EXP(-TableWmot22[[#This Row],[t]]/T$5)</f>
        <v>-77.847119045115534</v>
      </c>
      <c r="S200">
        <f>ABS(TableWmot22[[#This Row],[Wmot,sim]]-TableWmot22[[#This Row],[Wmot]])</f>
        <v>2.8413584530548093</v>
      </c>
    </row>
    <row r="201" spans="1:19" x14ac:dyDescent="0.3">
      <c r="A201">
        <f>data_lastRecoveryFile!$A531-data_lastRecoveryFile!$A$339</f>
        <v>1.92</v>
      </c>
      <c r="B201">
        <f>$C$6*data_lastRecoveryFile!$D531/$C$5</f>
        <v>-3.30791788856305</v>
      </c>
      <c r="C201">
        <f>data_lastRecoveryFile!$G531*2*PI()/($C$4*$C$3*$C$2)</f>
        <v>-6.2273720042383367</v>
      </c>
      <c r="D201">
        <f>TableWmot21[[#This Row],[W]]*$C$3</f>
        <v>-74.72846405086004</v>
      </c>
      <c r="E201">
        <f>F$5+(E$5-F$5)*EXP(-TableWmot21[[#This Row],[t]]/G$5)</f>
        <v>-73.502416394403255</v>
      </c>
      <c r="F201">
        <f>ABS(TableWmot21[[#This Row],[Wmot,sim]]-TableWmot21[[#This Row],[Wmot]])</f>
        <v>1.2260476564567853</v>
      </c>
      <c r="N201">
        <f>data_lastRecoveryFile!$A3882-data_lastRecoveryFile!$A$3690</f>
        <v>1.9199999999999946</v>
      </c>
      <c r="O201">
        <f>$C$6*data_lastRecoveryFile!$D3882/$C$5</f>
        <v>-3.30791788856305</v>
      </c>
      <c r="P201">
        <f>data_lastRecoveryFile!$G3882*2*PI()/($C$4*$C$3*$C$2)</f>
        <v>-6.2111472070500637</v>
      </c>
      <c r="Q201">
        <f>TableWmot22[[#This Row],[W]]*$C$3</f>
        <v>-74.533766484600761</v>
      </c>
      <c r="R201">
        <f>S$5+(R$5-S$5)*EXP(-TableWmot22[[#This Row],[t]]/T$5)</f>
        <v>-77.848571261402753</v>
      </c>
      <c r="S201">
        <f>ABS(TableWmot22[[#This Row],[Wmot,sim]]-TableWmot22[[#This Row],[Wmot]])</f>
        <v>3.3148047768019921</v>
      </c>
    </row>
    <row r="202" spans="1:19" x14ac:dyDescent="0.3">
      <c r="A202">
        <f>data_lastRecoveryFile!$A532-data_lastRecoveryFile!$A$339</f>
        <v>1.9299999999999997</v>
      </c>
      <c r="B202">
        <f>$C$6*data_lastRecoveryFile!$D532/$C$5</f>
        <v>-3.30791788856305</v>
      </c>
      <c r="C202">
        <f>data_lastRecoveryFile!$G532*2*PI()/($C$4*$C$3*$C$2)</f>
        <v>-6.1757476551264894</v>
      </c>
      <c r="D202">
        <f>TableWmot21[[#This Row],[W]]*$C$3</f>
        <v>-74.108971861517873</v>
      </c>
      <c r="E202">
        <f>F$5+(E$5-F$5)*EXP(-TableWmot21[[#This Row],[t]]/G$5)</f>
        <v>-73.503901333890511</v>
      </c>
      <c r="F202">
        <f>ABS(TableWmot21[[#This Row],[Wmot,sim]]-TableWmot21[[#This Row],[Wmot]])</f>
        <v>0.6050705276273618</v>
      </c>
      <c r="N202">
        <f>data_lastRecoveryFile!$A3883-data_lastRecoveryFile!$A$3690</f>
        <v>1.9299999999999997</v>
      </c>
      <c r="O202">
        <f>$C$6*data_lastRecoveryFile!$D3883/$C$5</f>
        <v>-3.30791788856305</v>
      </c>
      <c r="P202">
        <f>data_lastRecoveryFile!$G3883*2*PI()/($C$4*$C$3*$C$2)</f>
        <v>-6.1428063994543498</v>
      </c>
      <c r="Q202">
        <f>TableWmot22[[#This Row],[W]]*$C$3</f>
        <v>-73.713676793452194</v>
      </c>
      <c r="R202">
        <f>S$5+(R$5-S$5)*EXP(-TableWmot22[[#This Row],[t]]/T$5)</f>
        <v>-77.849972143870374</v>
      </c>
      <c r="S202">
        <f>ABS(TableWmot22[[#This Row],[Wmot,sim]]-TableWmot22[[#This Row],[Wmot]])</f>
        <v>4.1362953504181803</v>
      </c>
    </row>
    <row r="203" spans="1:19" x14ac:dyDescent="0.3">
      <c r="A203">
        <f>data_lastRecoveryFile!$A533-data_lastRecoveryFile!$A$339</f>
        <v>1.9399999999999995</v>
      </c>
      <c r="B203">
        <f>$C$6*data_lastRecoveryFile!$D533/$C$5</f>
        <v>-3.30791788856305</v>
      </c>
      <c r="C203">
        <f>data_lastRecoveryFile!$G533*2*PI()/($C$4*$C$3*$C$2)</f>
        <v>-6.1172400529895885</v>
      </c>
      <c r="D203">
        <f>TableWmot21[[#This Row],[W]]*$C$3</f>
        <v>-73.406880635875069</v>
      </c>
      <c r="E203">
        <f>F$5+(E$5-F$5)*EXP(-TableWmot21[[#This Row],[t]]/G$5)</f>
        <v>-73.505334463600178</v>
      </c>
      <c r="F203">
        <f>ABS(TableWmot21[[#This Row],[Wmot,sim]]-TableWmot21[[#This Row],[Wmot]])</f>
        <v>9.8453827725109022E-2</v>
      </c>
      <c r="N203">
        <f>data_lastRecoveryFile!$A3884-data_lastRecoveryFile!$A$3690</f>
        <v>1.9399999999999977</v>
      </c>
      <c r="O203">
        <f>$C$6*data_lastRecoveryFile!$D3884/$C$5</f>
        <v>-3.30791788856305</v>
      </c>
      <c r="P203">
        <f>data_lastRecoveryFile!$G3884*2*PI()/($C$4*$C$3*$C$2)</f>
        <v>-6.1255982796748878</v>
      </c>
      <c r="Q203">
        <f>TableWmot22[[#This Row],[W]]*$C$3</f>
        <v>-73.507179356098646</v>
      </c>
      <c r="R203">
        <f>S$5+(R$5-S$5)*EXP(-TableWmot22[[#This Row],[t]]/T$5)</f>
        <v>-77.85132350709732</v>
      </c>
      <c r="S203">
        <f>ABS(TableWmot22[[#This Row],[Wmot,sim]]-TableWmot22[[#This Row],[Wmot]])</f>
        <v>4.3441441509986731</v>
      </c>
    </row>
    <row r="204" spans="1:19" x14ac:dyDescent="0.3">
      <c r="A204">
        <f>data_lastRecoveryFile!$A534-data_lastRecoveryFile!$A$339</f>
        <v>1.9500000000000002</v>
      </c>
      <c r="B204">
        <f>$C$6*data_lastRecoveryFile!$D534/$C$5</f>
        <v>-3.30791788856305</v>
      </c>
      <c r="C204">
        <f>data_lastRecoveryFile!$G534*2*PI()/($C$4*$C$3*$C$2)</f>
        <v>-6.0395576910041182</v>
      </c>
      <c r="D204">
        <f>TableWmot21[[#This Row],[W]]*$C$3</f>
        <v>-72.474692292049411</v>
      </c>
      <c r="E204">
        <f>F$5+(E$5-F$5)*EXP(-TableWmot21[[#This Row],[t]]/G$5)</f>
        <v>-73.506717591183744</v>
      </c>
      <c r="F204">
        <f>ABS(TableWmot21[[#This Row],[Wmot,sim]]-TableWmot21[[#This Row],[Wmot]])</f>
        <v>1.0320252991343324</v>
      </c>
      <c r="N204">
        <f>data_lastRecoveryFile!$A3885-data_lastRecoveryFile!$A$3690</f>
        <v>1.9499999999999957</v>
      </c>
      <c r="O204">
        <f>$C$6*data_lastRecoveryFile!$D3885/$C$5</f>
        <v>-3.30791788856305</v>
      </c>
      <c r="P204">
        <f>data_lastRecoveryFile!$G3885*2*PI()/($C$4*$C$3*$C$2)</f>
        <v>-6.1083901650086956</v>
      </c>
      <c r="Q204">
        <f>TableWmot22[[#This Row],[W]]*$C$3</f>
        <v>-73.300681980104343</v>
      </c>
      <c r="R204">
        <f>S$5+(R$5-S$5)*EXP(-TableWmot22[[#This Row],[t]]/T$5)</f>
        <v>-77.85262710151963</v>
      </c>
      <c r="S204">
        <f>ABS(TableWmot22[[#This Row],[Wmot,sim]]-TableWmot22[[#This Row],[Wmot]])</f>
        <v>4.5519451214152866</v>
      </c>
    </row>
    <row r="205" spans="1:19" x14ac:dyDescent="0.3">
      <c r="A205">
        <f>data_lastRecoveryFile!$A535-data_lastRecoveryFile!$A$339</f>
        <v>1.96</v>
      </c>
      <c r="B205">
        <f>$C$6*data_lastRecoveryFile!$D535/$C$5</f>
        <v>-3.30791788856305</v>
      </c>
      <c r="C205">
        <f>data_lastRecoveryFile!$G535*2*PI()/($C$4*$C$3*$C$2)</f>
        <v>-6.0292328191364408</v>
      </c>
      <c r="D205">
        <f>TableWmot21[[#This Row],[W]]*$C$3</f>
        <v>-72.350793829637297</v>
      </c>
      <c r="E205">
        <f>F$5+(E$5-F$5)*EXP(-TableWmot21[[#This Row],[t]]/G$5)</f>
        <v>-73.508052461223429</v>
      </c>
      <c r="F205">
        <f>ABS(TableWmot21[[#This Row],[Wmot,sim]]-TableWmot21[[#This Row],[Wmot]])</f>
        <v>1.1572586315861315</v>
      </c>
      <c r="N205">
        <f>data_lastRecoveryFile!$A3886-data_lastRecoveryFile!$A$3690</f>
        <v>1.9600000000000009</v>
      </c>
      <c r="O205">
        <f>$C$6*data_lastRecoveryFile!$D3886/$C$5</f>
        <v>-3.30791788856305</v>
      </c>
      <c r="P205">
        <f>data_lastRecoveryFile!$G3886*2*PI()/($C$4*$C$3*$C$2)</f>
        <v>-6.0975736318454237</v>
      </c>
      <c r="Q205">
        <f>TableWmot22[[#This Row],[W]]*$C$3</f>
        <v>-73.17088358214508</v>
      </c>
      <c r="R205">
        <f>S$5+(R$5-S$5)*EXP(-TableWmot22[[#This Row],[t]]/T$5)</f>
        <v>-77.853884615697908</v>
      </c>
      <c r="S205">
        <f>ABS(TableWmot22[[#This Row],[Wmot,sim]]-TableWmot22[[#This Row],[Wmot]])</f>
        <v>4.6830010335528272</v>
      </c>
    </row>
    <row r="206" spans="1:19" x14ac:dyDescent="0.3">
      <c r="A206">
        <f>data_lastRecoveryFile!$A536-data_lastRecoveryFile!$A$339</f>
        <v>1.9699999999999998</v>
      </c>
      <c r="B206">
        <f>$C$6*data_lastRecoveryFile!$D536/$C$5</f>
        <v>-3.30791788856305</v>
      </c>
      <c r="C206">
        <f>data_lastRecoveryFile!$G536*2*PI()/($C$4*$C$3*$C$2)</f>
        <v>-6.0464409389159028</v>
      </c>
      <c r="D206">
        <f>TableWmot21[[#This Row],[W]]*$C$3</f>
        <v>-72.557291266990831</v>
      </c>
      <c r="E206">
        <f>F$5+(E$5-F$5)*EXP(-TableWmot21[[#This Row],[t]]/G$5)</f>
        <v>-73.509340757432696</v>
      </c>
      <c r="F206">
        <f>ABS(TableWmot21[[#This Row],[Wmot,sim]]-TableWmot21[[#This Row],[Wmot]])</f>
        <v>0.95204949044186549</v>
      </c>
      <c r="N206">
        <f>data_lastRecoveryFile!$A3887-data_lastRecoveryFile!$A$3690</f>
        <v>1.9699999999999989</v>
      </c>
      <c r="O206">
        <f>$C$6*data_lastRecoveryFile!$D3887/$C$5</f>
        <v>-3.30791788856305</v>
      </c>
      <c r="P206">
        <f>data_lastRecoveryFile!$G3887*2*PI()/($C$4*$C$3*$C$2)</f>
        <v>-6.1605061754161365</v>
      </c>
      <c r="Q206">
        <f>TableWmot22[[#This Row],[W]]*$C$3</f>
        <v>-73.926074104993631</v>
      </c>
      <c r="R206">
        <f>S$5+(R$5-S$5)*EXP(-TableWmot22[[#This Row],[t]]/T$5)</f>
        <v>-77.855097678504507</v>
      </c>
      <c r="S206">
        <f>ABS(TableWmot22[[#This Row],[Wmot,sim]]-TableWmot22[[#This Row],[Wmot]])</f>
        <v>3.9290235735108752</v>
      </c>
    </row>
    <row r="207" spans="1:19" x14ac:dyDescent="0.3">
      <c r="A207">
        <f>data_lastRecoveryFile!$A537-data_lastRecoveryFile!$A$339</f>
        <v>1.9799999999999995</v>
      </c>
      <c r="B207">
        <f>$C$6*data_lastRecoveryFile!$D537/$C$5</f>
        <v>-3.30791788856305</v>
      </c>
      <c r="C207">
        <f>data_lastRecoveryFile!$G537*2*PI()/($C$4*$C$3*$C$2)</f>
        <v>-6.0857737812042325</v>
      </c>
      <c r="D207">
        <f>TableWmot21[[#This Row],[W]]*$C$3</f>
        <v>-73.029285374450794</v>
      </c>
      <c r="E207">
        <f>F$5+(E$5-F$5)*EXP(-TableWmot21[[#This Row],[t]]/G$5)</f>
        <v>-73.510584104779966</v>
      </c>
      <c r="F207">
        <f>ABS(TableWmot21[[#This Row],[Wmot,sim]]-TableWmot21[[#This Row],[Wmot]])</f>
        <v>0.48129873032917203</v>
      </c>
      <c r="N207">
        <f>data_lastRecoveryFile!$A3888-data_lastRecoveryFile!$A$3690</f>
        <v>1.9799999999999969</v>
      </c>
      <c r="O207">
        <f>$C$6*data_lastRecoveryFile!$D3888/$C$5</f>
        <v>-3.30791788856305</v>
      </c>
      <c r="P207">
        <f>data_lastRecoveryFile!$G3888*2*PI()/($C$4*$C$3*$C$2)</f>
        <v>-6.2760463958031547</v>
      </c>
      <c r="Q207">
        <f>TableWmot22[[#This Row],[W]]*$C$3</f>
        <v>-75.312556749637849</v>
      </c>
      <c r="R207">
        <f>S$5+(R$5-S$5)*EXP(-TableWmot22[[#This Row],[t]]/T$5)</f>
        <v>-77.856267861233363</v>
      </c>
      <c r="S207">
        <f>ABS(TableWmot22[[#This Row],[Wmot,sim]]-TableWmot22[[#This Row],[Wmot]])</f>
        <v>2.5437111115955133</v>
      </c>
    </row>
    <row r="208" spans="1:19" x14ac:dyDescent="0.3">
      <c r="A208">
        <f>data_lastRecoveryFile!$A538-data_lastRecoveryFile!$A$339</f>
        <v>1.9900000000000002</v>
      </c>
      <c r="B208">
        <f>$C$6*data_lastRecoveryFile!$D538/$C$5</f>
        <v>-3.30791788856305</v>
      </c>
      <c r="C208">
        <f>data_lastRecoveryFile!$G538*2*PI()/($C$4*$C$3*$C$2)</f>
        <v>-6.1192066930586977</v>
      </c>
      <c r="D208">
        <f>TableWmot21[[#This Row],[W]]*$C$3</f>
        <v>-73.430480316704376</v>
      </c>
      <c r="E208">
        <f>F$5+(E$5-F$5)*EXP(-TableWmot21[[#This Row],[t]]/G$5)</f>
        <v>-73.511784071538301</v>
      </c>
      <c r="F208">
        <f>ABS(TableWmot21[[#This Row],[Wmot,sim]]-TableWmot21[[#This Row],[Wmot]])</f>
        <v>8.1303754833925268E-2</v>
      </c>
      <c r="N208">
        <f>data_lastRecoveryFile!$A3889-data_lastRecoveryFile!$A$3690</f>
        <v>1.9899999999999949</v>
      </c>
      <c r="O208">
        <f>$C$6*data_lastRecoveryFile!$D3889/$C$5</f>
        <v>-3.30791788856305</v>
      </c>
      <c r="P208">
        <f>data_lastRecoveryFile!$G3889*2*PI()/($C$4*$C$3*$C$2)</f>
        <v>-6.3965032189195776</v>
      </c>
      <c r="Q208">
        <f>TableWmot22[[#This Row],[W]]*$C$3</f>
        <v>-76.758038627034935</v>
      </c>
      <c r="R208">
        <f>S$5+(R$5-S$5)*EXP(-TableWmot22[[#This Row],[t]]/T$5)</f>
        <v>-77.857396679635428</v>
      </c>
      <c r="S208">
        <f>ABS(TableWmot22[[#This Row],[Wmot,sim]]-TableWmot22[[#This Row],[Wmot]])</f>
        <v>1.0993580526004934</v>
      </c>
    </row>
    <row r="209" spans="1:19" x14ac:dyDescent="0.3">
      <c r="A209">
        <f>data_lastRecoveryFile!$A539-data_lastRecoveryFile!$A$339</f>
        <v>2</v>
      </c>
      <c r="B209">
        <f>$C$6*data_lastRecoveryFile!$D539/$C$5</f>
        <v>-3.30791788856305</v>
      </c>
      <c r="C209">
        <f>data_lastRecoveryFile!$G539*2*PI()/($C$4*$C$3*$C$2)</f>
        <v>-6.1059318585307221</v>
      </c>
      <c r="D209">
        <f>TableWmot21[[#This Row],[W]]*$C$3</f>
        <v>-73.271182302368658</v>
      </c>
      <c r="E209">
        <f>F$5+(E$5-F$5)*EXP(-TableWmot21[[#This Row],[t]]/G$5)</f>
        <v>-73.51294217126339</v>
      </c>
      <c r="F209">
        <f>ABS(TableWmot21[[#This Row],[Wmot,sim]]-TableWmot21[[#This Row],[Wmot]])</f>
        <v>0.24175986889473222</v>
      </c>
      <c r="N209">
        <f>data_lastRecoveryFile!$A3890-data_lastRecoveryFile!$A$3690</f>
        <v>2</v>
      </c>
      <c r="O209">
        <f>$C$6*data_lastRecoveryFile!$D3890/$C$5</f>
        <v>-3.30791788856305</v>
      </c>
      <c r="P209">
        <f>data_lastRecoveryFile!$G3890*2*PI()/($C$4*$C$3*$C$2)</f>
        <v>-6.5228599724698668</v>
      </c>
      <c r="Q209">
        <f>TableWmot22[[#This Row],[W]]*$C$3</f>
        <v>-78.274319669638402</v>
      </c>
      <c r="R209">
        <f>S$5+(R$5-S$5)*EXP(-TableWmot22[[#This Row],[t]]/T$5)</f>
        <v>-77.85848559588193</v>
      </c>
      <c r="S209">
        <f>ABS(TableWmot22[[#This Row],[Wmot,sim]]-TableWmot22[[#This Row],[Wmot]])</f>
        <v>0.41583407375647141</v>
      </c>
    </row>
    <row r="210" spans="1:19" x14ac:dyDescent="0.3">
      <c r="A210">
        <f>data_lastRecoveryFile!$A540-data_lastRecoveryFile!$A$339</f>
        <v>2.0099999999999998</v>
      </c>
      <c r="B210">
        <f>$C$6*data_lastRecoveryFile!$D540/$C$5</f>
        <v>-3.30791788856305</v>
      </c>
      <c r="C210">
        <f>data_lastRecoveryFile!$G540*2*PI()/($C$4*$C$3*$C$2)</f>
        <v>-6.0508658854629847</v>
      </c>
      <c r="D210">
        <f>TableWmot21[[#This Row],[W]]*$C$3</f>
        <v>-72.610390625555823</v>
      </c>
      <c r="E210">
        <f>F$5+(E$5-F$5)*EXP(-TableWmot21[[#This Row],[t]]/G$5)</f>
        <v>-73.514059864702787</v>
      </c>
      <c r="F210">
        <f>ABS(TableWmot21[[#This Row],[Wmot,sim]]-TableWmot21[[#This Row],[Wmot]])</f>
        <v>0.90366923914696429</v>
      </c>
      <c r="N210">
        <f>data_lastRecoveryFile!$A3891-data_lastRecoveryFile!$A$3690</f>
        <v>2.009999999999998</v>
      </c>
      <c r="O210">
        <f>$C$6*data_lastRecoveryFile!$D3891/$C$5</f>
        <v>-3.30791788856305</v>
      </c>
      <c r="P210">
        <f>data_lastRecoveryFile!$G3891*2*PI()/($C$4*$C$3*$C$2)</f>
        <v>-6.5828425533802823</v>
      </c>
      <c r="Q210">
        <f>TableWmot22[[#This Row],[W]]*$C$3</f>
        <v>-78.994110640563392</v>
      </c>
      <c r="R210">
        <f>S$5+(R$5-S$5)*EXP(-TableWmot22[[#This Row],[t]]/T$5)</f>
        <v>-77.859536020458393</v>
      </c>
      <c r="S210">
        <f>ABS(TableWmot22[[#This Row],[Wmot,sim]]-TableWmot22[[#This Row],[Wmot]])</f>
        <v>1.1345746201049991</v>
      </c>
    </row>
    <row r="211" spans="1:19" x14ac:dyDescent="0.3">
      <c r="A211">
        <f>data_lastRecoveryFile!$A541-data_lastRecoveryFile!$A$339</f>
        <v>2.0199999999999996</v>
      </c>
      <c r="B211">
        <f>$C$6*data_lastRecoveryFile!$D541/$C$5</f>
        <v>-3.30791788856305</v>
      </c>
      <c r="C211">
        <f>data_lastRecoveryFile!$G541*2*PI()/($C$4*$C$3*$C$2)</f>
        <v>-6.0213662537467361</v>
      </c>
      <c r="D211">
        <f>TableWmot21[[#This Row],[W]]*$C$3</f>
        <v>-72.25639504496084</v>
      </c>
      <c r="E211">
        <f>F$5+(E$5-F$5)*EXP(-TableWmot21[[#This Row],[t]]/G$5)</f>
        <v>-73.515138561638295</v>
      </c>
      <c r="F211">
        <f>ABS(TableWmot21[[#This Row],[Wmot,sim]]-TableWmot21[[#This Row],[Wmot]])</f>
        <v>1.2587435166774554</v>
      </c>
      <c r="N211">
        <f>data_lastRecoveryFile!$A3892-data_lastRecoveryFile!$A$3690</f>
        <v>2.019999999999996</v>
      </c>
      <c r="O211">
        <f>$C$6*data_lastRecoveryFile!$D3892/$C$5</f>
        <v>-3.30791788856305</v>
      </c>
      <c r="P211">
        <f>data_lastRecoveryFile!$G3892*2*PI()/($C$4*$C$3*$C$2)</f>
        <v>-6.5700593801479013</v>
      </c>
      <c r="Q211">
        <f>TableWmot22[[#This Row],[W]]*$C$3</f>
        <v>-78.840712561774808</v>
      </c>
      <c r="R211">
        <f>S$5+(R$5-S$5)*EXP(-TableWmot22[[#This Row],[t]]/T$5)</f>
        <v>-77.86054931399164</v>
      </c>
      <c r="S211">
        <f>ABS(TableWmot22[[#This Row],[Wmot,sim]]-TableWmot22[[#This Row],[Wmot]])</f>
        <v>0.98016324778316744</v>
      </c>
    </row>
    <row r="212" spans="1:19" x14ac:dyDescent="0.3">
      <c r="A212">
        <f>data_lastRecoveryFile!$A542-data_lastRecoveryFile!$A$339</f>
        <v>2.0300000000000002</v>
      </c>
      <c r="B212">
        <f>$C$6*data_lastRecoveryFile!$D542/$C$5</f>
        <v>-3.30791788856305</v>
      </c>
      <c r="C212">
        <f>data_lastRecoveryFile!$G542*2*PI()/($C$4*$C$3*$C$2)</f>
        <v>-5.9903916432569746</v>
      </c>
      <c r="D212">
        <f>TableWmot21[[#This Row],[W]]*$C$3</f>
        <v>-71.884699719083699</v>
      </c>
      <c r="E212">
        <f>F$5+(E$5-F$5)*EXP(-TableWmot21[[#This Row],[t]]/G$5)</f>
        <v>-73.516179622664183</v>
      </c>
      <c r="F212">
        <f>ABS(TableWmot21[[#This Row],[Wmot,sim]]-TableWmot21[[#This Row],[Wmot]])</f>
        <v>1.6314799035804839</v>
      </c>
      <c r="N212">
        <f>data_lastRecoveryFile!$A3893-data_lastRecoveryFile!$A$3690</f>
        <v>2.029999999999994</v>
      </c>
      <c r="O212">
        <f>$C$6*data_lastRecoveryFile!$D3893/$C$5</f>
        <v>-3.30791788856305</v>
      </c>
      <c r="P212">
        <f>data_lastRecoveryFile!$G3893*2*PI()/($C$4*$C$3*$C$2)</f>
        <v>-6.5371181244757617</v>
      </c>
      <c r="Q212">
        <f>TableWmot22[[#This Row],[W]]*$C$3</f>
        <v>-78.445417493709144</v>
      </c>
      <c r="R212">
        <f>S$5+(R$5-S$5)*EXP(-TableWmot22[[#This Row],[t]]/T$5)</f>
        <v>-77.86152678901226</v>
      </c>
      <c r="S212">
        <f>ABS(TableWmot22[[#This Row],[Wmot,sim]]-TableWmot22[[#This Row],[Wmot]])</f>
        <v>0.5838907046968842</v>
      </c>
    </row>
    <row r="213" spans="1:19" x14ac:dyDescent="0.3">
      <c r="A213">
        <f>data_lastRecoveryFile!$A543-data_lastRecoveryFile!$A$339</f>
        <v>2.04</v>
      </c>
      <c r="B213">
        <f>$C$6*data_lastRecoveryFile!$D543/$C$5</f>
        <v>-3.30791788856305</v>
      </c>
      <c r="C213">
        <f>data_lastRecoveryFile!$G543*2*PI()/($C$4*$C$3*$C$2)</f>
        <v>-5.9515504622642394</v>
      </c>
      <c r="D213">
        <f>TableWmot21[[#This Row],[W]]*$C$3</f>
        <v>-71.41860554717087</v>
      </c>
      <c r="E213">
        <f>F$5+(E$5-F$5)*EXP(-TableWmot21[[#This Row],[t]]/G$5)</f>
        <v>-73.517184360903414</v>
      </c>
      <c r="F213">
        <f>ABS(TableWmot21[[#This Row],[Wmot,sim]]-TableWmot21[[#This Row],[Wmot]])</f>
        <v>2.0985788137325443</v>
      </c>
      <c r="N213">
        <f>data_lastRecoveryFile!$A3894-data_lastRecoveryFile!$A$3690</f>
        <v>2.0399999999999991</v>
      </c>
      <c r="O213">
        <f>$C$6*data_lastRecoveryFile!$D3894/$C$5</f>
        <v>-3.30791788856305</v>
      </c>
      <c r="P213">
        <f>data_lastRecoveryFile!$G3894*2*PI()/($C$4*$C$3*$C$2)</f>
        <v>-6.5090934766462976</v>
      </c>
      <c r="Q213">
        <f>TableWmot22[[#This Row],[W]]*$C$3</f>
        <v>-78.109121719755564</v>
      </c>
      <c r="R213">
        <f>S$5+(R$5-S$5)*EXP(-TableWmot22[[#This Row],[t]]/T$5)</f>
        <v>-77.862469711654697</v>
      </c>
      <c r="S213">
        <f>ABS(TableWmot22[[#This Row],[Wmot,sim]]-TableWmot22[[#This Row],[Wmot]])</f>
        <v>0.24665200810086674</v>
      </c>
    </row>
    <row r="214" spans="1:19" x14ac:dyDescent="0.3">
      <c r="A214">
        <f>data_lastRecoveryFile!$A544-data_lastRecoveryFile!$A$339</f>
        <v>2.0499999999999998</v>
      </c>
      <c r="B214">
        <f>$C$6*data_lastRecoveryFile!$D544/$C$5</f>
        <v>-3.30791788856305</v>
      </c>
      <c r="C214">
        <f>data_lastRecoveryFile!$G544*2*PI()/($C$4*$C$3*$C$2)</f>
        <v>-5.8994344467435278</v>
      </c>
      <c r="D214">
        <f>TableWmot21[[#This Row],[W]]*$C$3</f>
        <v>-70.793213360922337</v>
      </c>
      <c r="E214">
        <f>F$5+(E$5-F$5)*EXP(-TableWmot21[[#This Row],[t]]/G$5)</f>
        <v>-73.518154043663856</v>
      </c>
      <c r="F214">
        <f>ABS(TableWmot21[[#This Row],[Wmot,sim]]-TableWmot21[[#This Row],[Wmot]])</f>
        <v>2.7249406827415186</v>
      </c>
      <c r="N214">
        <f>data_lastRecoveryFile!$A3895-data_lastRecoveryFile!$A$3690</f>
        <v>2.0499999999999972</v>
      </c>
      <c r="O214">
        <f>$C$6*data_lastRecoveryFile!$D3895/$C$5</f>
        <v>-3.30791788856305</v>
      </c>
      <c r="P214">
        <f>data_lastRecoveryFile!$G3895*2*PI()/($C$4*$C$3*$C$2)</f>
        <v>-6.5066351752815947</v>
      </c>
      <c r="Q214">
        <f>TableWmot22[[#This Row],[W]]*$C$3</f>
        <v>-78.079622103379137</v>
      </c>
      <c r="R214">
        <f>S$5+(R$5-S$5)*EXP(-TableWmot22[[#This Row],[t]]/T$5)</f>
        <v>-77.863379303297307</v>
      </c>
      <c r="S214">
        <f>ABS(TableWmot22[[#This Row],[Wmot,sim]]-TableWmot22[[#This Row],[Wmot]])</f>
        <v>0.2162428000818295</v>
      </c>
    </row>
    <row r="215" spans="1:19" x14ac:dyDescent="0.3">
      <c r="N215">
        <f>data_lastRecoveryFile!$A3896-data_lastRecoveryFile!$A$3690</f>
        <v>2.0599999999999952</v>
      </c>
      <c r="O215">
        <f>$C$6*data_lastRecoveryFile!$D3896/$C$5</f>
        <v>-3.30791788856305</v>
      </c>
      <c r="P215">
        <f>data_lastRecoveryFile!$G3896*2*PI()/($C$4*$C$3*$C$2)</f>
        <v>-6.5282682364948688</v>
      </c>
      <c r="Q215">
        <f>TableWmot22[[#This Row],[W]]*$C$3</f>
        <v>-78.339218837938432</v>
      </c>
      <c r="R215">
        <f>S$5+(R$5-S$5)*EXP(-TableWmot22[[#This Row],[t]]/T$5)</f>
        <v>-77.864256742144434</v>
      </c>
      <c r="S215">
        <f>ABS(TableWmot22[[#This Row],[Wmot,sim]]-TableWmot22[[#This Row],[Wmot]])</f>
        <v>0.47496209579399817</v>
      </c>
    </row>
    <row r="216" spans="1:19" x14ac:dyDescent="0.3">
      <c r="N216">
        <f>data_lastRecoveryFile!$A3897-data_lastRecoveryFile!$A$3690</f>
        <v>2.0700000000000003</v>
      </c>
      <c r="O216">
        <f>$C$6*data_lastRecoveryFile!$D3897/$C$5</f>
        <v>-3.30791788856305</v>
      </c>
      <c r="P216">
        <f>data_lastRecoveryFile!$G3897*2*PI()/($C$4*$C$3*$C$2)</f>
        <v>-6.5459680175699244</v>
      </c>
      <c r="Q216">
        <f>TableWmot22[[#This Row],[W]]*$C$3</f>
        <v>-78.551616210839086</v>
      </c>
      <c r="R216">
        <f>S$5+(R$5-S$5)*EXP(-TableWmot22[[#This Row],[t]]/T$5)</f>
        <v>-77.865103164752526</v>
      </c>
      <c r="S216">
        <f>ABS(TableWmot22[[#This Row],[Wmot,sim]]-TableWmot22[[#This Row],[Wmot]])</f>
        <v>0.68651304608656005</v>
      </c>
    </row>
    <row r="217" spans="1:19" x14ac:dyDescent="0.3">
      <c r="N217">
        <f>data_lastRecoveryFile!$A3898-data_lastRecoveryFile!$A$3690</f>
        <v>2.0799999999999983</v>
      </c>
      <c r="O217">
        <f>$C$6*data_lastRecoveryFile!$D3898/$C$5</f>
        <v>-3.30791788856305</v>
      </c>
      <c r="P217">
        <f>data_lastRecoveryFile!$G3898*2*PI()/($C$4*$C$3*$C$2)</f>
        <v>-6.5479346576390345</v>
      </c>
      <c r="Q217">
        <f>TableWmot22[[#This Row],[W]]*$C$3</f>
        <v>-78.575215891668421</v>
      </c>
      <c r="R217">
        <f>S$5+(R$5-S$5)*EXP(-TableWmot22[[#This Row],[t]]/T$5)</f>
        <v>-77.865919667502368</v>
      </c>
      <c r="S217">
        <f>ABS(TableWmot22[[#This Row],[Wmot,sim]]-TableWmot22[[#This Row],[Wmot]])</f>
        <v>0.70929622416605298</v>
      </c>
    </row>
    <row r="218" spans="1:19" x14ac:dyDescent="0.3">
      <c r="N218">
        <f>data_lastRecoveryFile!$A3899-data_lastRecoveryFile!$A$3690</f>
        <v>2.0899999999999963</v>
      </c>
      <c r="O218">
        <f>$C$6*data_lastRecoveryFile!$D3899/$C$5</f>
        <v>-3.30791788856305</v>
      </c>
      <c r="P218">
        <f>data_lastRecoveryFile!$G3899*2*PI()/($C$4*$C$3*$C$2)</f>
        <v>-6.5385931083625461</v>
      </c>
      <c r="Q218">
        <f>TableWmot22[[#This Row],[W]]*$C$3</f>
        <v>-78.463117300350547</v>
      </c>
      <c r="R218">
        <f>S$5+(R$5-S$5)*EXP(-TableWmot22[[#This Row],[t]]/T$5)</f>
        <v>-77.866707308019215</v>
      </c>
      <c r="S218">
        <f>ABS(TableWmot22[[#This Row],[Wmot,sim]]-TableWmot22[[#This Row],[Wmot]])</f>
        <v>0.5964099923313313</v>
      </c>
    </row>
    <row r="219" spans="1:19" x14ac:dyDescent="0.3">
      <c r="N219">
        <f>data_lastRecoveryFile!$A3900-data_lastRecoveryFile!$A$3690</f>
        <v>2.0999999999999943</v>
      </c>
      <c r="O219">
        <f>$C$6*data_lastRecoveryFile!$D3900/$C$5</f>
        <v>-3.30791788856305</v>
      </c>
      <c r="P219">
        <f>data_lastRecoveryFile!$G3900*2*PI()/($C$4*$C$3*$C$2)</f>
        <v>-6.460910746377075</v>
      </c>
      <c r="Q219">
        <f>TableWmot22[[#This Row],[W]]*$C$3</f>
        <v>-77.530928956524903</v>
      </c>
      <c r="R219">
        <f>S$5+(R$5-S$5)*EXP(-TableWmot22[[#This Row],[t]]/T$5)</f>
        <v>-77.867467106542705</v>
      </c>
      <c r="S219">
        <f>ABS(TableWmot22[[#This Row],[Wmot,sim]]-TableWmot22[[#This Row],[Wmot]])</f>
        <v>0.33653815001780174</v>
      </c>
    </row>
    <row r="220" spans="1:19" x14ac:dyDescent="0.3">
      <c r="N220">
        <f>data_lastRecoveryFile!$A3901-data_lastRecoveryFile!$A$3690</f>
        <v>2.1099999999999994</v>
      </c>
      <c r="O220">
        <f>$C$6*data_lastRecoveryFile!$D3901/$C$5</f>
        <v>-3.30791788856305</v>
      </c>
      <c r="P220">
        <f>data_lastRecoveryFile!$G3901*2*PI()/($C$4*$C$3*$C$2)</f>
        <v>-6.3080043288841052</v>
      </c>
      <c r="Q220">
        <f>TableWmot22[[#This Row],[W]]*$C$3</f>
        <v>-75.696051946609259</v>
      </c>
      <c r="R220">
        <f>S$5+(R$5-S$5)*EXP(-TableWmot22[[#This Row],[t]]/T$5)</f>
        <v>-77.868200047248493</v>
      </c>
      <c r="S220">
        <f>ABS(TableWmot22[[#This Row],[Wmot,sim]]-TableWmot22[[#This Row],[Wmot]])</f>
        <v>2.1721481006392338</v>
      </c>
    </row>
    <row r="221" spans="1:19" x14ac:dyDescent="0.3">
      <c r="N221">
        <f>data_lastRecoveryFile!$A3902-data_lastRecoveryFile!$A$3690</f>
        <v>2.1199999999999974</v>
      </c>
      <c r="O221">
        <f>$C$6*data_lastRecoveryFile!$D3902/$C$5</f>
        <v>-3.30791788856305</v>
      </c>
      <c r="P221">
        <f>data_lastRecoveryFile!$G3902*2*PI()/($C$4*$C$3*$C$2)</f>
        <v>-6.106915181121912</v>
      </c>
      <c r="Q221">
        <f>TableWmot22[[#This Row],[W]]*$C$3</f>
        <v>-73.282982173462941</v>
      </c>
      <c r="R221">
        <f>S$5+(R$5-S$5)*EXP(-TableWmot22[[#This Row],[t]]/T$5)</f>
        <v>-77.868907079522927</v>
      </c>
      <c r="S221">
        <f>ABS(TableWmot22[[#This Row],[Wmot,sim]]-TableWmot22[[#This Row],[Wmot]])</f>
        <v>4.5859249060599865</v>
      </c>
    </row>
    <row r="222" spans="1:19" x14ac:dyDescent="0.3">
      <c r="N222">
        <f>data_lastRecoveryFile!$A3903-data_lastRecoveryFile!$A$3690</f>
        <v>2.1299999999999955</v>
      </c>
      <c r="O222">
        <f>$C$6*data_lastRecoveryFile!$D3903/$C$5</f>
        <v>-3.30791788856305</v>
      </c>
      <c r="P222">
        <f>data_lastRecoveryFile!$G3903*2*PI()/($C$4*$C$3*$C$2)</f>
        <v>-5.8596099431596045</v>
      </c>
      <c r="Q222">
        <f>TableWmot22[[#This Row],[W]]*$C$3</f>
        <v>-70.315319317915254</v>
      </c>
      <c r="R222">
        <f>S$5+(R$5-S$5)*EXP(-TableWmot22[[#This Row],[t]]/T$5)</f>
        <v>-77.869589119192938</v>
      </c>
      <c r="S222">
        <f>ABS(TableWmot22[[#This Row],[Wmot,sim]]-TableWmot22[[#This Row],[Wmot]])</f>
        <v>7.5542698012776839</v>
      </c>
    </row>
    <row r="223" spans="1:19" x14ac:dyDescent="0.3">
      <c r="N223">
        <f>data_lastRecoveryFile!$A3904-data_lastRecoveryFile!$A$3690</f>
        <v>2.1400000000000006</v>
      </c>
      <c r="O223">
        <f>$C$6*data_lastRecoveryFile!$D3904/$C$5</f>
        <v>-3.30791788856305</v>
      </c>
      <c r="P223">
        <f>data_lastRecoveryFile!$G3904*2*PI()/($C$4*$C$3*$C$2)</f>
        <v>-5.6855621257489553</v>
      </c>
      <c r="Q223">
        <f>TableWmot22[[#This Row],[W]]*$C$3</f>
        <v>-68.226745508987463</v>
      </c>
      <c r="R223">
        <f>S$5+(R$5-S$5)*EXP(-TableWmot22[[#This Row],[t]]/T$5)</f>
        <v>-77.870247049712205</v>
      </c>
      <c r="S223">
        <f>ABS(TableWmot22[[#This Row],[Wmot,sim]]-TableWmot22[[#This Row],[Wmot]])</f>
        <v>9.643501540724742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1DC8-AA43-442E-8FAD-5DCD2F6C20FA}">
  <dimension ref="A1:Y223"/>
  <sheetViews>
    <sheetView tabSelected="1" topLeftCell="A208" zoomScaleNormal="100" workbookViewId="0">
      <selection activeCell="C9" sqref="C9:C214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52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$C$6*AVERAGE(data_lastRecoveryFile!$E120:'data_lastRecoveryFile'!$E300)/$C$5</f>
        <v>4.1348973607038122</v>
      </c>
      <c r="F2">
        <f>$C$6*AVERAGE(data_lastRecoveryFile!$E440:'data_lastRecoveryFile'!$E520)/$C$5</f>
        <v>6.6158357771261</v>
      </c>
      <c r="G2">
        <f>AVERAGE(data_lastRecoveryFile!$H120:'data_lastRecoveryFile'!$H300)*2*PI()/($C$4*$C$2)</f>
        <v>55.640051763031281</v>
      </c>
      <c r="H2">
        <f>AVERAGE(data_lastRecoveryFile!$H440:'data_lastRecoveryFile'!$H520)*2*PI()/($C$4*$C$2)</f>
        <v>134.52945955069166</v>
      </c>
      <c r="I2">
        <f>(H$2-G$2)/(F$2-E$2)</f>
        <v>31.798212831669247</v>
      </c>
      <c r="M2">
        <v>2.0674486803519101</v>
      </c>
      <c r="N2">
        <v>3.30791788856305</v>
      </c>
      <c r="R2">
        <f>$C$6*AVERAGE(data_lastRecoveryFile!$E3530:'data_lastRecoveryFile'!$E3660)/$C$5</f>
        <v>4.1348973607038122</v>
      </c>
      <c r="S2">
        <f>$C$6*AVERAGE(data_lastRecoveryFile!$E3790:'data_lastRecoveryFile'!$E3884)/$C$5</f>
        <v>6.6158357771261</v>
      </c>
      <c r="T2">
        <f>AVERAGE(data_lastRecoveryFile!$H3530:'data_lastRecoveryFile'!$H3660)*2*PI()/($C$4*$C$2)</f>
        <v>65.19958799510394</v>
      </c>
      <c r="U2">
        <f>AVERAGE(data_lastRecoveryFile!$H3790:'data_lastRecoveryFile'!$H3884)*2*PI()/($C$4*$C$2)</f>
        <v>140.9987319784681</v>
      </c>
      <c r="V2">
        <f>(U$2-T$2)/(S$2-R$2)</f>
        <v>30.552610045303989</v>
      </c>
    </row>
    <row r="3" spans="1:25" x14ac:dyDescent="0.3">
      <c r="A3" s="3" t="s">
        <v>38</v>
      </c>
      <c r="C3">
        <v>12</v>
      </c>
      <c r="K3">
        <f>K5/12</f>
        <v>2.6757377687866124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55.640051763031281</v>
      </c>
      <c r="F5">
        <v>135.30013923728845</v>
      </c>
      <c r="G5">
        <v>0.21701158366076351</v>
      </c>
      <c r="I5">
        <f>SUM(TableWmot31[Abs(error)])</f>
        <v>716.19846061314263</v>
      </c>
      <c r="K5">
        <f>(F$5-E$5)/(F$2-E$2)</f>
        <v>32.108853225439347</v>
      </c>
      <c r="L5">
        <f>G$5</f>
        <v>0.21701158366076351</v>
      </c>
      <c r="R5">
        <f>T$2</f>
        <v>65.19958799510394</v>
      </c>
      <c r="S5">
        <v>142.08841758041416</v>
      </c>
      <c r="T5">
        <v>0.22247153068135431</v>
      </c>
      <c r="V5">
        <f>SUM(TableWmot32[Abs(error)])</f>
        <v>588.85391724723581</v>
      </c>
      <c r="X5">
        <f>(S$5-R$5)/(S$2-R$2)</f>
        <v>30.991833201643949</v>
      </c>
      <c r="Y5">
        <f>T$5</f>
        <v>0.22247153068135431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$C$6*data_lastRecoveryFile!$E339/$C$5</f>
        <v>6.6158357771261</v>
      </c>
      <c r="C9">
        <f>data_lastRecoveryFile!$H339*2*PI()/($C$4*$C$3*$C$2)</f>
        <v>4.796148264529986</v>
      </c>
      <c r="D9">
        <f>TableWmot31[[#This Row],[W]]*$C$3</f>
        <v>57.553779174359832</v>
      </c>
      <c r="E9">
        <f>F$5+(E$5-F$5)*EXP(-TableWmot31[[#This Row],[t]]/G$5)</f>
        <v>55.640051763031281</v>
      </c>
      <c r="F9">
        <f>ABS(TableWmot31[[#This Row],[Wmot,sim]]-TableWmot31[[#This Row],[Wmot]])</f>
        <v>1.9137274113285514</v>
      </c>
      <c r="N9">
        <f>data_lastRecoveryFile!$A3690-data_lastRecoveryFile!$A$3690</f>
        <v>0</v>
      </c>
      <c r="O9">
        <f>$C$6*data_lastRecoveryFile!$E3690/$C$5</f>
        <v>6.6158357771261</v>
      </c>
      <c r="P9">
        <f>data_lastRecoveryFile!$H3690*2*PI()/($C$4*$C$3*$C$2)</f>
        <v>5.7927441143374043</v>
      </c>
      <c r="Q9">
        <f>TableWmot32[[#This Row],[W]]*$C$3</f>
        <v>69.512929372048859</v>
      </c>
      <c r="R9">
        <f>S$5+(R$5-S$5)*EXP(-TableWmot32[[#This Row],[t]]/T$5)</f>
        <v>65.19958799510394</v>
      </c>
      <c r="S9">
        <f>ABS(TableWmot32[[#This Row],[Wmot,sim]]-TableWmot32[[#This Row],[Wmot]])</f>
        <v>4.3133413769449191</v>
      </c>
    </row>
    <row r="10" spans="1:25" x14ac:dyDescent="0.3">
      <c r="A10">
        <f>data_lastRecoveryFile!$A340-data_lastRecoveryFile!$A$339</f>
        <v>9.9999999999997868E-3</v>
      </c>
      <c r="B10">
        <f>$C$6*data_lastRecoveryFile!$E340/$C$5</f>
        <v>6.6158357771261</v>
      </c>
      <c r="C10">
        <f>data_lastRecoveryFile!$H340*2*PI()/($C$4*$C$3*$C$2)</f>
        <v>4.8384310684559599</v>
      </c>
      <c r="D10">
        <f>TableWmot31[[#This Row],[W]]*$C$3</f>
        <v>58.061172821471516</v>
      </c>
      <c r="E10">
        <f>F$5+(E$5-F$5)*EXP(-TableWmot31[[#This Row],[t]]/G$5)</f>
        <v>59.227536279001043</v>
      </c>
      <c r="F10">
        <f>ABS(TableWmot31[[#This Row],[Wmot,sim]]-TableWmot31[[#This Row],[Wmot]])</f>
        <v>1.1663634575295276</v>
      </c>
      <c r="N10">
        <f>data_lastRecoveryFile!$A3691-data_lastRecoveryFile!$A$3690</f>
        <v>9.9999999999980105E-3</v>
      </c>
      <c r="O10">
        <f>$C$6*data_lastRecoveryFile!$E3691/$C$5</f>
        <v>6.6158357771261</v>
      </c>
      <c r="P10">
        <f>data_lastRecoveryFile!$H3691*2*PI()/($C$4*$C$3*$C$2)</f>
        <v>5.8778013855302556</v>
      </c>
      <c r="Q10">
        <f>TableWmot32[[#This Row],[W]]*$C$3</f>
        <v>70.53361662636307</v>
      </c>
      <c r="R10">
        <f>S$5+(R$5-S$5)*EXP(-TableWmot32[[#This Row],[t]]/T$5)</f>
        <v>68.579183257041166</v>
      </c>
      <c r="S10">
        <f>ABS(TableWmot32[[#This Row],[Wmot,sim]]-TableWmot32[[#This Row],[Wmot]])</f>
        <v>1.9544333693219045</v>
      </c>
    </row>
    <row r="11" spans="1:25" x14ac:dyDescent="0.3">
      <c r="A11">
        <f>data_lastRecoveryFile!$A341-data_lastRecoveryFile!$A$339</f>
        <v>2.0000000000000018E-2</v>
      </c>
      <c r="B11">
        <f>$C$6*data_lastRecoveryFile!$E341/$C$5</f>
        <v>6.6158357771261</v>
      </c>
      <c r="C11">
        <f>data_lastRecoveryFile!$H341*2*PI()/($C$4*$C$3*$C$2)</f>
        <v>4.9018552743449213</v>
      </c>
      <c r="D11">
        <f>TableWmot31[[#This Row],[W]]*$C$3</f>
        <v>58.822263292139056</v>
      </c>
      <c r="E11">
        <f>F$5+(E$5-F$5)*EXP(-TableWmot31[[#This Row],[t]]/G$5)</f>
        <v>62.653458768611372</v>
      </c>
      <c r="F11">
        <f>ABS(TableWmot31[[#This Row],[Wmot,sim]]-TableWmot31[[#This Row],[Wmot]])</f>
        <v>3.8311954764723168</v>
      </c>
      <c r="N11">
        <f>data_lastRecoveryFile!$A3692-data_lastRecoveryFile!$A$3690</f>
        <v>1.9999999999996021E-2</v>
      </c>
      <c r="O11">
        <f>$C$6*data_lastRecoveryFile!$E3692/$C$5</f>
        <v>6.6158357771261</v>
      </c>
      <c r="P11">
        <f>data_lastRecoveryFile!$H3692*2*PI()/($C$4*$C$3*$C$2)</f>
        <v>6.0041581339672749</v>
      </c>
      <c r="Q11">
        <f>TableWmot32[[#This Row],[W]]*$C$3</f>
        <v>72.049897607607306</v>
      </c>
      <c r="R11">
        <f>S$5+(R$5-S$5)*EXP(-TableWmot32[[#This Row],[t]]/T$5)</f>
        <v>71.810230749476489</v>
      </c>
      <c r="S11">
        <f>ABS(TableWmot32[[#This Row],[Wmot,sim]]-TableWmot32[[#This Row],[Wmot]])</f>
        <v>0.23966685813081767</v>
      </c>
    </row>
    <row r="12" spans="1:25" x14ac:dyDescent="0.3">
      <c r="A12">
        <f>data_lastRecoveryFile!$A342-data_lastRecoveryFile!$A$339</f>
        <v>2.9999999999999805E-2</v>
      </c>
      <c r="B12">
        <f>$C$6*data_lastRecoveryFile!$E342/$C$5</f>
        <v>6.6158357771261</v>
      </c>
      <c r="C12">
        <f>data_lastRecoveryFile!$H342*2*PI()/($C$4*$C$3*$C$2)</f>
        <v>5.0478784454600865</v>
      </c>
      <c r="D12">
        <f>TableWmot31[[#This Row],[W]]*$C$3</f>
        <v>60.574541345521041</v>
      </c>
      <c r="E12">
        <f>F$5+(E$5-F$5)*EXP(-TableWmot31[[#This Row],[t]]/G$5)</f>
        <v>65.925095162460465</v>
      </c>
      <c r="F12">
        <f>ABS(TableWmot31[[#This Row],[Wmot,sim]]-TableWmot31[[#This Row],[Wmot]])</f>
        <v>5.3505538169394242</v>
      </c>
      <c r="N12">
        <f>data_lastRecoveryFile!$A3693-data_lastRecoveryFile!$A$3690</f>
        <v>2.9999999999994031E-2</v>
      </c>
      <c r="O12">
        <f>$C$6*data_lastRecoveryFile!$E3693/$C$5</f>
        <v>6.6158357771261</v>
      </c>
      <c r="P12">
        <f>data_lastRecoveryFile!$H3693*2*PI()/($C$4*$C$3*$C$2)</f>
        <v>6.1359231515425643</v>
      </c>
      <c r="Q12">
        <f>TableWmot32[[#This Row],[W]]*$C$3</f>
        <v>73.631077818510775</v>
      </c>
      <c r="R12">
        <f>S$5+(R$5-S$5)*EXP(-TableWmot32[[#This Row],[t]]/T$5)</f>
        <v>74.899259786754925</v>
      </c>
      <c r="S12">
        <f>ABS(TableWmot32[[#This Row],[Wmot,sim]]-TableWmot32[[#This Row],[Wmot]])</f>
        <v>1.26818196824415</v>
      </c>
    </row>
    <row r="13" spans="1:25" x14ac:dyDescent="0.3">
      <c r="A13">
        <f>data_lastRecoveryFile!$A343-data_lastRecoveryFile!$A$339</f>
        <v>4.0000000000000036E-2</v>
      </c>
      <c r="B13">
        <f>$C$6*data_lastRecoveryFile!$E343/$C$5</f>
        <v>6.6158357771261</v>
      </c>
      <c r="C13">
        <f>data_lastRecoveryFile!$H343*2*PI()/($C$4*$C$3*$C$2)</f>
        <v>5.2632257477848094</v>
      </c>
      <c r="D13">
        <f>TableWmot31[[#This Row],[W]]*$C$3</f>
        <v>63.158708973417717</v>
      </c>
      <c r="E13">
        <f>F$5+(E$5-F$5)*EXP(-TableWmot31[[#This Row],[t]]/G$5)</f>
        <v>69.04939372029979</v>
      </c>
      <c r="F13">
        <f>ABS(TableWmot31[[#This Row],[Wmot,sim]]-TableWmot31[[#This Row],[Wmot]])</f>
        <v>5.8906847468820729</v>
      </c>
      <c r="N13">
        <f>data_lastRecoveryFile!$A3694-data_lastRecoveryFile!$A$3690</f>
        <v>3.9999999999999147E-2</v>
      </c>
      <c r="O13">
        <f>$C$6*data_lastRecoveryFile!$E3694/$C$5</f>
        <v>6.6158357771261</v>
      </c>
      <c r="P13">
        <f>data_lastRecoveryFile!$H3694*2*PI()/($C$4*$C$3*$C$2)</f>
        <v>6.2907962142179121</v>
      </c>
      <c r="Q13">
        <f>TableWmot32[[#This Row],[W]]*$C$3</f>
        <v>75.489554570614942</v>
      </c>
      <c r="R13">
        <f>S$5+(R$5-S$5)*EXP(-TableWmot32[[#This Row],[t]]/T$5)</f>
        <v>77.852512691732727</v>
      </c>
      <c r="S13">
        <f>ABS(TableWmot32[[#This Row],[Wmot,sim]]-TableWmot32[[#This Row],[Wmot]])</f>
        <v>2.362958121117785</v>
      </c>
    </row>
    <row r="14" spans="1:25" x14ac:dyDescent="0.3">
      <c r="A14">
        <f>data_lastRecoveryFile!$A344-data_lastRecoveryFile!$A$339</f>
        <v>4.9999999999999822E-2</v>
      </c>
      <c r="B14">
        <f>$C$6*data_lastRecoveryFile!$E344/$C$5</f>
        <v>6.6158357771261</v>
      </c>
      <c r="C14">
        <f>data_lastRecoveryFile!$H344*2*PI()/($C$4*$C$3*$C$2)</f>
        <v>5.5139726097030097</v>
      </c>
      <c r="D14">
        <f>TableWmot31[[#This Row],[W]]*$C$3</f>
        <v>66.167671316436113</v>
      </c>
      <c r="E14">
        <f>F$5+(E$5-F$5)*EXP(-TableWmot31[[#This Row],[t]]/G$5)</f>
        <v>72.032989787658579</v>
      </c>
      <c r="F14">
        <f>ABS(TableWmot31[[#This Row],[Wmot,sim]]-TableWmot31[[#This Row],[Wmot]])</f>
        <v>5.8653184712224657</v>
      </c>
      <c r="N14">
        <f>data_lastRecoveryFile!$A3695-data_lastRecoveryFile!$A$3690</f>
        <v>4.9999999999997158E-2</v>
      </c>
      <c r="O14">
        <f>$C$6*data_lastRecoveryFile!$E3695/$C$5</f>
        <v>6.6158357771261</v>
      </c>
      <c r="P14">
        <f>data_lastRecoveryFile!$H3695*2*PI()/($C$4*$C$3*$C$2)</f>
        <v>6.456485804943263</v>
      </c>
      <c r="Q14">
        <f>TableWmot32[[#This Row],[W]]*$C$3</f>
        <v>77.477829659319156</v>
      </c>
      <c r="R14">
        <f>S$5+(R$5-S$5)*EXP(-TableWmot32[[#This Row],[t]]/T$5)</f>
        <v>80.675957410281455</v>
      </c>
      <c r="S14">
        <f>ABS(TableWmot32[[#This Row],[Wmot,sim]]-TableWmot32[[#This Row],[Wmot]])</f>
        <v>3.1981277509622998</v>
      </c>
    </row>
    <row r="15" spans="1:25" x14ac:dyDescent="0.3">
      <c r="A15">
        <f>data_lastRecoveryFile!$A345-data_lastRecoveryFile!$A$339</f>
        <v>6.0000000000000053E-2</v>
      </c>
      <c r="B15">
        <f>$C$6*data_lastRecoveryFile!$E345/$C$5</f>
        <v>6.6158357771261</v>
      </c>
      <c r="C15">
        <f>data_lastRecoveryFile!$H345*2*PI()/($C$4*$C$3*$C$2)</f>
        <v>5.8065106101609736</v>
      </c>
      <c r="D15">
        <f>TableWmot31[[#This Row],[W]]*$C$3</f>
        <v>69.678127321931683</v>
      </c>
      <c r="E15">
        <f>F$5+(E$5-F$5)*EXP(-TableWmot31[[#This Row],[t]]/G$5)</f>
        <v>74.882219887907326</v>
      </c>
      <c r="F15">
        <f>ABS(TableWmot31[[#This Row],[Wmot,sim]]-TableWmot31[[#This Row],[Wmot]])</f>
        <v>5.2040925659756425</v>
      </c>
      <c r="N15">
        <f>data_lastRecoveryFile!$A3696-data_lastRecoveryFile!$A$3690</f>
        <v>5.9999999999995168E-2</v>
      </c>
      <c r="O15">
        <f>$C$6*data_lastRecoveryFile!$E3696/$C$5</f>
        <v>6.6158357771261</v>
      </c>
      <c r="P15">
        <f>data_lastRecoveryFile!$H3696*2*PI()/($C$4*$C$3*$C$2)</f>
        <v>6.6497083822024825</v>
      </c>
      <c r="Q15">
        <f>TableWmot32[[#This Row],[W]]*$C$3</f>
        <v>79.796500586429786</v>
      </c>
      <c r="R15">
        <f>S$5+(R$5-S$5)*EXP(-TableWmot32[[#This Row],[t]]/T$5)</f>
        <v>83.37529957135061</v>
      </c>
      <c r="S15">
        <f>ABS(TableWmot32[[#This Row],[Wmot,sim]]-TableWmot32[[#This Row],[Wmot]])</f>
        <v>3.578798984920823</v>
      </c>
    </row>
    <row r="16" spans="1:25" x14ac:dyDescent="0.3">
      <c r="A16">
        <f>data_lastRecoveryFile!$A346-data_lastRecoveryFile!$A$339</f>
        <v>6.999999999999984E-2</v>
      </c>
      <c r="B16">
        <f>$C$6*data_lastRecoveryFile!$E346/$C$5</f>
        <v>6.6158357771261</v>
      </c>
      <c r="C16">
        <f>data_lastRecoveryFile!$H346*2*PI()/($C$4*$C$3*$C$2)</f>
        <v>6.0385743684129283</v>
      </c>
      <c r="D16">
        <f>TableWmot31[[#This Row],[W]]*$C$3</f>
        <v>72.462892420955143</v>
      </c>
      <c r="E16">
        <f>F$5+(E$5-F$5)*EXP(-TableWmot31[[#This Row],[t]]/G$5)</f>
        <v>77.603135179684529</v>
      </c>
      <c r="F16">
        <f>ABS(TableWmot31[[#This Row],[Wmot,sim]]-TableWmot31[[#This Row],[Wmot]])</f>
        <v>5.1402427587293857</v>
      </c>
      <c r="N16">
        <f>data_lastRecoveryFile!$A3697-data_lastRecoveryFile!$A$3690</f>
        <v>7.0000000000000284E-2</v>
      </c>
      <c r="O16">
        <f>$C$6*data_lastRecoveryFile!$E3697/$C$5</f>
        <v>6.6158357771261</v>
      </c>
      <c r="P16">
        <f>data_lastRecoveryFile!$H3697*2*PI()/($C$4*$C$3*$C$2)</f>
        <v>6.8016314822175312</v>
      </c>
      <c r="Q16">
        <f>TableWmot32[[#This Row],[W]]*$C$3</f>
        <v>81.619577786610378</v>
      </c>
      <c r="R16">
        <f>S$5+(R$5-S$5)*EXP(-TableWmot32[[#This Row],[t]]/T$5)</f>
        <v>85.955994016919846</v>
      </c>
      <c r="S16">
        <f>ABS(TableWmot32[[#This Row],[Wmot,sim]]-TableWmot32[[#This Row],[Wmot]])</f>
        <v>4.3364162303094673</v>
      </c>
    </row>
    <row r="17" spans="1:19" x14ac:dyDescent="0.3">
      <c r="A17">
        <f>data_lastRecoveryFile!$A347-data_lastRecoveryFile!$A$339</f>
        <v>8.0000000000000071E-2</v>
      </c>
      <c r="B17">
        <f>$C$6*data_lastRecoveryFile!$E347/$C$5</f>
        <v>6.6158357771261</v>
      </c>
      <c r="C17">
        <f>data_lastRecoveryFile!$H347*2*PI()/($C$4*$C$3*$C$2)</f>
        <v>6.256379974658989</v>
      </c>
      <c r="D17">
        <f>TableWmot31[[#This Row],[W]]*$C$3</f>
        <v>75.076559695907861</v>
      </c>
      <c r="E17">
        <f>F$5+(E$5-F$5)*EXP(-TableWmot31[[#This Row],[t]]/G$5)</f>
        <v>80.201514308271314</v>
      </c>
      <c r="F17">
        <f>ABS(TableWmot31[[#This Row],[Wmot,sim]]-TableWmot31[[#This Row],[Wmot]])</f>
        <v>5.1249546123634531</v>
      </c>
      <c r="N17">
        <f>data_lastRecoveryFile!$A3698-data_lastRecoveryFile!$A$3690</f>
        <v>7.9999999999998295E-2</v>
      </c>
      <c r="O17">
        <f>$C$6*data_lastRecoveryFile!$E3698/$C$5</f>
        <v>6.6158357771261</v>
      </c>
      <c r="P17">
        <f>data_lastRecoveryFile!$H3698*2*PI()/($C$4*$C$3*$C$2)</f>
        <v>7.0145204806209174</v>
      </c>
      <c r="Q17">
        <f>TableWmot32[[#This Row],[W]]*$C$3</f>
        <v>84.174245767451012</v>
      </c>
      <c r="R17">
        <f>S$5+(R$5-S$5)*EXP(-TableWmot32[[#This Row],[t]]/T$5)</f>
        <v>88.423255825161533</v>
      </c>
      <c r="S17">
        <f>ABS(TableWmot32[[#This Row],[Wmot,sim]]-TableWmot32[[#This Row],[Wmot]])</f>
        <v>4.249010057710521</v>
      </c>
    </row>
    <row r="18" spans="1:19" x14ac:dyDescent="0.3">
      <c r="A18">
        <f>data_lastRecoveryFile!$A348-data_lastRecoveryFile!$A$339</f>
        <v>8.9999999999999858E-2</v>
      </c>
      <c r="B18">
        <f>$C$6*data_lastRecoveryFile!$E348/$C$5</f>
        <v>6.6158357771261</v>
      </c>
      <c r="C18">
        <f>data_lastRecoveryFile!$H348*2*PI()/($C$4*$C$3*$C$2)</f>
        <v>6.4614024076726695</v>
      </c>
      <c r="D18">
        <f>TableWmot31[[#This Row],[W]]*$C$3</f>
        <v>77.536828892072037</v>
      </c>
      <c r="E18">
        <f>F$5+(E$5-F$5)*EXP(-TableWmot31[[#This Row],[t]]/G$5)</f>
        <v>82.682875678203928</v>
      </c>
      <c r="F18">
        <f>ABS(TableWmot31[[#This Row],[Wmot,sim]]-TableWmot31[[#This Row],[Wmot]])</f>
        <v>5.1460467861318904</v>
      </c>
      <c r="N18">
        <f>data_lastRecoveryFile!$A3699-data_lastRecoveryFile!$A$3690</f>
        <v>8.9999999999996305E-2</v>
      </c>
      <c r="O18">
        <f>$C$6*data_lastRecoveryFile!$E3699/$C$5</f>
        <v>6.6158357771261</v>
      </c>
      <c r="P18">
        <f>data_lastRecoveryFile!$H3699*2*PI()/($C$4*$C$3*$C$2)</f>
        <v>7.2239678601816779</v>
      </c>
      <c r="Q18">
        <f>TableWmot32[[#This Row],[W]]*$C$3</f>
        <v>86.687614322180139</v>
      </c>
      <c r="R18">
        <f>S$5+(R$5-S$5)*EXP(-TableWmot32[[#This Row],[t]]/T$5)</f>
        <v>90.782070849103533</v>
      </c>
      <c r="S18">
        <f>ABS(TableWmot32[[#This Row],[Wmot,sim]]-TableWmot32[[#This Row],[Wmot]])</f>
        <v>4.0944565269233948</v>
      </c>
    </row>
    <row r="19" spans="1:19" x14ac:dyDescent="0.3">
      <c r="A19">
        <f>data_lastRecoveryFile!$A349-data_lastRecoveryFile!$A$339</f>
        <v>0.10000000000000009</v>
      </c>
      <c r="B19">
        <f>$C$6*data_lastRecoveryFile!$E349/$C$5</f>
        <v>6.6158357771261</v>
      </c>
      <c r="C19">
        <f>data_lastRecoveryFile!$H349*2*PI()/($C$4*$C$3*$C$2)</f>
        <v>6.6580666140010498</v>
      </c>
      <c r="D19">
        <f>TableWmot31[[#This Row],[W]]*$C$3</f>
        <v>79.896799368012594</v>
      </c>
      <c r="E19">
        <f>F$5+(E$5-F$5)*EXP(-TableWmot31[[#This Row],[t]]/G$5)</f>
        <v>85.05248917319193</v>
      </c>
      <c r="F19">
        <f>ABS(TableWmot31[[#This Row],[Wmot,sim]]-TableWmot31[[#This Row],[Wmot]])</f>
        <v>5.1556898051793354</v>
      </c>
      <c r="N19">
        <f>data_lastRecoveryFile!$A3700-data_lastRecoveryFile!$A$3690</f>
        <v>9.9999999999994316E-2</v>
      </c>
      <c r="O19">
        <f>$C$6*data_lastRecoveryFile!$E3700/$C$5</f>
        <v>6.6158357771261</v>
      </c>
      <c r="P19">
        <f>data_lastRecoveryFile!$H3700*2*PI()/($C$4*$C$3*$C$2)</f>
        <v>7.4280069706041685</v>
      </c>
      <c r="Q19">
        <f>TableWmot32[[#This Row],[W]]*$C$3</f>
        <v>89.136083647250018</v>
      </c>
      <c r="R19">
        <f>S$5+(R$5-S$5)*EXP(-TableWmot32[[#This Row],[t]]/T$5)</f>
        <v>93.037205792054635</v>
      </c>
      <c r="S19">
        <f>ABS(TableWmot32[[#This Row],[Wmot,sim]]-TableWmot32[[#This Row],[Wmot]])</f>
        <v>3.9011221448046172</v>
      </c>
    </row>
    <row r="20" spans="1:19" x14ac:dyDescent="0.3">
      <c r="A20">
        <f>data_lastRecoveryFile!$A350-data_lastRecoveryFile!$A$339</f>
        <v>0.10999999999999988</v>
      </c>
      <c r="B20">
        <f>$C$6*data_lastRecoveryFile!$E350/$C$5</f>
        <v>6.6158357771261</v>
      </c>
      <c r="C20">
        <f>data_lastRecoveryFile!$H350*2*PI()/($C$4*$C$3*$C$2)</f>
        <v>6.8748888976559206</v>
      </c>
      <c r="D20">
        <f>TableWmot31[[#This Row],[W]]*$C$3</f>
        <v>82.498666771871044</v>
      </c>
      <c r="E20">
        <f>F$5+(E$5-F$5)*EXP(-TableWmot31[[#This Row],[t]]/G$5)</f>
        <v>87.315387348229279</v>
      </c>
      <c r="F20">
        <f>ABS(TableWmot31[[#This Row],[Wmot,sim]]-TableWmot31[[#This Row],[Wmot]])</f>
        <v>4.8167205763582359</v>
      </c>
      <c r="N20">
        <f>data_lastRecoveryFile!$A3701-data_lastRecoveryFile!$A$3690</f>
        <v>0.10999999999999943</v>
      </c>
      <c r="O20">
        <f>$C$6*data_lastRecoveryFile!$E3701/$C$5</f>
        <v>6.6158357771261</v>
      </c>
      <c r="P20">
        <f>data_lastRecoveryFile!$H3701*2*PI()/($C$4*$C$3*$C$2)</f>
        <v>7.7470946401180827</v>
      </c>
      <c r="Q20">
        <f>TableWmot32[[#This Row],[W]]*$C$3</f>
        <v>92.965135681416996</v>
      </c>
      <c r="R20">
        <f>S$5+(R$5-S$5)*EXP(-TableWmot32[[#This Row],[t]]/T$5)</f>
        <v>95.193217840181916</v>
      </c>
      <c r="S20">
        <f>ABS(TableWmot32[[#This Row],[Wmot,sim]]-TableWmot32[[#This Row],[Wmot]])</f>
        <v>2.22808215876492</v>
      </c>
    </row>
    <row r="21" spans="1:19" x14ac:dyDescent="0.3">
      <c r="A21">
        <f>data_lastRecoveryFile!$A351-data_lastRecoveryFile!$A$339</f>
        <v>0.12000000000000011</v>
      </c>
      <c r="B21">
        <f>$C$6*data_lastRecoveryFile!$E351/$C$5</f>
        <v>6.6158357771261</v>
      </c>
      <c r="C21">
        <f>data_lastRecoveryFile!$H351*2*PI()/($C$4*$C$3*$C$2)</f>
        <v>7.1708685220697781</v>
      </c>
      <c r="D21">
        <f>TableWmot31[[#This Row],[W]]*$C$3</f>
        <v>86.050422264837337</v>
      </c>
      <c r="E21">
        <f>F$5+(E$5-F$5)*EXP(-TableWmot31[[#This Row],[t]]/G$5)</f>
        <v>89.476376117671549</v>
      </c>
      <c r="F21">
        <f>ABS(TableWmot31[[#This Row],[Wmot,sim]]-TableWmot31[[#This Row],[Wmot]])</f>
        <v>3.4259538528342119</v>
      </c>
      <c r="N21">
        <f>data_lastRecoveryFile!$A3702-data_lastRecoveryFile!$A$3690</f>
        <v>0.11999999999999744</v>
      </c>
      <c r="O21">
        <f>$C$6*data_lastRecoveryFile!$E3702/$C$5</f>
        <v>6.6158357771261</v>
      </c>
      <c r="P21">
        <f>data_lastRecoveryFile!$H3702*2*PI()/($C$4*$C$3*$C$2)</f>
        <v>7.97424179564063</v>
      </c>
      <c r="Q21">
        <f>TableWmot32[[#This Row],[W]]*$C$3</f>
        <v>95.69090154768756</v>
      </c>
      <c r="R21">
        <f>S$5+(R$5-S$5)*EXP(-TableWmot32[[#This Row],[t]]/T$5)</f>
        <v>97.254463871685658</v>
      </c>
      <c r="S21">
        <f>ABS(TableWmot32[[#This Row],[Wmot,sim]]-TableWmot32[[#This Row],[Wmot]])</f>
        <v>1.5635623239980987</v>
      </c>
    </row>
    <row r="22" spans="1:19" x14ac:dyDescent="0.3">
      <c r="A22">
        <f>data_lastRecoveryFile!$A352-data_lastRecoveryFile!$A$339</f>
        <v>0.12999999999999989</v>
      </c>
      <c r="B22">
        <f>$C$6*data_lastRecoveryFile!$E352/$C$5</f>
        <v>6.6158357771261</v>
      </c>
      <c r="C22">
        <f>data_lastRecoveryFile!$H352*2*PI()/($C$4*$C$3*$C$2)</f>
        <v>7.4530816557733353</v>
      </c>
      <c r="D22">
        <f>TableWmot31[[#This Row],[W]]*$C$3</f>
        <v>89.436979869280023</v>
      </c>
      <c r="E22">
        <f>F$5+(E$5-F$5)*EXP(-TableWmot31[[#This Row],[t]]/G$5)</f>
        <v>91.540044961974758</v>
      </c>
      <c r="F22">
        <f>ABS(TableWmot31[[#This Row],[Wmot,sim]]-TableWmot31[[#This Row],[Wmot]])</f>
        <v>2.1030650926947345</v>
      </c>
      <c r="N22">
        <f>data_lastRecoveryFile!$A3703-data_lastRecoveryFile!$A$3690</f>
        <v>0.12999999999999545</v>
      </c>
      <c r="O22">
        <f>$C$6*data_lastRecoveryFile!$E3703/$C$5</f>
        <v>6.6158357771261</v>
      </c>
      <c r="P22">
        <f>data_lastRecoveryFile!$H3703*2*PI()/($C$4*$C$3*$C$2)</f>
        <v>8.1954890258425834</v>
      </c>
      <c r="Q22">
        <f>TableWmot32[[#This Row],[W]]*$C$3</f>
        <v>98.345868310111001</v>
      </c>
      <c r="R22">
        <f>S$5+(R$5-S$5)*EXP(-TableWmot32[[#This Row],[t]]/T$5)</f>
        <v>99.225109261206327</v>
      </c>
      <c r="S22">
        <f>ABS(TableWmot32[[#This Row],[Wmot,sim]]-TableWmot32[[#This Row],[Wmot]])</f>
        <v>0.8792409510953263</v>
      </c>
    </row>
    <row r="23" spans="1:19" x14ac:dyDescent="0.3">
      <c r="A23">
        <f>data_lastRecoveryFile!$A353-data_lastRecoveryFile!$A$339</f>
        <v>0.13999999999999968</v>
      </c>
      <c r="B23">
        <f>$C$6*data_lastRecoveryFile!$E353/$C$5</f>
        <v>6.6158357771261</v>
      </c>
      <c r="C23">
        <f>data_lastRecoveryFile!$H353*2*PI()/($C$4*$C$3*$C$2)</f>
        <v>7.7318531655209988</v>
      </c>
      <c r="D23">
        <f>TableWmot31[[#This Row],[W]]*$C$3</f>
        <v>92.782237986251985</v>
      </c>
      <c r="E23">
        <f>F$5+(E$5-F$5)*EXP(-TableWmot31[[#This Row],[t]]/G$5)</f>
        <v>93.510776674776309</v>
      </c>
      <c r="F23">
        <f>ABS(TableWmot31[[#This Row],[Wmot,sim]]-TableWmot31[[#This Row],[Wmot]])</f>
        <v>0.72853868852432413</v>
      </c>
      <c r="N23">
        <f>data_lastRecoveryFile!$A3704-data_lastRecoveryFile!$A$3690</f>
        <v>0.14000000000000057</v>
      </c>
      <c r="O23">
        <f>$C$6*data_lastRecoveryFile!$E3704/$C$5</f>
        <v>6.6158357771261</v>
      </c>
      <c r="P23">
        <f>data_lastRecoveryFile!$H3704*2*PI()/($C$4*$C$3*$C$2)</f>
        <v>8.4118196482018615</v>
      </c>
      <c r="Q23">
        <f>TableWmot32[[#This Row],[W]]*$C$3</f>
        <v>100.94183577842233</v>
      </c>
      <c r="R23">
        <f>S$5+(R$5-S$5)*EXP(-TableWmot32[[#This Row],[t]]/T$5)</f>
        <v>101.1091362972262</v>
      </c>
      <c r="S23">
        <f>ABS(TableWmot32[[#This Row],[Wmot,sim]]-TableWmot32[[#This Row],[Wmot]])</f>
        <v>0.16730051880387009</v>
      </c>
    </row>
    <row r="24" spans="1:19" x14ac:dyDescent="0.3">
      <c r="A24">
        <f>data_lastRecoveryFile!$A354-data_lastRecoveryFile!$A$339</f>
        <v>0.14999999999999991</v>
      </c>
      <c r="B24">
        <f>$C$6*data_lastRecoveryFile!$E354/$C$5</f>
        <v>6.6158357771261</v>
      </c>
      <c r="C24">
        <f>data_lastRecoveryFile!$H354*2*PI()/($C$4*$C$3*$C$2)</f>
        <v>8.0057080674259868</v>
      </c>
      <c r="D24">
        <f>TableWmot31[[#This Row],[W]]*$C$3</f>
        <v>96.068496809111849</v>
      </c>
      <c r="E24">
        <f>F$5+(E$5-F$5)*EXP(-TableWmot31[[#This Row],[t]]/G$5)</f>
        <v>95.392756671016116</v>
      </c>
      <c r="F24">
        <f>ABS(TableWmot31[[#This Row],[Wmot,sim]]-TableWmot31[[#This Row],[Wmot]])</f>
        <v>0.6757401380957333</v>
      </c>
      <c r="N24">
        <f>data_lastRecoveryFile!$A3705-data_lastRecoveryFile!$A$3690</f>
        <v>0.14999999999999858</v>
      </c>
      <c r="O24">
        <f>$C$6*data_lastRecoveryFile!$E3705/$C$5</f>
        <v>6.6158357771261</v>
      </c>
      <c r="P24">
        <f>data_lastRecoveryFile!$H3705*2*PI()/($C$4*$C$3*$C$2)</f>
        <v>8.5765259163360223</v>
      </c>
      <c r="Q24">
        <f>TableWmot32[[#This Row],[W]]*$C$3</f>
        <v>102.91831099603226</v>
      </c>
      <c r="R24">
        <f>S$5+(R$5-S$5)*EXP(-TableWmot32[[#This Row],[t]]/T$5)</f>
        <v>102.91035222949102</v>
      </c>
      <c r="S24">
        <f>ABS(TableWmot32[[#This Row],[Wmot,sim]]-TableWmot32[[#This Row],[Wmot]])</f>
        <v>7.958766541236173E-3</v>
      </c>
    </row>
    <row r="25" spans="1:19" x14ac:dyDescent="0.3">
      <c r="A25">
        <f>data_lastRecoveryFile!$A355-data_lastRecoveryFile!$A$339</f>
        <v>0.1599999999999997</v>
      </c>
      <c r="B25">
        <f>$C$6*data_lastRecoveryFile!$E355/$C$5</f>
        <v>6.6158357771261</v>
      </c>
      <c r="C25">
        <f>data_lastRecoveryFile!$H355*2*PI()/($C$4*$C$3*$C$2)</f>
        <v>8.1374730850012789</v>
      </c>
      <c r="D25">
        <f>TableWmot31[[#This Row],[W]]*$C$3</f>
        <v>97.649677020015346</v>
      </c>
      <c r="E25">
        <f>F$5+(E$5-F$5)*EXP(-TableWmot31[[#This Row],[t]]/G$5)</f>
        <v>97.189981875867289</v>
      </c>
      <c r="F25">
        <f>ABS(TableWmot31[[#This Row],[Wmot,sim]]-TableWmot31[[#This Row],[Wmot]])</f>
        <v>0.45969514414805701</v>
      </c>
      <c r="N25">
        <f>data_lastRecoveryFile!$A3706-data_lastRecoveryFile!$A$3690</f>
        <v>0.15999999999999659</v>
      </c>
      <c r="O25">
        <f>$C$6*data_lastRecoveryFile!$E3706/$C$5</f>
        <v>6.6158357771261</v>
      </c>
      <c r="P25">
        <f>data_lastRecoveryFile!$H3706*2*PI()/($C$4*$C$3*$C$2)</f>
        <v>8.7613902669099417</v>
      </c>
      <c r="Q25">
        <f>TableWmot32[[#This Row],[W]]*$C$3</f>
        <v>105.1366832029193</v>
      </c>
      <c r="R25">
        <f>S$5+(R$5-S$5)*EXP(-TableWmot32[[#This Row],[t]]/T$5)</f>
        <v>104.63239696272419</v>
      </c>
      <c r="S25">
        <f>ABS(TableWmot32[[#This Row],[Wmot,sim]]-TableWmot32[[#This Row],[Wmot]])</f>
        <v>0.50428624019511403</v>
      </c>
    </row>
    <row r="26" spans="1:19" x14ac:dyDescent="0.3">
      <c r="A26">
        <f>data_lastRecoveryFile!$A356-data_lastRecoveryFile!$A$339</f>
        <v>0.16999999999999993</v>
      </c>
      <c r="B26">
        <f>$C$6*data_lastRecoveryFile!$E356/$C$5</f>
        <v>6.6158357771261</v>
      </c>
      <c r="C26">
        <f>data_lastRecoveryFile!$H356*2*PI()/($C$4*$C$3*$C$2)</f>
        <v>8.2421967722250233</v>
      </c>
      <c r="D26">
        <f>TableWmot31[[#This Row],[W]]*$C$3</f>
        <v>98.906361266700287</v>
      </c>
      <c r="E26">
        <f>F$5+(E$5-F$5)*EXP(-TableWmot31[[#This Row],[t]]/G$5)</f>
        <v>98.906269213355557</v>
      </c>
      <c r="F26">
        <f>ABS(TableWmot31[[#This Row],[Wmot,sim]]-TableWmot31[[#This Row],[Wmot]])</f>
        <v>9.2053344729947639E-5</v>
      </c>
      <c r="N26">
        <f>data_lastRecoveryFile!$A3707-data_lastRecoveryFile!$A$3690</f>
        <v>0.1699999999999946</v>
      </c>
      <c r="O26">
        <f>$C$6*data_lastRecoveryFile!$E3707/$C$5</f>
        <v>6.6158357771261</v>
      </c>
      <c r="P26">
        <f>data_lastRecoveryFile!$H3707*2*PI()/($C$4*$C$3*$C$2)</f>
        <v>8.9162633295852896</v>
      </c>
      <c r="Q26">
        <f>TableWmot32[[#This Row],[W]]*$C$3</f>
        <v>106.99515995502347</v>
      </c>
      <c r="R26">
        <f>S$5+(R$5-S$5)*EXP(-TableWmot32[[#This Row],[t]]/T$5)</f>
        <v>106.27875041215623</v>
      </c>
      <c r="S26">
        <f>ABS(TableWmot32[[#This Row],[Wmot,sim]]-TableWmot32[[#This Row],[Wmot]])</f>
        <v>0.71640954286723968</v>
      </c>
    </row>
    <row r="27" spans="1:19" x14ac:dyDescent="0.3">
      <c r="A27">
        <f>data_lastRecoveryFile!$A357-data_lastRecoveryFile!$A$339</f>
        <v>0.17999999999999972</v>
      </c>
      <c r="B27">
        <f>$C$6*data_lastRecoveryFile!$E357/$C$5</f>
        <v>6.6158357771261</v>
      </c>
      <c r="C27">
        <f>data_lastRecoveryFile!$H357*2*PI()/($C$4*$C$3*$C$2)</f>
        <v>8.3041459983178161</v>
      </c>
      <c r="D27">
        <f>TableWmot31[[#This Row],[W]]*$C$3</f>
        <v>99.6497519798138</v>
      </c>
      <c r="E27">
        <f>F$5+(E$5-F$5)*EXP(-TableWmot31[[#This Row],[t]]/G$5)</f>
        <v>100.54526371269336</v>
      </c>
      <c r="F27">
        <f>ABS(TableWmot31[[#This Row],[Wmot,sim]]-TableWmot31[[#This Row],[Wmot]])</f>
        <v>0.89551173287955521</v>
      </c>
      <c r="N27">
        <f>data_lastRecoveryFile!$A3708-data_lastRecoveryFile!$A$3690</f>
        <v>0.17999999999999972</v>
      </c>
      <c r="O27">
        <f>$C$6*data_lastRecoveryFile!$E3708/$C$5</f>
        <v>6.6158357771261</v>
      </c>
      <c r="P27">
        <f>data_lastRecoveryFile!$H3708*2*PI()/($C$4*$C$3*$C$2)</f>
        <v>9.0558949125502828</v>
      </c>
      <c r="Q27">
        <f>TableWmot32[[#This Row],[W]]*$C$3</f>
        <v>108.67073895060339</v>
      </c>
      <c r="R27">
        <f>S$5+(R$5-S$5)*EXP(-TableWmot32[[#This Row],[t]]/T$5)</f>
        <v>107.85273953575448</v>
      </c>
      <c r="S27">
        <f>ABS(TableWmot32[[#This Row],[Wmot,sim]]-TableWmot32[[#This Row],[Wmot]])</f>
        <v>0.81799941484891292</v>
      </c>
    </row>
    <row r="28" spans="1:19" x14ac:dyDescent="0.3">
      <c r="A28">
        <f>data_lastRecoveryFile!$A358-data_lastRecoveryFile!$A$339</f>
        <v>0.18999999999999995</v>
      </c>
      <c r="B28">
        <f>$C$6*data_lastRecoveryFile!$E358/$C$5</f>
        <v>6.6158357771261</v>
      </c>
      <c r="C28">
        <f>data_lastRecoveryFile!$H358*2*PI()/($C$4*$C$3*$C$2)</f>
        <v>8.3326623074428756</v>
      </c>
      <c r="D28">
        <f>TableWmot31[[#This Row],[W]]*$C$3</f>
        <v>99.991947689314514</v>
      </c>
      <c r="E28">
        <f>F$5+(E$5-F$5)*EXP(-TableWmot31[[#This Row],[t]]/G$5)</f>
        <v>102.11044624954707</v>
      </c>
      <c r="F28">
        <f>ABS(TableWmot31[[#This Row],[Wmot,sim]]-TableWmot31[[#This Row],[Wmot]])</f>
        <v>2.1184985602325526</v>
      </c>
      <c r="N28">
        <f>data_lastRecoveryFile!$A3709-data_lastRecoveryFile!$A$3690</f>
        <v>0.18999999999999773</v>
      </c>
      <c r="O28">
        <f>$C$6*data_lastRecoveryFile!$E3709/$C$5</f>
        <v>6.6158357771261</v>
      </c>
      <c r="P28">
        <f>data_lastRecoveryFile!$H3709*2*PI()/($C$4*$C$3*$C$2)</f>
        <v>9.1886432527167621</v>
      </c>
      <c r="Q28">
        <f>TableWmot32[[#This Row],[W]]*$C$3</f>
        <v>110.26371903260114</v>
      </c>
      <c r="R28">
        <f>S$5+(R$5-S$5)*EXP(-TableWmot32[[#This Row],[t]]/T$5)</f>
        <v>109.35754505734933</v>
      </c>
      <c r="S28">
        <f>ABS(TableWmot32[[#This Row],[Wmot,sim]]-TableWmot32[[#This Row],[Wmot]])</f>
        <v>0.90617397525181786</v>
      </c>
    </row>
    <row r="29" spans="1:19" x14ac:dyDescent="0.3">
      <c r="A29">
        <f>data_lastRecoveryFile!$A359-data_lastRecoveryFile!$A$339</f>
        <v>0.19999999999999973</v>
      </c>
      <c r="B29">
        <f>$C$6*data_lastRecoveryFile!$E359/$C$5</f>
        <v>6.6158357771261</v>
      </c>
      <c r="C29">
        <f>data_lastRecoveryFile!$H359*2*PI()/($C$4*$C$3*$C$2)</f>
        <v>8.4241111601386454</v>
      </c>
      <c r="D29">
        <f>TableWmot31[[#This Row],[W]]*$C$3</f>
        <v>101.08933392166375</v>
      </c>
      <c r="E29">
        <f>F$5+(E$5-F$5)*EXP(-TableWmot31[[#This Row],[t]]/G$5)</f>
        <v>103.60514093867593</v>
      </c>
      <c r="F29">
        <f>ABS(TableWmot31[[#This Row],[Wmot,sim]]-TableWmot31[[#This Row],[Wmot]])</f>
        <v>2.5158070170121789</v>
      </c>
      <c r="N29">
        <f>data_lastRecoveryFile!$A3710-data_lastRecoveryFile!$A$3690</f>
        <v>0.19999999999999574</v>
      </c>
      <c r="O29">
        <f>$C$6*data_lastRecoveryFile!$E3710/$C$5</f>
        <v>6.6158357771261</v>
      </c>
      <c r="P29">
        <f>data_lastRecoveryFile!$H3710*2*PI()/($C$4*$C$3*$C$2)</f>
        <v>9.3307331370464617</v>
      </c>
      <c r="Q29">
        <f>TableWmot32[[#This Row],[W]]*$C$3</f>
        <v>111.96879764455754</v>
      </c>
      <c r="R29">
        <f>S$5+(R$5-S$5)*EXP(-TableWmot32[[#This Row],[t]]/T$5)</f>
        <v>110.796207894261</v>
      </c>
      <c r="S29">
        <f>ABS(TableWmot32[[#This Row],[Wmot,sim]]-TableWmot32[[#This Row],[Wmot]])</f>
        <v>1.1725897502965381</v>
      </c>
    </row>
    <row r="30" spans="1:19" x14ac:dyDescent="0.3">
      <c r="A30">
        <f>data_lastRecoveryFile!$A360-data_lastRecoveryFile!$A$339</f>
        <v>0.20999999999999996</v>
      </c>
      <c r="B30">
        <f>$C$6*data_lastRecoveryFile!$E360/$C$5</f>
        <v>6.6158357771261</v>
      </c>
      <c r="C30">
        <f>data_lastRecoveryFile!$H360*2*PI()/($C$4*$C$3*$C$2)</f>
        <v>8.5544011938271538</v>
      </c>
      <c r="D30">
        <f>TableWmot31[[#This Row],[W]]*$C$3</f>
        <v>102.65281432592585</v>
      </c>
      <c r="E30">
        <f>F$5+(E$5-F$5)*EXP(-TableWmot31[[#This Row],[t]]/G$5)</f>
        <v>105.03252219364518</v>
      </c>
      <c r="F30">
        <f>ABS(TableWmot31[[#This Row],[Wmot,sim]]-TableWmot31[[#This Row],[Wmot]])</f>
        <v>2.3797078677193326</v>
      </c>
      <c r="N30">
        <f>data_lastRecoveryFile!$A3711-data_lastRecoveryFile!$A$3690</f>
        <v>0.21000000000000085</v>
      </c>
      <c r="O30">
        <f>$C$6*data_lastRecoveryFile!$E3711/$C$5</f>
        <v>6.6158357771261</v>
      </c>
      <c r="P30">
        <f>data_lastRecoveryFile!$H3711*2*PI()/($C$4*$C$3*$C$2)</f>
        <v>9.4266069362893141</v>
      </c>
      <c r="Q30">
        <f>TableWmot32[[#This Row],[W]]*$C$3</f>
        <v>113.11928323547177</v>
      </c>
      <c r="R30">
        <f>S$5+(R$5-S$5)*EXP(-TableWmot32[[#This Row],[t]]/T$5)</f>
        <v>112.17163530239452</v>
      </c>
      <c r="S30">
        <f>ABS(TableWmot32[[#This Row],[Wmot,sim]]-TableWmot32[[#This Row],[Wmot]])</f>
        <v>0.94764793307724915</v>
      </c>
    </row>
    <row r="31" spans="1:19" x14ac:dyDescent="0.3">
      <c r="A31">
        <f>data_lastRecoveryFile!$A361-data_lastRecoveryFile!$A$339</f>
        <v>0.21999999999999975</v>
      </c>
      <c r="B31">
        <f>$C$6*data_lastRecoveryFile!$E361/$C$5</f>
        <v>6.6158357771261</v>
      </c>
      <c r="C31">
        <f>data_lastRecoveryFile!$H361*2*PI()/($C$4*$C$3*$C$2)</f>
        <v>8.7082909339113108</v>
      </c>
      <c r="D31">
        <f>TableWmot31[[#This Row],[W]]*$C$3</f>
        <v>104.49949120693573</v>
      </c>
      <c r="E31">
        <f>F$5+(E$5-F$5)*EXP(-TableWmot31[[#This Row],[t]]/G$5)</f>
        <v>106.39562146860472</v>
      </c>
      <c r="F31">
        <f>ABS(TableWmot31[[#This Row],[Wmot,sim]]-TableWmot31[[#This Row],[Wmot]])</f>
        <v>1.8961302616689863</v>
      </c>
      <c r="N31">
        <f>data_lastRecoveryFile!$A3712-data_lastRecoveryFile!$A$3690</f>
        <v>0.21999999999999886</v>
      </c>
      <c r="O31">
        <f>$C$6*data_lastRecoveryFile!$E3712/$C$5</f>
        <v>6.6158357771261</v>
      </c>
      <c r="P31">
        <f>data_lastRecoveryFile!$H3712*2*PI()/($C$4*$C$3*$C$2)</f>
        <v>9.5092059010041918</v>
      </c>
      <c r="Q31">
        <f>TableWmot32[[#This Row],[W]]*$C$3</f>
        <v>114.11047081205029</v>
      </c>
      <c r="R31">
        <f>S$5+(R$5-S$5)*EXP(-TableWmot32[[#This Row],[t]]/T$5)</f>
        <v>113.48660675123186</v>
      </c>
      <c r="S31">
        <f>ABS(TableWmot32[[#This Row],[Wmot,sim]]-TableWmot32[[#This Row],[Wmot]])</f>
        <v>0.62386406081843404</v>
      </c>
    </row>
    <row r="32" spans="1:19" x14ac:dyDescent="0.3">
      <c r="A32">
        <f>data_lastRecoveryFile!$A362-data_lastRecoveryFile!$A$339</f>
        <v>0.22999999999999998</v>
      </c>
      <c r="B32">
        <f>$C$6*data_lastRecoveryFile!$E362/$C$5</f>
        <v>6.6158357771261</v>
      </c>
      <c r="C32">
        <f>data_lastRecoveryFile!$H362*2*PI()/($C$4*$C$3*$C$2)</f>
        <v>8.8498891620586839</v>
      </c>
      <c r="D32">
        <f>TableWmot31[[#This Row],[W]]*$C$3</f>
        <v>106.19866994470421</v>
      </c>
      <c r="E32">
        <f>F$5+(E$5-F$5)*EXP(-TableWmot31[[#This Row],[t]]/G$5)</f>
        <v>107.69733369645333</v>
      </c>
      <c r="F32">
        <f>ABS(TableWmot31[[#This Row],[Wmot,sim]]-TableWmot31[[#This Row],[Wmot]])</f>
        <v>1.4986637517491204</v>
      </c>
      <c r="N32">
        <f>data_lastRecoveryFile!$A3713-data_lastRecoveryFile!$A$3690</f>
        <v>0.22999999999999687</v>
      </c>
      <c r="O32">
        <f>$C$6*data_lastRecoveryFile!$E3713/$C$5</f>
        <v>6.6158357771261</v>
      </c>
      <c r="P32">
        <f>data_lastRecoveryFile!$H3713*2*PI()/($C$4*$C$3*$C$2)</f>
        <v>9.554438668613118</v>
      </c>
      <c r="Q32">
        <f>TableWmot32[[#This Row],[W]]*$C$3</f>
        <v>114.65326402335742</v>
      </c>
      <c r="R32">
        <f>S$5+(R$5-S$5)*EXP(-TableWmot32[[#This Row],[t]]/T$5)</f>
        <v>114.74377954060148</v>
      </c>
      <c r="S32">
        <f>ABS(TableWmot32[[#This Row],[Wmot,sim]]-TableWmot32[[#This Row],[Wmot]])</f>
        <v>9.0515517244057264E-2</v>
      </c>
    </row>
    <row r="33" spans="1:19" x14ac:dyDescent="0.3">
      <c r="A33">
        <f>data_lastRecoveryFile!$A363-data_lastRecoveryFile!$A$339</f>
        <v>0.23999999999999977</v>
      </c>
      <c r="B33">
        <f>$C$6*data_lastRecoveryFile!$E363/$C$5</f>
        <v>6.6158357771261</v>
      </c>
      <c r="C33">
        <f>data_lastRecoveryFile!$H363*2*PI()/($C$4*$C$3*$C$2)</f>
        <v>8.9551045105780247</v>
      </c>
      <c r="D33">
        <f>TableWmot31[[#This Row],[W]]*$C$3</f>
        <v>107.4612541269363</v>
      </c>
      <c r="E33">
        <f>F$5+(E$5-F$5)*EXP(-TableWmot31[[#This Row],[t]]/G$5)</f>
        <v>108.94042343705989</v>
      </c>
      <c r="F33">
        <f>ABS(TableWmot31[[#This Row],[Wmot,sim]]-TableWmot31[[#This Row],[Wmot]])</f>
        <v>1.479169310123595</v>
      </c>
      <c r="N33">
        <f>data_lastRecoveryFile!$A3714-data_lastRecoveryFile!$A$3690</f>
        <v>0.23999999999999488</v>
      </c>
      <c r="O33">
        <f>$C$6*data_lastRecoveryFile!$E3714/$C$5</f>
        <v>6.6158357771261</v>
      </c>
      <c r="P33">
        <f>data_lastRecoveryFile!$H3714*2*PI()/($C$4*$C$3*$C$2)</f>
        <v>9.5037976369791917</v>
      </c>
      <c r="Q33">
        <f>TableWmot32[[#This Row],[W]]*$C$3</f>
        <v>114.04557164375029</v>
      </c>
      <c r="R33">
        <f>S$5+(R$5-S$5)*EXP(-TableWmot32[[#This Row],[t]]/T$5)</f>
        <v>115.94569417055696</v>
      </c>
      <c r="S33">
        <f>ABS(TableWmot32[[#This Row],[Wmot,sim]]-TableWmot32[[#This Row],[Wmot]])</f>
        <v>1.900122526806669</v>
      </c>
    </row>
    <row r="34" spans="1:19" x14ac:dyDescent="0.3">
      <c r="A34">
        <f>data_lastRecoveryFile!$A364-data_lastRecoveryFile!$A$339</f>
        <v>0.25</v>
      </c>
      <c r="B34">
        <f>$C$6*data_lastRecoveryFile!$E364/$C$5</f>
        <v>6.6158357771261</v>
      </c>
      <c r="C34">
        <f>data_lastRecoveryFile!$H364*2*PI()/($C$4*$C$3*$C$2)</f>
        <v>8.963462737263324</v>
      </c>
      <c r="D34">
        <f>TableWmot31[[#This Row],[W]]*$C$3</f>
        <v>107.56155284715989</v>
      </c>
      <c r="E34">
        <f>F$5+(E$5-F$5)*EXP(-TableWmot31[[#This Row],[t]]/G$5)</f>
        <v>110.1275307486009</v>
      </c>
      <c r="F34">
        <f>ABS(TableWmot31[[#This Row],[Wmot,sim]]-TableWmot31[[#This Row],[Wmot]])</f>
        <v>2.5659779014410162</v>
      </c>
      <c r="N34">
        <f>data_lastRecoveryFile!$A3715-data_lastRecoveryFile!$A$3690</f>
        <v>0.25</v>
      </c>
      <c r="O34">
        <f>$C$6*data_lastRecoveryFile!$E3715/$C$5</f>
        <v>6.6158357771261</v>
      </c>
      <c r="P34">
        <f>data_lastRecoveryFile!$H3715*2*PI()/($C$4*$C$3*$C$2)</f>
        <v>9.5288723221483576</v>
      </c>
      <c r="Q34">
        <f>TableWmot32[[#This Row],[W]]*$C$3</f>
        <v>114.34646786578028</v>
      </c>
      <c r="R34">
        <f>S$5+(R$5-S$5)*EXP(-TableWmot32[[#This Row],[t]]/T$5)</f>
        <v>117.09477947523209</v>
      </c>
      <c r="S34">
        <f>ABS(TableWmot32[[#This Row],[Wmot,sim]]-TableWmot32[[#This Row],[Wmot]])</f>
        <v>2.7483116094518039</v>
      </c>
    </row>
    <row r="35" spans="1:19" x14ac:dyDescent="0.3">
      <c r="A35">
        <f>data_lastRecoveryFile!$A365-data_lastRecoveryFile!$A$339</f>
        <v>0.25999999999999979</v>
      </c>
      <c r="B35">
        <f>$C$6*data_lastRecoveryFile!$E365/$C$5</f>
        <v>6.6158357771261</v>
      </c>
      <c r="C35">
        <f>data_lastRecoveryFile!$H365*2*PI()/($C$4*$C$3*$C$2)</f>
        <v>8.9713293077662986</v>
      </c>
      <c r="D35">
        <f>TableWmot31[[#This Row],[W]]*$C$3</f>
        <v>107.65595169319559</v>
      </c>
      <c r="E35">
        <f>F$5+(E$5-F$5)*EXP(-TableWmot31[[#This Row],[t]]/G$5)</f>
        <v>111.26117679448203</v>
      </c>
      <c r="F35">
        <f>ABS(TableWmot31[[#This Row],[Wmot,sim]]-TableWmot31[[#This Row],[Wmot]])</f>
        <v>3.605225101286436</v>
      </c>
      <c r="N35">
        <f>data_lastRecoveryFile!$A3716-data_lastRecoveryFile!$A$3690</f>
        <v>0.25999999999999801</v>
      </c>
      <c r="O35">
        <f>$C$6*data_lastRecoveryFile!$E3716/$C$5</f>
        <v>6.6158357771261</v>
      </c>
      <c r="P35">
        <f>data_lastRecoveryFile!$H3716*2*PI()/($C$4*$C$3*$C$2)</f>
        <v>9.5706634658013918</v>
      </c>
      <c r="Q35">
        <f>TableWmot32[[#This Row],[W]]*$C$3</f>
        <v>114.8479615896167</v>
      </c>
      <c r="R35">
        <f>S$5+(R$5-S$5)*EXP(-TableWmot32[[#This Row],[t]]/T$5)</f>
        <v>118.19335753103573</v>
      </c>
      <c r="S35">
        <f>ABS(TableWmot32[[#This Row],[Wmot,sim]]-TableWmot32[[#This Row],[Wmot]])</f>
        <v>3.345395941419028</v>
      </c>
    </row>
    <row r="36" spans="1:19" x14ac:dyDescent="0.3">
      <c r="A36">
        <f>data_lastRecoveryFile!$A366-data_lastRecoveryFile!$A$339</f>
        <v>0.27</v>
      </c>
      <c r="B36">
        <f>$C$6*data_lastRecoveryFile!$E366/$C$5</f>
        <v>6.6158357771261</v>
      </c>
      <c r="C36">
        <f>data_lastRecoveryFile!$H366*2*PI()/($C$4*$C$3*$C$2)</f>
        <v>8.9801791957471924</v>
      </c>
      <c r="D36">
        <f>TableWmot31[[#This Row],[W]]*$C$3</f>
        <v>107.76215034896632</v>
      </c>
      <c r="E36">
        <f>F$5+(E$5-F$5)*EXP(-TableWmot31[[#This Row],[t]]/G$5)</f>
        <v>112.34376919775323</v>
      </c>
      <c r="F36">
        <f>ABS(TableWmot31[[#This Row],[Wmot,sim]]-TableWmot31[[#This Row],[Wmot]])</f>
        <v>4.5816188487869169</v>
      </c>
      <c r="N36">
        <f>data_lastRecoveryFile!$A3717-data_lastRecoveryFile!$A$3690</f>
        <v>0.26999999999999602</v>
      </c>
      <c r="O36">
        <f>$C$6*data_lastRecoveryFile!$E3717/$C$5</f>
        <v>6.6158357771261</v>
      </c>
      <c r="P36">
        <f>data_lastRecoveryFile!$H3717*2*PI()/($C$4*$C$3*$C$2)</f>
        <v>9.6134379320456116</v>
      </c>
      <c r="Q36">
        <f>TableWmot32[[#This Row],[W]]*$C$3</f>
        <v>115.36125518454733</v>
      </c>
      <c r="R36">
        <f>S$5+(R$5-S$5)*EXP(-TableWmot32[[#This Row],[t]]/T$5)</f>
        <v>119.24364834911853</v>
      </c>
      <c r="S36">
        <f>ABS(TableWmot32[[#This Row],[Wmot,sim]]-TableWmot32[[#This Row],[Wmot]])</f>
        <v>3.882393164571198</v>
      </c>
    </row>
    <row r="37" spans="1:19" x14ac:dyDescent="0.3">
      <c r="A37">
        <f>data_lastRecoveryFile!$A367-data_lastRecoveryFile!$A$339</f>
        <v>0.2799999999999998</v>
      </c>
      <c r="B37">
        <f>$C$6*data_lastRecoveryFile!$E367/$C$5</f>
        <v>6.6158357771261</v>
      </c>
      <c r="C37">
        <f>data_lastRecoveryFile!$H367*2*PI()/($C$4*$C$3*$C$2)</f>
        <v>8.9811625183383796</v>
      </c>
      <c r="D37">
        <f>TableWmot31[[#This Row],[W]]*$C$3</f>
        <v>107.77395022006056</v>
      </c>
      <c r="E37">
        <f>F$5+(E$5-F$5)*EXP(-TableWmot31[[#This Row],[t]]/G$5)</f>
        <v>113.37760715438765</v>
      </c>
      <c r="F37">
        <f>ABS(TableWmot31[[#This Row],[Wmot,sim]]-TableWmot31[[#This Row],[Wmot]])</f>
        <v>5.6036569343270912</v>
      </c>
      <c r="N37">
        <f>data_lastRecoveryFile!$A3718-data_lastRecoveryFile!$A$3690</f>
        <v>0.27999999999999403</v>
      </c>
      <c r="O37">
        <f>$C$6*data_lastRecoveryFile!$E3718/$C$5</f>
        <v>6.6158357771261</v>
      </c>
      <c r="P37">
        <f>data_lastRecoveryFile!$H3718*2*PI()/($C$4*$C$3*$C$2)</f>
        <v>9.7014451607854912</v>
      </c>
      <c r="Q37">
        <f>TableWmot32[[#This Row],[W]]*$C$3</f>
        <v>116.4173419294259</v>
      </c>
      <c r="R37">
        <f>S$5+(R$5-S$5)*EXP(-TableWmot32[[#This Row],[t]]/T$5)</f>
        <v>120.24777436157751</v>
      </c>
      <c r="S37">
        <f>ABS(TableWmot32[[#This Row],[Wmot,sim]]-TableWmot32[[#This Row],[Wmot]])</f>
        <v>3.8304324321516106</v>
      </c>
    </row>
    <row r="38" spans="1:19" x14ac:dyDescent="0.3">
      <c r="A38">
        <f>data_lastRecoveryFile!$A368-data_lastRecoveryFile!$A$339</f>
        <v>0.29000000000000004</v>
      </c>
      <c r="B38">
        <f>$C$6*data_lastRecoveryFile!$E368/$C$5</f>
        <v>6.6158357771261</v>
      </c>
      <c r="C38">
        <f>data_lastRecoveryFile!$H368*2*PI()/($C$4*$C$3*$C$2)</f>
        <v>9.0313118886767132</v>
      </c>
      <c r="D38">
        <f>TableWmot31[[#This Row],[W]]*$C$3</f>
        <v>108.37574266412057</v>
      </c>
      <c r="E38">
        <f>F$5+(E$5-F$5)*EXP(-TableWmot31[[#This Row],[t]]/G$5)</f>
        <v>114.36488631628507</v>
      </c>
      <c r="F38">
        <f>ABS(TableWmot31[[#This Row],[Wmot,sim]]-TableWmot31[[#This Row],[Wmot]])</f>
        <v>5.9891436521645005</v>
      </c>
      <c r="N38">
        <f>data_lastRecoveryFile!$A3719-data_lastRecoveryFile!$A$3690</f>
        <v>0.28999999999999915</v>
      </c>
      <c r="O38">
        <f>$C$6*data_lastRecoveryFile!$E3719/$C$5</f>
        <v>6.6158357771261</v>
      </c>
      <c r="P38">
        <f>data_lastRecoveryFile!$H3719*2*PI()/($C$4*$C$3*$C$2)</f>
        <v>9.7697859734944732</v>
      </c>
      <c r="Q38">
        <f>TableWmot32[[#This Row],[W]]*$C$3</f>
        <v>117.23743168193369</v>
      </c>
      <c r="R38">
        <f>S$5+(R$5-S$5)*EXP(-TableWmot32[[#This Row],[t]]/T$5)</f>
        <v>121.20776471047724</v>
      </c>
      <c r="S38">
        <f>ABS(TableWmot32[[#This Row],[Wmot,sim]]-TableWmot32[[#This Row],[Wmot]])</f>
        <v>3.9703330285435499</v>
      </c>
    </row>
    <row r="39" spans="1:19" x14ac:dyDescent="0.3">
      <c r="A39">
        <f>data_lastRecoveryFile!$A369-data_lastRecoveryFile!$A$339</f>
        <v>0.29999999999999982</v>
      </c>
      <c r="B39">
        <f>$C$6*data_lastRecoveryFile!$E369/$C$5</f>
        <v>6.6158357771261</v>
      </c>
      <c r="C39">
        <f>data_lastRecoveryFile!$H369*2*PI()/($C$4*$C$3*$C$2)</f>
        <v>9.0898194908136123</v>
      </c>
      <c r="D39">
        <f>TableWmot31[[#This Row],[W]]*$C$3</f>
        <v>109.07783388976335</v>
      </c>
      <c r="E39">
        <f>F$5+(E$5-F$5)*EXP(-TableWmot31[[#This Row],[t]]/G$5)</f>
        <v>115.3077034543692</v>
      </c>
      <c r="F39">
        <f>ABS(TableWmot31[[#This Row],[Wmot,sim]]-TableWmot31[[#This Row],[Wmot]])</f>
        <v>6.2298695646058491</v>
      </c>
      <c r="N39">
        <f>data_lastRecoveryFile!$A3720-data_lastRecoveryFile!$A$3690</f>
        <v>0.29999999999999716</v>
      </c>
      <c r="O39">
        <f>$C$6*data_lastRecoveryFile!$E3720/$C$5</f>
        <v>6.6158357771261</v>
      </c>
      <c r="P39">
        <f>data_lastRecoveryFile!$H3720*2*PI()/($C$4*$C$3*$C$2)</f>
        <v>9.9428504734272032</v>
      </c>
      <c r="Q39">
        <f>TableWmot32[[#This Row],[W]]*$C$3</f>
        <v>119.31420568112644</v>
      </c>
      <c r="R39">
        <f>S$5+(R$5-S$5)*EXP(-TableWmot32[[#This Row],[t]]/T$5)</f>
        <v>122.12555934834589</v>
      </c>
      <c r="S39">
        <f>ABS(TableWmot32[[#This Row],[Wmot,sim]]-TableWmot32[[#This Row],[Wmot]])</f>
        <v>2.8113536672194499</v>
      </c>
    </row>
    <row r="40" spans="1:19" x14ac:dyDescent="0.3">
      <c r="A40">
        <f>data_lastRecoveryFile!$A370-data_lastRecoveryFile!$A$339</f>
        <v>0.31000000000000005</v>
      </c>
      <c r="B40">
        <f>$C$6*data_lastRecoveryFile!$E370/$C$5</f>
        <v>6.6158357771261</v>
      </c>
      <c r="C40">
        <f>data_lastRecoveryFile!$H370*2*PI()/($C$4*$C$3*$C$2)</f>
        <v>9.2673089321801534</v>
      </c>
      <c r="D40">
        <f>TableWmot31[[#This Row],[W]]*$C$3</f>
        <v>111.20770718616184</v>
      </c>
      <c r="E40">
        <f>F$5+(E$5-F$5)*EXP(-TableWmot31[[#This Row],[t]]/G$5)</f>
        <v>116.20806091168336</v>
      </c>
      <c r="F40">
        <f>ABS(TableWmot31[[#This Row],[Wmot,sim]]-TableWmot31[[#This Row],[Wmot]])</f>
        <v>5.0003537255215207</v>
      </c>
      <c r="N40">
        <f>data_lastRecoveryFile!$A3721-data_lastRecoveryFile!$A$3690</f>
        <v>0.30999999999999517</v>
      </c>
      <c r="O40">
        <f>$C$6*data_lastRecoveryFile!$E3721/$C$5</f>
        <v>6.6158357771261</v>
      </c>
      <c r="P40">
        <f>data_lastRecoveryFile!$H3721*2*PI()/($C$4*$C$3*$C$2)</f>
        <v>10.130173125365827</v>
      </c>
      <c r="Q40">
        <f>TableWmot32[[#This Row],[W]]*$C$3</f>
        <v>121.56207750438992</v>
      </c>
      <c r="R40">
        <f>S$5+(R$5-S$5)*EXP(-TableWmot32[[#This Row],[t]]/T$5)</f>
        <v>123.00301295844366</v>
      </c>
      <c r="S40">
        <f>ABS(TableWmot32[[#This Row],[Wmot,sim]]-TableWmot32[[#This Row],[Wmot]])</f>
        <v>1.4409354540537436</v>
      </c>
    </row>
    <row r="41" spans="1:19" x14ac:dyDescent="0.3">
      <c r="A41">
        <f>data_lastRecoveryFile!$A371-data_lastRecoveryFile!$A$339</f>
        <v>0.31999999999999984</v>
      </c>
      <c r="B41">
        <f>$C$6*data_lastRecoveryFile!$E371/$C$5</f>
        <v>6.6158357771261</v>
      </c>
      <c r="C41">
        <f>data_lastRecoveryFile!$H371*2*PI()/($C$4*$C$3*$C$2)</f>
        <v>9.5627969004116853</v>
      </c>
      <c r="D41">
        <f>TableWmot31[[#This Row],[W]]*$C$3</f>
        <v>114.75356280494023</v>
      </c>
      <c r="E41">
        <f>F$5+(E$5-F$5)*EXP(-TableWmot31[[#This Row],[t]]/G$5)</f>
        <v>117.06787085594088</v>
      </c>
      <c r="F41">
        <f>ABS(TableWmot31[[#This Row],[Wmot,sim]]-TableWmot31[[#This Row],[Wmot]])</f>
        <v>2.3143080510006513</v>
      </c>
      <c r="N41">
        <f>data_lastRecoveryFile!$A3722-data_lastRecoveryFile!$A$3690</f>
        <v>0.32000000000000028</v>
      </c>
      <c r="O41">
        <f>$C$6*data_lastRecoveryFile!$E3722/$C$5</f>
        <v>6.6158357771261</v>
      </c>
      <c r="P41">
        <f>data_lastRecoveryFile!$H3722*2*PI()/($C$4*$C$3*$C$2)</f>
        <v>10.302745964002963</v>
      </c>
      <c r="Q41">
        <f>TableWmot32[[#This Row],[W]]*$C$3</f>
        <v>123.63295156803555</v>
      </c>
      <c r="R41">
        <f>S$5+(R$5-S$5)*EXP(-TableWmot32[[#This Row],[t]]/T$5)</f>
        <v>123.84189870271221</v>
      </c>
      <c r="S41">
        <f>ABS(TableWmot32[[#This Row],[Wmot,sim]]-TableWmot32[[#This Row],[Wmot]])</f>
        <v>0.20894713467666293</v>
      </c>
    </row>
    <row r="42" spans="1:19" x14ac:dyDescent="0.3">
      <c r="A42">
        <f>data_lastRecoveryFile!$A372-data_lastRecoveryFile!$A$339</f>
        <v>0.33000000000000007</v>
      </c>
      <c r="B42">
        <f>$C$6*data_lastRecoveryFile!$E372/$C$5</f>
        <v>6.6158357771261</v>
      </c>
      <c r="C42">
        <f>data_lastRecoveryFile!$H372*2*PI()/($C$4*$C$3*$C$2)</f>
        <v>9.8523849382093527</v>
      </c>
      <c r="D42">
        <f>TableWmot31[[#This Row],[W]]*$C$3</f>
        <v>118.22861925851223</v>
      </c>
      <c r="E42">
        <f>F$5+(E$5-F$5)*EXP(-TableWmot31[[#This Row],[t]]/G$5)</f>
        <v>117.88895934056286</v>
      </c>
      <c r="F42">
        <f>ABS(TableWmot31[[#This Row],[Wmot,sim]]-TableWmot31[[#This Row],[Wmot]])</f>
        <v>0.33965991794936201</v>
      </c>
      <c r="N42">
        <f>data_lastRecoveryFile!$A3723-data_lastRecoveryFile!$A$3690</f>
        <v>0.32999999999999829</v>
      </c>
      <c r="O42">
        <f>$C$6*data_lastRecoveryFile!$E3723/$C$5</f>
        <v>6.6158357771261</v>
      </c>
      <c r="P42">
        <f>data_lastRecoveryFile!$H3723*2*PI()/($C$4*$C$3*$C$2)</f>
        <v>10.439427584307658</v>
      </c>
      <c r="Q42">
        <f>TableWmot32[[#This Row],[W]]*$C$3</f>
        <v>125.2731310116919</v>
      </c>
      <c r="R42">
        <f>S$5+(R$5-S$5)*EXP(-TableWmot32[[#This Row],[t]]/T$5)</f>
        <v>124.64391180498619</v>
      </c>
      <c r="S42">
        <f>ABS(TableWmot32[[#This Row],[Wmot,sim]]-TableWmot32[[#This Row],[Wmot]])</f>
        <v>0.62921920670571296</v>
      </c>
    </row>
    <row r="43" spans="1:19" x14ac:dyDescent="0.3">
      <c r="A43">
        <f>data_lastRecoveryFile!$A373-data_lastRecoveryFile!$A$339</f>
        <v>0.33999999999999986</v>
      </c>
      <c r="B43">
        <f>$C$6*data_lastRecoveryFile!$E373/$C$5</f>
        <v>6.6158357771261</v>
      </c>
      <c r="C43">
        <f>data_lastRecoveryFile!$H373*2*PI()/($C$4*$C$3*$C$2)</f>
        <v>10.090840283077497</v>
      </c>
      <c r="D43">
        <f>TableWmot31[[#This Row],[W]]*$C$3</f>
        <v>121.09008339692997</v>
      </c>
      <c r="E43">
        <f>F$5+(E$5-F$5)*EXP(-TableWmot31[[#This Row],[t]]/G$5)</f>
        <v>118.6730701828269</v>
      </c>
      <c r="F43">
        <f>ABS(TableWmot31[[#This Row],[Wmot,sim]]-TableWmot31[[#This Row],[Wmot]])</f>
        <v>2.4170132141030649</v>
      </c>
      <c r="N43">
        <f>data_lastRecoveryFile!$A3724-data_lastRecoveryFile!$A$3690</f>
        <v>0.33999999999999631</v>
      </c>
      <c r="O43">
        <f>$C$6*data_lastRecoveryFile!$E3724/$C$5</f>
        <v>6.6158357771261</v>
      </c>
      <c r="P43">
        <f>data_lastRecoveryFile!$H3724*2*PI()/($C$4*$C$3*$C$2)</f>
        <v>10.4640106132945</v>
      </c>
      <c r="Q43">
        <f>TableWmot32[[#This Row],[W]]*$C$3</f>
        <v>125.568127359534</v>
      </c>
      <c r="R43">
        <f>S$5+(R$5-S$5)*EXP(-TableWmot32[[#This Row],[t]]/T$5)</f>
        <v>125.41067297671218</v>
      </c>
      <c r="S43">
        <f>ABS(TableWmot32[[#This Row],[Wmot,sim]]-TableWmot32[[#This Row],[Wmot]])</f>
        <v>0.15745438282182533</v>
      </c>
    </row>
    <row r="44" spans="1:19" x14ac:dyDescent="0.3">
      <c r="A44">
        <f>data_lastRecoveryFile!$A374-data_lastRecoveryFile!$A$339</f>
        <v>0.35000000000000009</v>
      </c>
      <c r="B44">
        <f>$C$6*data_lastRecoveryFile!$E374/$C$5</f>
        <v>6.6158357771261</v>
      </c>
      <c r="C44">
        <f>data_lastRecoveryFile!$H374*2*PI()/($C$4*$C$3*$C$2)</f>
        <v>10.195072314118917</v>
      </c>
      <c r="D44">
        <f>TableWmot31[[#This Row],[W]]*$C$3</f>
        <v>122.34086776942701</v>
      </c>
      <c r="E44">
        <f>F$5+(E$5-F$5)*EXP(-TableWmot31[[#This Row],[t]]/G$5)</f>
        <v>119.42186866736434</v>
      </c>
      <c r="F44">
        <f>ABS(TableWmot31[[#This Row],[Wmot,sim]]-TableWmot31[[#This Row],[Wmot]])</f>
        <v>2.9189991020626707</v>
      </c>
      <c r="N44">
        <f>data_lastRecoveryFile!$A3725-data_lastRecoveryFile!$A$3690</f>
        <v>0.34999999999999432</v>
      </c>
      <c r="O44">
        <f>$C$6*data_lastRecoveryFile!$E3725/$C$5</f>
        <v>6.6158357771261</v>
      </c>
      <c r="P44">
        <f>data_lastRecoveryFile!$H3725*2*PI()/($C$4*$C$3*$C$2)</f>
        <v>10.507768397016642</v>
      </c>
      <c r="Q44">
        <f>TableWmot32[[#This Row],[W]]*$C$3</f>
        <v>126.09322076419971</v>
      </c>
      <c r="R44">
        <f>S$5+(R$5-S$5)*EXP(-TableWmot32[[#This Row],[t]]/T$5)</f>
        <v>126.14373169208686</v>
      </c>
      <c r="S44">
        <f>ABS(TableWmot32[[#This Row],[Wmot,sim]]-TableWmot32[[#This Row],[Wmot]])</f>
        <v>5.051092788714584E-2</v>
      </c>
    </row>
    <row r="45" spans="1:19" x14ac:dyDescent="0.3">
      <c r="A45">
        <f>data_lastRecoveryFile!$A375-data_lastRecoveryFile!$A$339</f>
        <v>0.35999999999999988</v>
      </c>
      <c r="B45">
        <f>$C$6*data_lastRecoveryFile!$E375/$C$5</f>
        <v>6.6158357771261</v>
      </c>
      <c r="C45">
        <f>data_lastRecoveryFile!$H375*2*PI()/($C$4*$C$3*$C$2)</f>
        <v>10.208347148646894</v>
      </c>
      <c r="D45">
        <f>TableWmot31[[#This Row],[W]]*$C$3</f>
        <v>122.50016578376272</v>
      </c>
      <c r="E45">
        <f>F$5+(E$5-F$5)*EXP(-TableWmot31[[#This Row],[t]]/G$5)</f>
        <v>120.13694508287028</v>
      </c>
      <c r="F45">
        <f>ABS(TableWmot31[[#This Row],[Wmot,sim]]-TableWmot31[[#This Row],[Wmot]])</f>
        <v>2.3632207008924411</v>
      </c>
      <c r="N45">
        <f>data_lastRecoveryFile!$A3726-data_lastRecoveryFile!$A$3690</f>
        <v>0.35999999999999943</v>
      </c>
      <c r="O45">
        <f>$C$6*data_lastRecoveryFile!$E3726/$C$5</f>
        <v>6.6158357771261</v>
      </c>
      <c r="P45">
        <f>data_lastRecoveryFile!$H3726*2*PI()/($C$4*$C$3*$C$2)</f>
        <v>10.59577562575652</v>
      </c>
      <c r="Q45">
        <f>TableWmot32[[#This Row],[W]]*$C$3</f>
        <v>127.14930750907824</v>
      </c>
      <c r="R45">
        <f>S$5+(R$5-S$5)*EXP(-TableWmot32[[#This Row],[t]]/T$5)</f>
        <v>126.84456931924201</v>
      </c>
      <c r="S45">
        <f>ABS(TableWmot32[[#This Row],[Wmot,sim]]-TableWmot32[[#This Row],[Wmot]])</f>
        <v>0.30473818983622891</v>
      </c>
    </row>
    <row r="46" spans="1:19" x14ac:dyDescent="0.3">
      <c r="A46">
        <f>data_lastRecoveryFile!$A376-data_lastRecoveryFile!$A$339</f>
        <v>0.37000000000000011</v>
      </c>
      <c r="B46">
        <f>$C$6*data_lastRecoveryFile!$E376/$C$5</f>
        <v>6.6158357771261</v>
      </c>
      <c r="C46">
        <f>data_lastRecoveryFile!$H376*2*PI()/($C$4*$C$3*$C$2)</f>
        <v>10.264888105601417</v>
      </c>
      <c r="D46">
        <f>TableWmot31[[#This Row],[W]]*$C$3</f>
        <v>123.17865726721701</v>
      </c>
      <c r="E46">
        <f>F$5+(E$5-F$5)*EXP(-TableWmot31[[#This Row],[t]]/G$5)</f>
        <v>120.81981809953876</v>
      </c>
      <c r="F46">
        <f>ABS(TableWmot31[[#This Row],[Wmot,sim]]-TableWmot31[[#This Row],[Wmot]])</f>
        <v>2.3588391676782408</v>
      </c>
      <c r="N46">
        <f>data_lastRecoveryFile!$A3727-data_lastRecoveryFile!$A$3690</f>
        <v>0.36999999999999744</v>
      </c>
      <c r="O46">
        <f>$C$6*data_lastRecoveryFile!$E3727/$C$5</f>
        <v>6.6158357771261</v>
      </c>
      <c r="P46">
        <f>data_lastRecoveryFile!$H3727*2*PI()/($C$4*$C$3*$C$2)</f>
        <v>10.792439832084902</v>
      </c>
      <c r="Q46">
        <f>TableWmot32[[#This Row],[W]]*$C$3</f>
        <v>129.50927798501883</v>
      </c>
      <c r="R46">
        <f>S$5+(R$5-S$5)*EXP(-TableWmot32[[#This Row],[t]]/T$5)</f>
        <v>127.51460211379752</v>
      </c>
      <c r="S46">
        <f>ABS(TableWmot32[[#This Row],[Wmot,sim]]-TableWmot32[[#This Row],[Wmot]])</f>
        <v>1.994675871221304</v>
      </c>
    </row>
    <row r="47" spans="1:19" x14ac:dyDescent="0.3">
      <c r="A47">
        <f>data_lastRecoveryFile!$A377-data_lastRecoveryFile!$A$339</f>
        <v>0.37999999999999989</v>
      </c>
      <c r="B47">
        <f>$C$6*data_lastRecoveryFile!$E377/$C$5</f>
        <v>6.6158357771261</v>
      </c>
      <c r="C47">
        <f>data_lastRecoveryFile!$H377*2*PI()/($C$4*$C$3*$C$2)</f>
        <v>10.33667054226629</v>
      </c>
      <c r="D47">
        <f>TableWmot31[[#This Row],[W]]*$C$3</f>
        <v>124.04004650719548</v>
      </c>
      <c r="E47">
        <f>F$5+(E$5-F$5)*EXP(-TableWmot31[[#This Row],[t]]/G$5)</f>
        <v>121.47193799439493</v>
      </c>
      <c r="F47">
        <f>ABS(TableWmot31[[#This Row],[Wmot,sim]]-TableWmot31[[#This Row],[Wmot]])</f>
        <v>2.5681085128005492</v>
      </c>
      <c r="N47">
        <f>data_lastRecoveryFile!$A3728-data_lastRecoveryFile!$A$3690</f>
        <v>0.37999999999999545</v>
      </c>
      <c r="O47">
        <f>$C$6*data_lastRecoveryFile!$E3728/$C$5</f>
        <v>6.6158357771261</v>
      </c>
      <c r="P47">
        <f>data_lastRecoveryFile!$H3728*2*PI()/($C$4*$C$3*$C$2)</f>
        <v>10.957146100219065</v>
      </c>
      <c r="Q47">
        <f>TableWmot32[[#This Row],[W]]*$C$3</f>
        <v>131.48575320262879</v>
      </c>
      <c r="R47">
        <f>S$5+(R$5-S$5)*EXP(-TableWmot32[[#This Row],[t]]/T$5)</f>
        <v>128.15518408083966</v>
      </c>
      <c r="S47">
        <f>ABS(TableWmot32[[#This Row],[Wmot,sim]]-TableWmot32[[#This Row],[Wmot]])</f>
        <v>3.3305691217891251</v>
      </c>
    </row>
    <row r="48" spans="1:19" x14ac:dyDescent="0.3">
      <c r="A48">
        <f>data_lastRecoveryFile!$A378-data_lastRecoveryFile!$A$339</f>
        <v>0.38999999999999968</v>
      </c>
      <c r="B48">
        <f>$C$6*data_lastRecoveryFile!$E378/$C$5</f>
        <v>6.6158357771261</v>
      </c>
      <c r="C48">
        <f>data_lastRecoveryFile!$H378*2*PI()/($C$4*$C$3*$C$2)</f>
        <v>10.406486333748788</v>
      </c>
      <c r="D48">
        <f>TableWmot31[[#This Row],[W]]*$C$3</f>
        <v>124.87783600498545</v>
      </c>
      <c r="E48">
        <f>F$5+(E$5-F$5)*EXP(-TableWmot31[[#This Row],[t]]/G$5)</f>
        <v>122.09468973137521</v>
      </c>
      <c r="F48">
        <f>ABS(TableWmot31[[#This Row],[Wmot,sim]]-TableWmot31[[#This Row],[Wmot]])</f>
        <v>2.7831462736102424</v>
      </c>
      <c r="N48">
        <f>data_lastRecoveryFile!$A3729-data_lastRecoveryFile!$A$3690</f>
        <v>0.39000000000000057</v>
      </c>
      <c r="O48">
        <f>$C$6*data_lastRecoveryFile!$E3729/$C$5</f>
        <v>6.6158357771261</v>
      </c>
      <c r="P48">
        <f>data_lastRecoveryFile!$H3729*2*PI()/($C$4*$C$3*$C$2)</f>
        <v>11.087927795203164</v>
      </c>
      <c r="Q48">
        <f>TableWmot32[[#This Row],[W]]*$C$3</f>
        <v>133.05513354243797</v>
      </c>
      <c r="R48">
        <f>S$5+(R$5-S$5)*EXP(-TableWmot32[[#This Row],[t]]/T$5)</f>
        <v>128.76760971109863</v>
      </c>
      <c r="S48">
        <f>ABS(TableWmot32[[#This Row],[Wmot,sim]]-TableWmot32[[#This Row],[Wmot]])</f>
        <v>4.2875238313393425</v>
      </c>
    </row>
    <row r="49" spans="1:19" x14ac:dyDescent="0.3">
      <c r="A49">
        <f>data_lastRecoveryFile!$A379-data_lastRecoveryFile!$A$339</f>
        <v>0.39999999999999991</v>
      </c>
      <c r="B49">
        <f>$C$6*data_lastRecoveryFile!$E379/$C$5</f>
        <v>6.6158357771261</v>
      </c>
      <c r="C49">
        <f>data_lastRecoveryFile!$H379*2*PI()/($C$4*$C$3*$C$2)</f>
        <v>10.465485592068015</v>
      </c>
      <c r="D49">
        <f>TableWmot31[[#This Row],[W]]*$C$3</f>
        <v>125.58582710481619</v>
      </c>
      <c r="E49">
        <f>F$5+(E$5-F$5)*EXP(-TableWmot31[[#This Row],[t]]/G$5)</f>
        <v>122.68939590269591</v>
      </c>
      <c r="F49">
        <f>ABS(TableWmot31[[#This Row],[Wmot,sim]]-TableWmot31[[#This Row],[Wmot]])</f>
        <v>2.8964312021202829</v>
      </c>
      <c r="N49">
        <f>data_lastRecoveryFile!$A3730-data_lastRecoveryFile!$A$3690</f>
        <v>0.39999999999999858</v>
      </c>
      <c r="O49">
        <f>$C$6*data_lastRecoveryFile!$E3730/$C$5</f>
        <v>6.6158357771261</v>
      </c>
      <c r="P49">
        <f>data_lastRecoveryFile!$H3730*2*PI()/($C$4*$C$3*$C$2)</f>
        <v>11.21379288745786</v>
      </c>
      <c r="Q49">
        <f>TableWmot32[[#This Row],[W]]*$C$3</f>
        <v>134.56551464949433</v>
      </c>
      <c r="R49">
        <f>S$5+(R$5-S$5)*EXP(-TableWmot32[[#This Row],[t]]/T$5)</f>
        <v>129.35311659685979</v>
      </c>
      <c r="S49">
        <f>ABS(TableWmot32[[#This Row],[Wmot,sim]]-TableWmot32[[#This Row],[Wmot]])</f>
        <v>5.2123980526345406</v>
      </c>
    </row>
    <row r="50" spans="1:19" x14ac:dyDescent="0.3">
      <c r="A50">
        <f>data_lastRecoveryFile!$A380-data_lastRecoveryFile!$A$339</f>
        <v>0.4099999999999997</v>
      </c>
      <c r="B50">
        <f>$C$6*data_lastRecoveryFile!$E380/$C$5</f>
        <v>6.6158357771261</v>
      </c>
      <c r="C50">
        <f>data_lastRecoveryFile!$H380*2*PI()/($C$4*$C$3*$C$2)</f>
        <v>10.514159983632831</v>
      </c>
      <c r="D50">
        <f>TableWmot31[[#This Row],[W]]*$C$3</f>
        <v>126.16991980359398</v>
      </c>
      <c r="E50">
        <f>F$5+(E$5-F$5)*EXP(-TableWmot31[[#This Row],[t]]/G$5)</f>
        <v>123.25731953775768</v>
      </c>
      <c r="F50">
        <f>ABS(TableWmot31[[#This Row],[Wmot,sim]]-TableWmot31[[#This Row],[Wmot]])</f>
        <v>2.9126002658363035</v>
      </c>
      <c r="N50">
        <f>data_lastRecoveryFile!$A3731-data_lastRecoveryFile!$A$3690</f>
        <v>0.40999999999999659</v>
      </c>
      <c r="O50">
        <f>$C$6*data_lastRecoveryFile!$E3731/$C$5</f>
        <v>6.6158357771261</v>
      </c>
      <c r="P50">
        <f>data_lastRecoveryFile!$H3731*2*PI()/($C$4*$C$3*$C$2)</f>
        <v>11.274267129663867</v>
      </c>
      <c r="Q50">
        <f>TableWmot32[[#This Row],[W]]*$C$3</f>
        <v>135.2912055559664</v>
      </c>
      <c r="R50">
        <f>S$5+(R$5-S$5)*EXP(-TableWmot32[[#This Row],[t]]/T$5)</f>
        <v>129.91288793289775</v>
      </c>
      <c r="S50">
        <f>ABS(TableWmot32[[#This Row],[Wmot,sim]]-TableWmot32[[#This Row],[Wmot]])</f>
        <v>5.3783176230686536</v>
      </c>
    </row>
    <row r="51" spans="1:19" x14ac:dyDescent="0.3">
      <c r="A51">
        <f>data_lastRecoveryFile!$A381-data_lastRecoveryFile!$A$339</f>
        <v>0.41999999999999993</v>
      </c>
      <c r="B51">
        <f>$C$6*data_lastRecoveryFile!$E381/$C$5</f>
        <v>6.6158357771261</v>
      </c>
      <c r="C51">
        <f>data_lastRecoveryFile!$H381*2*PI()/($C$4*$C$3*$C$2)</f>
        <v>10.582500796341815</v>
      </c>
      <c r="D51">
        <f>TableWmot31[[#This Row],[W]]*$C$3</f>
        <v>126.99000955610178</v>
      </c>
      <c r="E51">
        <f>F$5+(E$5-F$5)*EXP(-TableWmot31[[#This Row],[t]]/G$5)</f>
        <v>123.79966678555158</v>
      </c>
      <c r="F51">
        <f>ABS(TableWmot31[[#This Row],[Wmot,sim]]-TableWmot31[[#This Row],[Wmot]])</f>
        <v>3.1903427705502025</v>
      </c>
      <c r="N51">
        <f>data_lastRecoveryFile!$A3732-data_lastRecoveryFile!$A$3690</f>
        <v>0.4199999999999946</v>
      </c>
      <c r="O51">
        <f>$C$6*data_lastRecoveryFile!$E3732/$C$5</f>
        <v>6.6158357771261</v>
      </c>
      <c r="P51">
        <f>data_lastRecoveryFile!$H3732*2*PI()/($C$4*$C$3*$C$2)</f>
        <v>11.334741371869878</v>
      </c>
      <c r="Q51">
        <f>TableWmot32[[#This Row],[W]]*$C$3</f>
        <v>136.01689646243852</v>
      </c>
      <c r="R51">
        <f>S$5+(R$5-S$5)*EXP(-TableWmot32[[#This Row],[t]]/T$5)</f>
        <v>130.44805490747979</v>
      </c>
      <c r="S51">
        <f>ABS(TableWmot32[[#This Row],[Wmot,sim]]-TableWmot32[[#This Row],[Wmot]])</f>
        <v>5.5688415549587376</v>
      </c>
    </row>
    <row r="52" spans="1:19" x14ac:dyDescent="0.3">
      <c r="A52">
        <f>data_lastRecoveryFile!$A382-data_lastRecoveryFile!$A$339</f>
        <v>0.42999999999999972</v>
      </c>
      <c r="B52">
        <f>$C$6*data_lastRecoveryFile!$E382/$C$5</f>
        <v>6.6158357771261</v>
      </c>
      <c r="C52">
        <f>data_lastRecoveryFile!$H382*2*PI()/($C$4*$C$3*$C$2)</f>
        <v>10.637566769409554</v>
      </c>
      <c r="D52">
        <f>TableWmot31[[#This Row],[W]]*$C$3</f>
        <v>127.65080123291466</v>
      </c>
      <c r="E52">
        <f>F$5+(E$5-F$5)*EXP(-TableWmot31[[#This Row],[t]]/G$5)</f>
        <v>124.3175894762626</v>
      </c>
      <c r="F52">
        <f>ABS(TableWmot31[[#This Row],[Wmot,sim]]-TableWmot31[[#This Row],[Wmot]])</f>
        <v>3.3332117566520623</v>
      </c>
      <c r="N52">
        <f>data_lastRecoveryFile!$A3733-data_lastRecoveryFile!$A$3690</f>
        <v>0.42999999999999972</v>
      </c>
      <c r="O52">
        <f>$C$6*data_lastRecoveryFile!$E3733/$C$5</f>
        <v>6.6158357771261</v>
      </c>
      <c r="P52">
        <f>data_lastRecoveryFile!$H3733*2*PI()/($C$4*$C$3*$C$2)</f>
        <v>11.285083662827139</v>
      </c>
      <c r="Q52">
        <f>TableWmot32[[#This Row],[W]]*$C$3</f>
        <v>135.42100395392566</v>
      </c>
      <c r="R52">
        <f>S$5+(R$5-S$5)*EXP(-TableWmot32[[#This Row],[t]]/T$5)</f>
        <v>130.95969898827644</v>
      </c>
      <c r="S52">
        <f>ABS(TableWmot32[[#This Row],[Wmot,sim]]-TableWmot32[[#This Row],[Wmot]])</f>
        <v>4.4613049656492194</v>
      </c>
    </row>
    <row r="53" spans="1:19" x14ac:dyDescent="0.3">
      <c r="A53">
        <f>data_lastRecoveryFile!$A383-data_lastRecoveryFile!$A$339</f>
        <v>0.43999999999999995</v>
      </c>
      <c r="B53">
        <f>$C$6*data_lastRecoveryFile!$E383/$C$5</f>
        <v>6.6158357771261</v>
      </c>
      <c r="C53">
        <f>data_lastRecoveryFile!$H383*2*PI()/($C$4*$C$3*$C$2)</f>
        <v>10.573650903247653</v>
      </c>
      <c r="D53">
        <f>TableWmot31[[#This Row],[W]]*$C$3</f>
        <v>126.88381083897184</v>
      </c>
      <c r="E53">
        <f>F$5+(E$5-F$5)*EXP(-TableWmot31[[#This Row],[t]]/G$5)</f>
        <v>124.81218756751227</v>
      </c>
      <c r="F53">
        <f>ABS(TableWmot31[[#This Row],[Wmot,sim]]-TableWmot31[[#This Row],[Wmot]])</f>
        <v>2.0716232714595719</v>
      </c>
      <c r="N53">
        <f>data_lastRecoveryFile!$A3734-data_lastRecoveryFile!$A$3690</f>
        <v>0.43999999999999773</v>
      </c>
      <c r="O53">
        <f>$C$6*data_lastRecoveryFile!$E3734/$C$5</f>
        <v>6.6158357771261</v>
      </c>
      <c r="P53">
        <f>data_lastRecoveryFile!$H3734*2*PI()/($C$4*$C$3*$C$2)</f>
        <v>11.223626098029941</v>
      </c>
      <c r="Q53">
        <f>TableWmot32[[#This Row],[W]]*$C$3</f>
        <v>134.6835131763593</v>
      </c>
      <c r="R53">
        <f>S$5+(R$5-S$5)*EXP(-TableWmot32[[#This Row],[t]]/T$5)</f>
        <v>131.44885410779469</v>
      </c>
      <c r="S53">
        <f>ABS(TableWmot32[[#This Row],[Wmot,sim]]-TableWmot32[[#This Row],[Wmot]])</f>
        <v>3.2346590685646106</v>
      </c>
    </row>
    <row r="54" spans="1:19" x14ac:dyDescent="0.3">
      <c r="A54">
        <f>data_lastRecoveryFile!$A384-data_lastRecoveryFile!$A$339</f>
        <v>0.44999999999999973</v>
      </c>
      <c r="B54">
        <f>$C$6*data_lastRecoveryFile!$E384/$C$5</f>
        <v>6.6158357771261</v>
      </c>
      <c r="C54">
        <f>data_lastRecoveryFile!$H384*2*PI()/($C$4*$C$3*$C$2)</f>
        <v>10.405503011157601</v>
      </c>
      <c r="D54">
        <f>TableWmot31[[#This Row],[W]]*$C$3</f>
        <v>124.86603613389121</v>
      </c>
      <c r="E54">
        <f>F$5+(E$5-F$5)*EXP(-TableWmot31[[#This Row],[t]]/G$5)</f>
        <v>125.28451148043442</v>
      </c>
      <c r="F54">
        <f>ABS(TableWmot31[[#This Row],[Wmot,sim]]-TableWmot31[[#This Row],[Wmot]])</f>
        <v>0.41847534654320384</v>
      </c>
      <c r="N54">
        <f>data_lastRecoveryFile!$A3735-data_lastRecoveryFile!$A$3690</f>
        <v>0.44999999999999574</v>
      </c>
      <c r="O54">
        <f>$C$6*data_lastRecoveryFile!$E3735/$C$5</f>
        <v>6.6158357771261</v>
      </c>
      <c r="P54">
        <f>data_lastRecoveryFile!$H3735*2*PI()/($C$4*$C$3*$C$2)</f>
        <v>11.15430196784304</v>
      </c>
      <c r="Q54">
        <f>TableWmot32[[#This Row],[W]]*$C$3</f>
        <v>133.85162361411648</v>
      </c>
      <c r="R54">
        <f>S$5+(R$5-S$5)*EXP(-TableWmot32[[#This Row],[t]]/T$5)</f>
        <v>131.91650875275516</v>
      </c>
      <c r="S54">
        <f>ABS(TableWmot32[[#This Row],[Wmot,sim]]-TableWmot32[[#This Row],[Wmot]])</f>
        <v>1.9351148613613134</v>
      </c>
    </row>
    <row r="55" spans="1:19" x14ac:dyDescent="0.3">
      <c r="A55">
        <f>data_lastRecoveryFile!$A385-data_lastRecoveryFile!$A$339</f>
        <v>0.45999999999999996</v>
      </c>
      <c r="B55">
        <f>$C$6*data_lastRecoveryFile!$E385/$C$5</f>
        <v>6.6158357771261</v>
      </c>
      <c r="C55">
        <f>data_lastRecoveryFile!$H385*2*PI()/($C$4*$C$3*$C$2)</f>
        <v>10.357320280888377</v>
      </c>
      <c r="D55">
        <f>TableWmot31[[#This Row],[W]]*$C$3</f>
        <v>124.28784337066053</v>
      </c>
      <c r="E55">
        <f>F$5+(E$5-F$5)*EXP(-TableWmot31[[#This Row],[t]]/G$5)</f>
        <v>125.73556433054638</v>
      </c>
      <c r="F55">
        <f>ABS(TableWmot31[[#This Row],[Wmot,sim]]-TableWmot31[[#This Row],[Wmot]])</f>
        <v>1.4477209598858565</v>
      </c>
      <c r="N55">
        <f>data_lastRecoveryFile!$A3736-data_lastRecoveryFile!$A$3690</f>
        <v>0.46000000000000085</v>
      </c>
      <c r="O55">
        <f>$C$6*data_lastRecoveryFile!$E3736/$C$5</f>
        <v>6.6158357771261</v>
      </c>
      <c r="P55">
        <f>data_lastRecoveryFile!$H3736*2*PI()/($C$4*$C$3*$C$2)</f>
        <v>11.125293997422386</v>
      </c>
      <c r="Q55">
        <f>TableWmot32[[#This Row],[W]]*$C$3</f>
        <v>133.50352796906861</v>
      </c>
      <c r="R55">
        <f>S$5+(R$5-S$5)*EXP(-TableWmot32[[#This Row],[t]]/T$5)</f>
        <v>132.36360796162913</v>
      </c>
      <c r="S55">
        <f>ABS(TableWmot32[[#This Row],[Wmot,sim]]-TableWmot32[[#This Row],[Wmot]])</f>
        <v>1.1399200074394855</v>
      </c>
    </row>
    <row r="56" spans="1:19" x14ac:dyDescent="0.3">
      <c r="A56">
        <f>data_lastRecoveryFile!$A386-data_lastRecoveryFile!$A$339</f>
        <v>0.46999999999999975</v>
      </c>
      <c r="B56">
        <f>$C$6*data_lastRecoveryFile!$E386/$C$5</f>
        <v>6.6158357771261</v>
      </c>
      <c r="C56">
        <f>data_lastRecoveryFile!$H386*2*PI()/($C$4*$C$3*$C$2)</f>
        <v>10.356336958297188</v>
      </c>
      <c r="D56">
        <f>TableWmot31[[#This Row],[W]]*$C$3</f>
        <v>124.27604349956626</v>
      </c>
      <c r="E56">
        <f>F$5+(E$5-F$5)*EXP(-TableWmot31[[#This Row],[t]]/G$5)</f>
        <v>126.16630405815286</v>
      </c>
      <c r="F56">
        <f>ABS(TableWmot31[[#This Row],[Wmot,sim]]-TableWmot31[[#This Row],[Wmot]])</f>
        <v>1.8902605585866041</v>
      </c>
      <c r="N56">
        <f>data_lastRecoveryFile!$A3737-data_lastRecoveryFile!$A$3690</f>
        <v>0.46999999999999886</v>
      </c>
      <c r="O56">
        <f>$C$6*data_lastRecoveryFile!$E3737/$C$5</f>
        <v>6.6158357771261</v>
      </c>
      <c r="P56">
        <f>data_lastRecoveryFile!$H3737*2*PI()/($C$4*$C$3*$C$2)</f>
        <v>11.199534735451964</v>
      </c>
      <c r="Q56">
        <f>TableWmot32[[#This Row],[W]]*$C$3</f>
        <v>134.39441682542358</v>
      </c>
      <c r="R56">
        <f>S$5+(R$5-S$5)*EXP(-TableWmot32[[#This Row],[t]]/T$5)</f>
        <v>132.79105523437534</v>
      </c>
      <c r="S56">
        <f>ABS(TableWmot32[[#This Row],[Wmot,sim]]-TableWmot32[[#This Row],[Wmot]])</f>
        <v>1.6033615910482411</v>
      </c>
    </row>
    <row r="57" spans="1:19" x14ac:dyDescent="0.3">
      <c r="A57">
        <f>data_lastRecoveryFile!$A387-data_lastRecoveryFile!$A$339</f>
        <v>0.48</v>
      </c>
      <c r="B57">
        <f>$C$6*data_lastRecoveryFile!$E387/$C$5</f>
        <v>6.6158357771261</v>
      </c>
      <c r="C57">
        <f>data_lastRecoveryFile!$H387*2*PI()/($C$4*$C$3*$C$2)</f>
        <v>10.458110687973905</v>
      </c>
      <c r="D57">
        <f>TableWmot31[[#This Row],[W]]*$C$3</f>
        <v>125.49732825568685</v>
      </c>
      <c r="E57">
        <f>F$5+(E$5-F$5)*EXP(-TableWmot31[[#This Row],[t]]/G$5)</f>
        <v>126.57764546280748</v>
      </c>
      <c r="F57">
        <f>ABS(TableWmot31[[#This Row],[Wmot,sim]]-TableWmot31[[#This Row],[Wmot]])</f>
        <v>1.0803172071206291</v>
      </c>
      <c r="N57">
        <f>data_lastRecoveryFile!$A3738-data_lastRecoveryFile!$A$3690</f>
        <v>0.47999999999999687</v>
      </c>
      <c r="O57">
        <f>$C$6*data_lastRecoveryFile!$E3738/$C$5</f>
        <v>6.6158357771261</v>
      </c>
      <c r="P57">
        <f>data_lastRecoveryFile!$H3738*2*PI()/($C$4*$C$3*$C$2)</f>
        <v>11.233950969897618</v>
      </c>
      <c r="Q57">
        <f>TableWmot32[[#This Row],[W]]*$C$3</f>
        <v>134.80741163877141</v>
      </c>
      <c r="R57">
        <f>S$5+(R$5-S$5)*EXP(-TableWmot32[[#This Row],[t]]/T$5)</f>
        <v>133.19971435823834</v>
      </c>
      <c r="S57">
        <f>ABS(TableWmot32[[#This Row],[Wmot,sim]]-TableWmot32[[#This Row],[Wmot]])</f>
        <v>1.607697280533074</v>
      </c>
    </row>
    <row r="58" spans="1:19" x14ac:dyDescent="0.3">
      <c r="A58">
        <f>data_lastRecoveryFile!$A388-data_lastRecoveryFile!$A$339</f>
        <v>0.48999999999999977</v>
      </c>
      <c r="B58">
        <f>$C$6*data_lastRecoveryFile!$E388/$C$5</f>
        <v>6.6158357771261</v>
      </c>
      <c r="C58">
        <f>data_lastRecoveryFile!$H388*2*PI()/($C$4*$C$3*$C$2)</f>
        <v>10.628225220133066</v>
      </c>
      <c r="D58">
        <f>TableWmot31[[#This Row],[W]]*$C$3</f>
        <v>127.53870264159679</v>
      </c>
      <c r="E58">
        <f>F$5+(E$5-F$5)*EXP(-TableWmot31[[#This Row],[t]]/G$5)</f>
        <v>126.97046214615226</v>
      </c>
      <c r="F58">
        <f>ABS(TableWmot31[[#This Row],[Wmot,sim]]-TableWmot31[[#This Row],[Wmot]])</f>
        <v>0.56824049544452748</v>
      </c>
      <c r="N58">
        <f>data_lastRecoveryFile!$A3739-data_lastRecoveryFile!$A$3690</f>
        <v>0.48999999999999488</v>
      </c>
      <c r="O58">
        <f>$C$6*data_lastRecoveryFile!$E3739/$C$5</f>
        <v>6.6158357771261</v>
      </c>
      <c r="P58">
        <f>data_lastRecoveryFile!$H3739*2*PI()/($C$4*$C$3*$C$2)</f>
        <v>11.227067721985833</v>
      </c>
      <c r="Q58">
        <f>TableWmot32[[#This Row],[W]]*$C$3</f>
        <v>134.72481266382999</v>
      </c>
      <c r="R58">
        <f>S$5+(R$5-S$5)*EXP(-TableWmot32[[#This Row],[t]]/T$5)</f>
        <v>133.59041115329234</v>
      </c>
      <c r="S58">
        <f>ABS(TableWmot32[[#This Row],[Wmot,sim]]-TableWmot32[[#This Row],[Wmot]])</f>
        <v>1.134401510537657</v>
      </c>
    </row>
    <row r="59" spans="1:19" x14ac:dyDescent="0.3">
      <c r="A59">
        <f>data_lastRecoveryFile!$A389-data_lastRecoveryFile!$A$339</f>
        <v>0.5</v>
      </c>
      <c r="B59">
        <f>$C$6*data_lastRecoveryFile!$E389/$C$5</f>
        <v>6.6158357771261</v>
      </c>
      <c r="C59">
        <f>data_lastRecoveryFile!$H389*2*PI()/($C$4*$C$3*$C$2)</f>
        <v>10.658708174440504</v>
      </c>
      <c r="D59">
        <f>TableWmot31[[#This Row],[W]]*$C$3</f>
        <v>127.90449809328604</v>
      </c>
      <c r="E59">
        <f>F$5+(E$5-F$5)*EXP(-TableWmot31[[#This Row],[t]]/G$5)</f>
        <v>127.34558836726188</v>
      </c>
      <c r="F59">
        <f>ABS(TableWmot31[[#This Row],[Wmot,sim]]-TableWmot31[[#This Row],[Wmot]])</f>
        <v>0.55890972602415445</v>
      </c>
      <c r="N59">
        <f>data_lastRecoveryFile!$A3740-data_lastRecoveryFile!$A$3690</f>
        <v>0.5</v>
      </c>
      <c r="O59">
        <f>$C$6*data_lastRecoveryFile!$E3740/$C$5</f>
        <v>6.6158357771261</v>
      </c>
      <c r="P59">
        <f>data_lastRecoveryFile!$H3740*2*PI()/($C$4*$C$3*$C$2)</f>
        <v>11.116444109441492</v>
      </c>
      <c r="Q59">
        <f>TableWmot32[[#This Row],[W]]*$C$3</f>
        <v>133.39732931329792</v>
      </c>
      <c r="R59">
        <f>S$5+(R$5-S$5)*EXP(-TableWmot32[[#This Row],[t]]/T$5)</f>
        <v>133.96393514126208</v>
      </c>
      <c r="S59">
        <f>ABS(TableWmot32[[#This Row],[Wmot,sim]]-TableWmot32[[#This Row],[Wmot]])</f>
        <v>0.56660582796416747</v>
      </c>
    </row>
    <row r="60" spans="1:19" x14ac:dyDescent="0.3">
      <c r="A60">
        <f>data_lastRecoveryFile!$A390-data_lastRecoveryFile!$A$339</f>
        <v>0.50999999999999979</v>
      </c>
      <c r="B60">
        <f>$C$6*data_lastRecoveryFile!$E390/$C$5</f>
        <v>6.6158357771261</v>
      </c>
      <c r="C60">
        <f>data_lastRecoveryFile!$H390*2*PI()/($C$4*$C$3*$C$2)</f>
        <v>10.683291198314075</v>
      </c>
      <c r="D60">
        <f>TableWmot31[[#This Row],[W]]*$C$3</f>
        <v>128.19949437976891</v>
      </c>
      <c r="E60">
        <f>F$5+(E$5-F$5)*EXP(-TableWmot31[[#This Row],[t]]/G$5)</f>
        <v>127.70382081443233</v>
      </c>
      <c r="F60">
        <f>ABS(TableWmot31[[#This Row],[Wmot,sim]]-TableWmot31[[#This Row],[Wmot]])</f>
        <v>0.49567356533657403</v>
      </c>
      <c r="N60">
        <f>data_lastRecoveryFile!$A3741-data_lastRecoveryFile!$A$3690</f>
        <v>0.50999999999999801</v>
      </c>
      <c r="O60">
        <f>$C$6*data_lastRecoveryFile!$E3741/$C$5</f>
        <v>6.6158357771261</v>
      </c>
      <c r="P60">
        <f>data_lastRecoveryFile!$H3741*2*PI()/($C$4*$C$3*$C$2)</f>
        <v>11.036303446091317</v>
      </c>
      <c r="Q60">
        <f>TableWmot32[[#This Row],[W]]*$C$3</f>
        <v>132.4356413530958</v>
      </c>
      <c r="R60">
        <f>S$5+(R$5-S$5)*EXP(-TableWmot32[[#This Row],[t]]/T$5)</f>
        <v>134.32104114099104</v>
      </c>
      <c r="S60">
        <f>ABS(TableWmot32[[#This Row],[Wmot,sim]]-TableWmot32[[#This Row],[Wmot]])</f>
        <v>1.8853997878952384</v>
      </c>
    </row>
    <row r="61" spans="1:19" x14ac:dyDescent="0.3">
      <c r="A61">
        <f>data_lastRecoveryFile!$A391-data_lastRecoveryFile!$A$339</f>
        <v>0.52</v>
      </c>
      <c r="B61">
        <f>$C$6*data_lastRecoveryFile!$E391/$C$5</f>
        <v>6.6158357771261</v>
      </c>
      <c r="C61">
        <f>data_lastRecoveryFile!$H391*2*PI()/($C$4*$C$3*$C$2)</f>
        <v>10.74327377922449</v>
      </c>
      <c r="D61">
        <f>TableWmot31[[#This Row],[W]]*$C$3</f>
        <v>128.91928535069388</v>
      </c>
      <c r="E61">
        <f>F$5+(E$5-F$5)*EXP(-TableWmot31[[#This Row],[t]]/G$5)</f>
        <v>128.04592029717742</v>
      </c>
      <c r="F61">
        <f>ABS(TableWmot31[[#This Row],[Wmot,sim]]-TableWmot31[[#This Row],[Wmot]])</f>
        <v>0.87336505351646565</v>
      </c>
      <c r="N61">
        <f>data_lastRecoveryFile!$A3742-data_lastRecoveryFile!$A$3690</f>
        <v>0.51999999999999602</v>
      </c>
      <c r="O61">
        <f>$C$6*data_lastRecoveryFile!$E3742/$C$5</f>
        <v>6.6158357771261</v>
      </c>
      <c r="P61">
        <f>data_lastRecoveryFile!$H3742*2*PI()/($C$4*$C$3*$C$2)</f>
        <v>10.983204107979418</v>
      </c>
      <c r="Q61">
        <f>TableWmot32[[#This Row],[W]]*$C$3</f>
        <v>131.79844929575302</v>
      </c>
      <c r="R61">
        <f>S$5+(R$5-S$5)*EXP(-TableWmot32[[#This Row],[t]]/T$5)</f>
        <v>134.66245079378373</v>
      </c>
      <c r="S61">
        <f>ABS(TableWmot32[[#This Row],[Wmot,sim]]-TableWmot32[[#This Row],[Wmot]])</f>
        <v>2.8640014980307171</v>
      </c>
    </row>
    <row r="62" spans="1:19" x14ac:dyDescent="0.3">
      <c r="A62">
        <f>data_lastRecoveryFile!$A392-data_lastRecoveryFile!$A$339</f>
        <v>0.5299999999999998</v>
      </c>
      <c r="B62">
        <f>$C$6*data_lastRecoveryFile!$E392/$C$5</f>
        <v>6.6158357771261</v>
      </c>
      <c r="C62">
        <f>data_lastRecoveryFile!$H392*2*PI()/($C$4*$C$3*$C$2)</f>
        <v>10.824889426461446</v>
      </c>
      <c r="D62">
        <f>TableWmot31[[#This Row],[W]]*$C$3</f>
        <v>129.89867311753736</v>
      </c>
      <c r="E62">
        <f>F$5+(E$5-F$5)*EXP(-TableWmot31[[#This Row],[t]]/G$5)</f>
        <v>128.37261336202641</v>
      </c>
      <c r="F62">
        <f>ABS(TableWmot31[[#This Row],[Wmot,sim]]-TableWmot31[[#This Row],[Wmot]])</f>
        <v>1.5260597555109428</v>
      </c>
      <c r="N62">
        <f>data_lastRecoveryFile!$A3743-data_lastRecoveryFile!$A$3690</f>
        <v>0.52999999999999403</v>
      </c>
      <c r="O62">
        <f>$C$6*data_lastRecoveryFile!$E3743/$C$5</f>
        <v>6.6158357771261</v>
      </c>
      <c r="P62">
        <f>data_lastRecoveryFile!$H3743*2*PI()/($C$4*$C$3*$C$2)</f>
        <v>10.930596436276383</v>
      </c>
      <c r="Q62">
        <f>TableWmot32[[#This Row],[W]]*$C$3</f>
        <v>131.16715723531661</v>
      </c>
      <c r="R62">
        <f>S$5+(R$5-S$5)*EXP(-TableWmot32[[#This Row],[t]]/T$5)</f>
        <v>134.98885402170066</v>
      </c>
      <c r="S62">
        <f>ABS(TableWmot32[[#This Row],[Wmot,sim]]-TableWmot32[[#This Row],[Wmot]])</f>
        <v>3.8216967863840523</v>
      </c>
    </row>
    <row r="63" spans="1:19" x14ac:dyDescent="0.3">
      <c r="A63">
        <f>data_lastRecoveryFile!$A393-data_lastRecoveryFile!$A$339</f>
        <v>0.54</v>
      </c>
      <c r="B63">
        <f>$C$6*data_lastRecoveryFile!$E393/$C$5</f>
        <v>6.6158357771261</v>
      </c>
      <c r="C63">
        <f>data_lastRecoveryFile!$H393*2*PI()/($C$4*$C$3*$C$2)</f>
        <v>10.888313631327755</v>
      </c>
      <c r="D63">
        <f>TableWmot31[[#This Row],[W]]*$C$3</f>
        <v>130.65976357593306</v>
      </c>
      <c r="E63">
        <f>F$5+(E$5-F$5)*EXP(-TableWmot31[[#This Row],[t]]/G$5)</f>
        <v>128.68459383555421</v>
      </c>
      <c r="F63">
        <f>ABS(TableWmot31[[#This Row],[Wmot,sim]]-TableWmot31[[#This Row],[Wmot]])</f>
        <v>1.9751697403788455</v>
      </c>
      <c r="N63">
        <f>data_lastRecoveryFile!$A3744-data_lastRecoveryFile!$A$3690</f>
        <v>0.53999999999999915</v>
      </c>
      <c r="O63">
        <f>$C$6*data_lastRecoveryFile!$E3744/$C$5</f>
        <v>6.6158357771261</v>
      </c>
      <c r="P63">
        <f>data_lastRecoveryFile!$H3744*2*PI()/($C$4*$C$3*$C$2)</f>
        <v>10.93993798555287</v>
      </c>
      <c r="Q63">
        <f>TableWmot32[[#This Row],[W]]*$C$3</f>
        <v>131.27925582663443</v>
      </c>
      <c r="R63">
        <f>S$5+(R$5-S$5)*EXP(-TableWmot32[[#This Row],[t]]/T$5)</f>
        <v>135.30091042175607</v>
      </c>
      <c r="S63">
        <f>ABS(TableWmot32[[#This Row],[Wmot,sim]]-TableWmot32[[#This Row],[Wmot]])</f>
        <v>4.021654595121646</v>
      </c>
    </row>
    <row r="64" spans="1:19" x14ac:dyDescent="0.3">
      <c r="A64">
        <f>data_lastRecoveryFile!$A394-data_lastRecoveryFile!$A$339</f>
        <v>0.54999999999999982</v>
      </c>
      <c r="B64">
        <f>$C$6*data_lastRecoveryFile!$E394/$C$5</f>
        <v>6.6158357771261</v>
      </c>
      <c r="C64">
        <f>data_lastRecoveryFile!$H394*2*PI()/($C$4*$C$3*$C$2)</f>
        <v>11.015653702355964</v>
      </c>
      <c r="D64">
        <f>TableWmot31[[#This Row],[W]]*$C$3</f>
        <v>132.18784442827157</v>
      </c>
      <c r="E64">
        <f>F$5+(E$5-F$5)*EXP(-TableWmot31[[#This Row],[t]]/G$5)</f>
        <v>128.9825242979214</v>
      </c>
      <c r="F64">
        <f>ABS(TableWmot31[[#This Row],[Wmot,sim]]-TableWmot31[[#This Row],[Wmot]])</f>
        <v>3.2053201303501737</v>
      </c>
      <c r="N64">
        <f>data_lastRecoveryFile!$A3745-data_lastRecoveryFile!$A$3690</f>
        <v>0.54999999999999716</v>
      </c>
      <c r="O64">
        <f>$C$6*data_lastRecoveryFile!$E3745/$C$5</f>
        <v>6.6158357771261</v>
      </c>
      <c r="P64">
        <f>data_lastRecoveryFile!$H3745*2*PI()/($C$4*$C$3*$C$2)</f>
        <v>10.945837910873465</v>
      </c>
      <c r="Q64">
        <f>TableWmot32[[#This Row],[W]]*$C$3</f>
        <v>131.35005493048158</v>
      </c>
      <c r="R64">
        <f>S$5+(R$5-S$5)*EXP(-TableWmot32[[#This Row],[t]]/T$5)</f>
        <v>135.59925059883361</v>
      </c>
      <c r="S64">
        <f>ABS(TableWmot32[[#This Row],[Wmot,sim]]-TableWmot32[[#This Row],[Wmot]])</f>
        <v>4.24919566835203</v>
      </c>
    </row>
    <row r="65" spans="1:19" x14ac:dyDescent="0.3">
      <c r="A65">
        <f>data_lastRecoveryFile!$A395-data_lastRecoveryFile!$A$339</f>
        <v>0.56000000000000005</v>
      </c>
      <c r="B65">
        <f>$C$6*data_lastRecoveryFile!$E395/$C$5</f>
        <v>6.6158357771261</v>
      </c>
      <c r="C65">
        <f>data_lastRecoveryFile!$H395*2*PI()/($C$4*$C$3*$C$2)</f>
        <v>11.143485434679768</v>
      </c>
      <c r="D65">
        <f>TableWmot31[[#This Row],[W]]*$C$3</f>
        <v>133.72182521615721</v>
      </c>
      <c r="E65">
        <f>F$5+(E$5-F$5)*EXP(-TableWmot31[[#This Row],[t]]/G$5)</f>
        <v>129.2670374900537</v>
      </c>
      <c r="F65">
        <f>ABS(TableWmot31[[#This Row],[Wmot,sim]]-TableWmot31[[#This Row],[Wmot]])</f>
        <v>4.4547877261035183</v>
      </c>
      <c r="N65">
        <f>data_lastRecoveryFile!$A3746-data_lastRecoveryFile!$A$3690</f>
        <v>0.55999999999999517</v>
      </c>
      <c r="O65">
        <f>$C$6*data_lastRecoveryFile!$E3746/$C$5</f>
        <v>6.6158357771261</v>
      </c>
      <c r="P65">
        <f>data_lastRecoveryFile!$H3746*2*PI()/($C$4*$C$3*$C$2)</f>
        <v>11.072194659310487</v>
      </c>
      <c r="Q65">
        <f>TableWmot32[[#This Row],[W]]*$C$3</f>
        <v>132.86633591172586</v>
      </c>
      <c r="R65">
        <f>S$5+(R$5-S$5)*EXP(-TableWmot32[[#This Row],[t]]/T$5)</f>
        <v>135.88447744001652</v>
      </c>
      <c r="S65">
        <f>ABS(TableWmot32[[#This Row],[Wmot,sim]]-TableWmot32[[#This Row],[Wmot]])</f>
        <v>3.0181415282906698</v>
      </c>
    </row>
    <row r="66" spans="1:19" x14ac:dyDescent="0.3">
      <c r="A66">
        <f>data_lastRecoveryFile!$A396-data_lastRecoveryFile!$A$339</f>
        <v>0.56999999999999984</v>
      </c>
      <c r="B66">
        <f>$C$6*data_lastRecoveryFile!$E396/$C$5</f>
        <v>6.6158357771261</v>
      </c>
      <c r="C66">
        <f>data_lastRecoveryFile!$H396*2*PI()/($C$4*$C$3*$C$2)</f>
        <v>11.284592001531545</v>
      </c>
      <c r="D66">
        <f>TableWmot31[[#This Row],[W]]*$C$3</f>
        <v>135.41510401837854</v>
      </c>
      <c r="E66">
        <f>F$5+(E$5-F$5)*EXP(-TableWmot31[[#This Row],[t]]/G$5)</f>
        <v>129.53873765744893</v>
      </c>
      <c r="F66">
        <f>ABS(TableWmot31[[#This Row],[Wmot,sim]]-TableWmot31[[#This Row],[Wmot]])</f>
        <v>5.8763663609296088</v>
      </c>
      <c r="N66">
        <f>data_lastRecoveryFile!$A3747-data_lastRecoveryFile!$A$3690</f>
        <v>0.57000000000000028</v>
      </c>
      <c r="O66">
        <f>$C$6*data_lastRecoveryFile!$E3747/$C$5</f>
        <v>6.6158357771261</v>
      </c>
      <c r="P66">
        <f>data_lastRecoveryFile!$H3747*2*PI()/($C$4*$C$3*$C$2)</f>
        <v>11.214776210049047</v>
      </c>
      <c r="Q66">
        <f>TableWmot32[[#This Row],[W]]*$C$3</f>
        <v>134.57731452058857</v>
      </c>
      <c r="R66">
        <f>S$5+(R$5-S$5)*EXP(-TableWmot32[[#This Row],[t]]/T$5)</f>
        <v>136.15716733290378</v>
      </c>
      <c r="S66">
        <f>ABS(TableWmot32[[#This Row],[Wmot,sim]]-TableWmot32[[#This Row],[Wmot]])</f>
        <v>1.5798528123152096</v>
      </c>
    </row>
    <row r="67" spans="1:19" x14ac:dyDescent="0.3">
      <c r="A67">
        <f>data_lastRecoveryFile!$A397-data_lastRecoveryFile!$A$339</f>
        <v>0.58000000000000007</v>
      </c>
      <c r="B67">
        <f>$C$6*data_lastRecoveryFile!$E397/$C$5</f>
        <v>6.6158357771261</v>
      </c>
      <c r="C67">
        <f>data_lastRecoveryFile!$H397*2*PI()/($C$4*$C$3*$C$2)</f>
        <v>11.414390373924457</v>
      </c>
      <c r="D67">
        <f>TableWmot31[[#This Row],[W]]*$C$3</f>
        <v>136.97268448709349</v>
      </c>
      <c r="E67">
        <f>F$5+(E$5-F$5)*EXP(-TableWmot31[[#This Row],[t]]/G$5)</f>
        <v>129.79820183346604</v>
      </c>
      <c r="F67">
        <f>ABS(TableWmot31[[#This Row],[Wmot,sim]]-TableWmot31[[#This Row],[Wmot]])</f>
        <v>7.1744826536274502</v>
      </c>
      <c r="N67">
        <f>data_lastRecoveryFile!$A3748-data_lastRecoveryFile!$A$3690</f>
        <v>0.57999999999999829</v>
      </c>
      <c r="O67">
        <f>$C$6*data_lastRecoveryFile!$E3748/$C$5</f>
        <v>6.6158357771261</v>
      </c>
      <c r="P67">
        <f>data_lastRecoveryFile!$H3748*2*PI()/($C$4*$C$3*$C$2)</f>
        <v>11.354407793014044</v>
      </c>
      <c r="Q67">
        <f>TableWmot32[[#This Row],[W]]*$C$3</f>
        <v>136.25289351616851</v>
      </c>
      <c r="R67">
        <f>S$5+(R$5-S$5)*EXP(-TableWmot32[[#This Row],[t]]/T$5)</f>
        <v>136.41787133037599</v>
      </c>
      <c r="S67">
        <f>ABS(TableWmot32[[#This Row],[Wmot,sim]]-TableWmot32[[#This Row],[Wmot]])</f>
        <v>0.16497781420747515</v>
      </c>
    </row>
    <row r="68" spans="1:19" x14ac:dyDescent="0.3">
      <c r="A68">
        <f>data_lastRecoveryFile!$A398-data_lastRecoveryFile!$A$339</f>
        <v>0.58999999999999986</v>
      </c>
      <c r="B68">
        <f>$C$6*data_lastRecoveryFile!$E398/$C$5</f>
        <v>6.6158357771261</v>
      </c>
      <c r="C68">
        <f>data_lastRecoveryFile!$H398*2*PI()/($C$4*$C$3*$C$2)</f>
        <v>11.328841446549283</v>
      </c>
      <c r="D68">
        <f>TableWmot31[[#This Row],[W]]*$C$3</f>
        <v>135.9460973585914</v>
      </c>
      <c r="E68">
        <f>F$5+(E$5-F$5)*EXP(-TableWmot31[[#This Row],[t]]/G$5)</f>
        <v>130.04598106482109</v>
      </c>
      <c r="F68">
        <f>ABS(TableWmot31[[#This Row],[Wmot,sim]]-TableWmot31[[#This Row],[Wmot]])</f>
        <v>5.90011629377031</v>
      </c>
      <c r="N68">
        <f>data_lastRecoveryFile!$A3749-data_lastRecoveryFile!$A$3690</f>
        <v>0.58999999999999631</v>
      </c>
      <c r="O68">
        <f>$C$6*data_lastRecoveryFile!$E3749/$C$5</f>
        <v>6.6158357771261</v>
      </c>
      <c r="P68">
        <f>data_lastRecoveryFile!$H3749*2*PI()/($C$4*$C$3*$C$2)</f>
        <v>11.44634830700541</v>
      </c>
      <c r="Q68">
        <f>TableWmot32[[#This Row],[W]]*$C$3</f>
        <v>137.35617968406493</v>
      </c>
      <c r="R68">
        <f>S$5+(R$5-S$5)*EXP(-TableWmot32[[#This Row],[t]]/T$5)</f>
        <v>136.66711626416654</v>
      </c>
      <c r="S68">
        <f>ABS(TableWmot32[[#This Row],[Wmot,sim]]-TableWmot32[[#This Row],[Wmot]])</f>
        <v>0.68906341989838893</v>
      </c>
    </row>
    <row r="69" spans="1:19" x14ac:dyDescent="0.3">
      <c r="A69">
        <f>data_lastRecoveryFile!$A399-data_lastRecoveryFile!$A$339</f>
        <v>0.60000000000000009</v>
      </c>
      <c r="B69">
        <f>$C$6*data_lastRecoveryFile!$E399/$C$5</f>
        <v>6.6158357771261</v>
      </c>
      <c r="C69">
        <f>data_lastRecoveryFile!$H399*2*PI()/($C$4*$C$3*$C$2)</f>
        <v>11.220184474074051</v>
      </c>
      <c r="D69">
        <f>TableWmot31[[#This Row],[W]]*$C$3</f>
        <v>134.6422136888886</v>
      </c>
      <c r="E69">
        <f>F$5+(E$5-F$5)*EXP(-TableWmot31[[#This Row],[t]]/G$5)</f>
        <v>130.2826015818934</v>
      </c>
      <c r="F69">
        <f>ABS(TableWmot31[[#This Row],[Wmot,sim]]-TableWmot31[[#This Row],[Wmot]])</f>
        <v>4.3596121069952005</v>
      </c>
      <c r="N69">
        <f>data_lastRecoveryFile!$A3750-data_lastRecoveryFile!$A$3690</f>
        <v>0.59999999999999432</v>
      </c>
      <c r="O69">
        <f>$C$6*data_lastRecoveryFile!$E3750/$C$5</f>
        <v>6.6158357771261</v>
      </c>
      <c r="P69">
        <f>data_lastRecoveryFile!$H3750*2*PI()/($C$4*$C$3*$C$2)</f>
        <v>11.422256944427431</v>
      </c>
      <c r="Q69">
        <f>TableWmot32[[#This Row],[W]]*$C$3</f>
        <v>137.06708333312918</v>
      </c>
      <c r="R69">
        <f>S$5+(R$5-S$5)*EXP(-TableWmot32[[#This Row],[t]]/T$5)</f>
        <v>136.90540580948465</v>
      </c>
      <c r="S69">
        <f>ABS(TableWmot32[[#This Row],[Wmot,sim]]-TableWmot32[[#This Row],[Wmot]])</f>
        <v>0.16167752364452781</v>
      </c>
    </row>
    <row r="70" spans="1:19" x14ac:dyDescent="0.3">
      <c r="A70">
        <f>data_lastRecoveryFile!$A400-data_lastRecoveryFile!$A$339</f>
        <v>0.60999999999999988</v>
      </c>
      <c r="B70">
        <f>$C$6*data_lastRecoveryFile!$E400/$C$5</f>
        <v>6.6158357771261</v>
      </c>
      <c r="C70">
        <f>data_lastRecoveryFile!$H400*2*PI()/($C$4*$C$3*$C$2)</f>
        <v>11.106119237573814</v>
      </c>
      <c r="D70">
        <f>TableWmot31[[#This Row],[W]]*$C$3</f>
        <v>133.27343085088577</v>
      </c>
      <c r="E70">
        <f>F$5+(E$5-F$5)*EXP(-TableWmot31[[#This Row],[t]]/G$5)</f>
        <v>130.50856591632677</v>
      </c>
      <c r="F70">
        <f>ABS(TableWmot31[[#This Row],[Wmot,sim]]-TableWmot31[[#This Row],[Wmot]])</f>
        <v>2.7648649345590002</v>
      </c>
      <c r="N70">
        <f>data_lastRecoveryFile!$A3751-data_lastRecoveryFile!$A$3690</f>
        <v>0.60999999999999943</v>
      </c>
      <c r="O70">
        <f>$C$6*data_lastRecoveryFile!$E3751/$C$5</f>
        <v>6.6158357771261</v>
      </c>
      <c r="P70">
        <f>data_lastRecoveryFile!$H3751*2*PI()/($C$4*$C$3*$C$2)</f>
        <v>11.430123509817136</v>
      </c>
      <c r="Q70">
        <f>TableWmot32[[#This Row],[W]]*$C$3</f>
        <v>137.16148211780563</v>
      </c>
      <c r="R70">
        <f>S$5+(R$5-S$5)*EXP(-TableWmot32[[#This Row],[t]]/T$5)</f>
        <v>137.13322150284458</v>
      </c>
      <c r="S70">
        <f>ABS(TableWmot32[[#This Row],[Wmot,sim]]-TableWmot32[[#This Row],[Wmot]])</f>
        <v>2.8260614961055808E-2</v>
      </c>
    </row>
    <row r="71" spans="1:19" x14ac:dyDescent="0.3">
      <c r="A71">
        <f>data_lastRecoveryFile!$A401-data_lastRecoveryFile!$A$339</f>
        <v>0.62000000000000011</v>
      </c>
      <c r="B71">
        <f>$C$6*data_lastRecoveryFile!$E401/$C$5</f>
        <v>6.6158357771261</v>
      </c>
      <c r="C71">
        <f>data_lastRecoveryFile!$H401*2*PI()/($C$4*$C$3*$C$2)</f>
        <v>11.035811784795722</v>
      </c>
      <c r="D71">
        <f>TableWmot31[[#This Row],[W]]*$C$3</f>
        <v>132.42974141754866</v>
      </c>
      <c r="E71">
        <f>F$5+(E$5-F$5)*EXP(-TableWmot31[[#This Row],[t]]/G$5)</f>
        <v>130.72435396829997</v>
      </c>
      <c r="F71">
        <f>ABS(TableWmot31[[#This Row],[Wmot,sim]]-TableWmot31[[#This Row],[Wmot]])</f>
        <v>1.7053874492486898</v>
      </c>
      <c r="N71">
        <f>data_lastRecoveryFile!$A3752-data_lastRecoveryFile!$A$3690</f>
        <v>0.61999999999999744</v>
      </c>
      <c r="O71">
        <f>$C$6*data_lastRecoveryFile!$E3752/$C$5</f>
        <v>6.6158357771261</v>
      </c>
      <c r="P71">
        <f>data_lastRecoveryFile!$H3752*2*PI()/($C$4*$C$3*$C$2)</f>
        <v>11.482731186633441</v>
      </c>
      <c r="Q71">
        <f>TableWmot32[[#This Row],[W]]*$C$3</f>
        <v>137.79277423960127</v>
      </c>
      <c r="R71">
        <f>S$5+(R$5-S$5)*EXP(-TableWmot32[[#This Row],[t]]/T$5)</f>
        <v>137.35102371515609</v>
      </c>
      <c r="S71">
        <f>ABS(TableWmot32[[#This Row],[Wmot,sim]]-TableWmot32[[#This Row],[Wmot]])</f>
        <v>0.44175052444518315</v>
      </c>
    </row>
    <row r="72" spans="1:19" x14ac:dyDescent="0.3">
      <c r="A72">
        <f>data_lastRecoveryFile!$A402-data_lastRecoveryFile!$A$339</f>
        <v>0.62999999999999989</v>
      </c>
      <c r="B72">
        <f>$C$6*data_lastRecoveryFile!$E402/$C$5</f>
        <v>6.6158357771261</v>
      </c>
      <c r="C72">
        <f>data_lastRecoveryFile!$H402*2*PI()/($C$4*$C$3*$C$2)</f>
        <v>11.091369419159056</v>
      </c>
      <c r="D72">
        <f>TableWmot31[[#This Row],[W]]*$C$3</f>
        <v>133.09643302990867</v>
      </c>
      <c r="E72">
        <f>F$5+(E$5-F$5)*EXP(-TableWmot31[[#This Row],[t]]/G$5)</f>
        <v>130.93042402573246</v>
      </c>
      <c r="F72">
        <f>ABS(TableWmot31[[#This Row],[Wmot,sim]]-TableWmot31[[#This Row],[Wmot]])</f>
        <v>2.1660090041762032</v>
      </c>
      <c r="N72">
        <f>data_lastRecoveryFile!$A3753-data_lastRecoveryFile!$A$3690</f>
        <v>0.62999999999999545</v>
      </c>
      <c r="O72">
        <f>$C$6*data_lastRecoveryFile!$E3753/$C$5</f>
        <v>6.6158357771261</v>
      </c>
      <c r="P72">
        <f>data_lastRecoveryFile!$H3753*2*PI()/($C$4*$C$3*$C$2)</f>
        <v>11.643995830811708</v>
      </c>
      <c r="Q72">
        <f>TableWmot32[[#This Row],[W]]*$C$3</f>
        <v>139.72794996974051</v>
      </c>
      <c r="R72">
        <f>S$5+(R$5-S$5)*EXP(-TableWmot32[[#This Row],[t]]/T$5)</f>
        <v>137.55925258204491</v>
      </c>
      <c r="S72">
        <f>ABS(TableWmot32[[#This Row],[Wmot,sim]]-TableWmot32[[#This Row],[Wmot]])</f>
        <v>2.1686973876956017</v>
      </c>
    </row>
    <row r="73" spans="1:19" x14ac:dyDescent="0.3">
      <c r="A73">
        <f>data_lastRecoveryFile!$A403-data_lastRecoveryFile!$A$339</f>
        <v>0.63999999999999968</v>
      </c>
      <c r="B73">
        <f>$C$6*data_lastRecoveryFile!$E403/$C$5</f>
        <v>6.6158357771261</v>
      </c>
      <c r="C73">
        <f>data_lastRecoveryFile!$H403*2*PI()/($C$4*$C$3*$C$2)</f>
        <v>11.116444109441492</v>
      </c>
      <c r="D73">
        <f>TableWmot31[[#This Row],[W]]*$C$3</f>
        <v>133.39732931329792</v>
      </c>
      <c r="E73">
        <f>F$5+(E$5-F$5)*EXP(-TableWmot31[[#This Row],[t]]/G$5)</f>
        <v>131.12721373759064</v>
      </c>
      <c r="F73">
        <f>ABS(TableWmot31[[#This Row],[Wmot,sim]]-TableWmot31[[#This Row],[Wmot]])</f>
        <v>2.2701155757072797</v>
      </c>
      <c r="N73">
        <f>data_lastRecoveryFile!$A3754-data_lastRecoveryFile!$A$3690</f>
        <v>0.64000000000000057</v>
      </c>
      <c r="O73">
        <f>$C$6*data_lastRecoveryFile!$E3754/$C$5</f>
        <v>6.6158357771261</v>
      </c>
      <c r="P73">
        <f>data_lastRecoveryFile!$H3754*2*PI()/($C$4*$C$3*$C$2)</f>
        <v>11.766910960406106</v>
      </c>
      <c r="Q73">
        <f>TableWmot32[[#This Row],[W]]*$C$3</f>
        <v>141.20293152487326</v>
      </c>
      <c r="R73">
        <f>S$5+(R$5-S$5)*EXP(-TableWmot32[[#This Row],[t]]/T$5)</f>
        <v>137.75832889328007</v>
      </c>
      <c r="S73">
        <f>ABS(TableWmot32[[#This Row],[Wmot,sim]]-TableWmot32[[#This Row],[Wmot]])</f>
        <v>3.4446026315931988</v>
      </c>
    </row>
    <row r="74" spans="1:19" x14ac:dyDescent="0.3">
      <c r="A74">
        <f>data_lastRecoveryFile!$A404-data_lastRecoveryFile!$A$339</f>
        <v>0.64999999999999947</v>
      </c>
      <c r="B74">
        <f>$C$6*data_lastRecoveryFile!$E404/$C$5</f>
        <v>6.6158357771261</v>
      </c>
      <c r="C74">
        <f>data_lastRecoveryFile!$H404*2*PI()/($C$4*$C$3*$C$2)</f>
        <v>11.208876284728451</v>
      </c>
      <c r="D74">
        <f>TableWmot31[[#This Row],[W]]*$C$3</f>
        <v>134.50651541674142</v>
      </c>
      <c r="E74">
        <f>F$5+(E$5-F$5)*EXP(-TableWmot31[[#This Row],[t]]/G$5)</f>
        <v>131.31514104336091</v>
      </c>
      <c r="F74">
        <f>ABS(TableWmot31[[#This Row],[Wmot,sim]]-TableWmot31[[#This Row],[Wmot]])</f>
        <v>3.191374373380512</v>
      </c>
      <c r="N74">
        <f>data_lastRecoveryFile!$A3755-data_lastRecoveryFile!$A$3690</f>
        <v>0.64999999999999858</v>
      </c>
      <c r="O74">
        <f>$C$6*data_lastRecoveryFile!$E3755/$C$5</f>
        <v>6.6158357771261</v>
      </c>
      <c r="P74">
        <f>data_lastRecoveryFile!$H3755*2*PI()/($C$4*$C$3*$C$2)</f>
        <v>11.856884834328364</v>
      </c>
      <c r="Q74">
        <f>TableWmot32[[#This Row],[W]]*$C$3</f>
        <v>142.28261801194037</v>
      </c>
      <c r="R74">
        <f>S$5+(R$5-S$5)*EXP(-TableWmot32[[#This Row],[t]]/T$5)</f>
        <v>137.94865494310721</v>
      </c>
      <c r="S74">
        <f>ABS(TableWmot32[[#This Row],[Wmot,sim]]-TableWmot32[[#This Row],[Wmot]])</f>
        <v>4.3339630688331567</v>
      </c>
    </row>
    <row r="75" spans="1:19" x14ac:dyDescent="0.3">
      <c r="A75">
        <f>data_lastRecoveryFile!$A405-data_lastRecoveryFile!$A$339</f>
        <v>0.66000000000000014</v>
      </c>
      <c r="B75">
        <f>$C$6*data_lastRecoveryFile!$E405/$C$5</f>
        <v>6.6158357771261</v>
      </c>
      <c r="C75">
        <f>data_lastRecoveryFile!$H405*2*PI()/($C$4*$C$3*$C$2)</f>
        <v>11.28606698030506</v>
      </c>
      <c r="D75">
        <f>TableWmot31[[#This Row],[W]]*$C$3</f>
        <v>135.43280376366073</v>
      </c>
      <c r="E75">
        <f>F$5+(E$5-F$5)*EXP(-TableWmot31[[#This Row],[t]]/G$5)</f>
        <v>131.49460506066447</v>
      </c>
      <c r="F75">
        <f>ABS(TableWmot31[[#This Row],[Wmot,sim]]-TableWmot31[[#This Row],[Wmot]])</f>
        <v>3.9381987029962602</v>
      </c>
      <c r="N75">
        <f>data_lastRecoveryFile!$A3756-data_lastRecoveryFile!$A$3690</f>
        <v>0.65999999999999659</v>
      </c>
      <c r="O75">
        <f>$C$6*data_lastRecoveryFile!$E3756/$C$5</f>
        <v>6.6158357771261</v>
      </c>
      <c r="P75">
        <f>data_lastRecoveryFile!$H3756*2*PI()/($C$4*$C$3*$C$2)</f>
        <v>11.94145043911235</v>
      </c>
      <c r="Q75">
        <f>TableWmot32[[#This Row],[W]]*$C$3</f>
        <v>143.29740526934819</v>
      </c>
      <c r="R75">
        <f>S$5+(R$5-S$5)*EXP(-TableWmot32[[#This Row],[t]]/T$5)</f>
        <v>138.13061534320752</v>
      </c>
      <c r="S75">
        <f>ABS(TableWmot32[[#This Row],[Wmot,sim]]-TableWmot32[[#This Row],[Wmot]])</f>
        <v>5.166789926140666</v>
      </c>
    </row>
    <row r="76" spans="1:19" x14ac:dyDescent="0.3">
      <c r="A76">
        <f>data_lastRecoveryFile!$A406-data_lastRecoveryFile!$A$339</f>
        <v>0.66999999999999993</v>
      </c>
      <c r="B76">
        <f>$C$6*data_lastRecoveryFile!$E406/$C$5</f>
        <v>6.6158357771261</v>
      </c>
      <c r="C76">
        <f>data_lastRecoveryFile!$H406*2*PI()/($C$4*$C$3*$C$2)</f>
        <v>11.385874064799399</v>
      </c>
      <c r="D76">
        <f>TableWmot31[[#This Row],[W]]*$C$3</f>
        <v>136.6304887775928</v>
      </c>
      <c r="E76">
        <f>F$5+(E$5-F$5)*EXP(-TableWmot31[[#This Row],[t]]/G$5)</f>
        <v>131.66598693289811</v>
      </c>
      <c r="F76">
        <f>ABS(TableWmot31[[#This Row],[Wmot,sim]]-TableWmot31[[#This Row],[Wmot]])</f>
        <v>4.9645018446946949</v>
      </c>
      <c r="N76">
        <f>data_lastRecoveryFile!$A3757-data_lastRecoveryFile!$A$3690</f>
        <v>0.6699999999999946</v>
      </c>
      <c r="O76">
        <f>$C$6*data_lastRecoveryFile!$E3757/$C$5</f>
        <v>6.6158357771261</v>
      </c>
      <c r="P76">
        <f>data_lastRecoveryFile!$H3757*2*PI()/($C$4*$C$3*$C$2)</f>
        <v>11.958658558891811</v>
      </c>
      <c r="Q76">
        <f>TableWmot32[[#This Row],[W]]*$C$3</f>
        <v>143.50390270670172</v>
      </c>
      <c r="R76">
        <f>S$5+(R$5-S$5)*EXP(-TableWmot32[[#This Row],[t]]/T$5)</f>
        <v>138.30457779992184</v>
      </c>
      <c r="S76">
        <f>ABS(TableWmot32[[#This Row],[Wmot,sim]]-TableWmot32[[#This Row],[Wmot]])</f>
        <v>5.1993249067798786</v>
      </c>
    </row>
    <row r="77" spans="1:19" x14ac:dyDescent="0.3">
      <c r="A77">
        <f>data_lastRecoveryFile!$A407-data_lastRecoveryFile!$A$339</f>
        <v>0.67999999999999972</v>
      </c>
      <c r="B77">
        <f>$C$6*data_lastRecoveryFile!$E407/$C$5</f>
        <v>6.6158357771261</v>
      </c>
      <c r="C77">
        <f>data_lastRecoveryFile!$H407*2*PI()/($C$4*$C$3*$C$2)</f>
        <v>11.423731923200945</v>
      </c>
      <c r="D77">
        <f>TableWmot31[[#This Row],[W]]*$C$3</f>
        <v>137.08478307841133</v>
      </c>
      <c r="E77">
        <f>F$5+(E$5-F$5)*EXP(-TableWmot31[[#This Row],[t]]/G$5)</f>
        <v>131.82965063870171</v>
      </c>
      <c r="F77">
        <f>ABS(TableWmot31[[#This Row],[Wmot,sim]]-TableWmot31[[#This Row],[Wmot]])</f>
        <v>5.2551324397096266</v>
      </c>
      <c r="N77">
        <f>data_lastRecoveryFile!$A3758-data_lastRecoveryFile!$A$3690</f>
        <v>0.67999999999999972</v>
      </c>
      <c r="O77">
        <f>$C$6*data_lastRecoveryFile!$E3758/$C$5</f>
        <v>6.6158357771261</v>
      </c>
      <c r="P77">
        <f>data_lastRecoveryFile!$H3758*2*PI()/($C$4*$C$3*$C$2)</f>
        <v>11.977833318740382</v>
      </c>
      <c r="Q77">
        <f>TableWmot32[[#This Row],[W]]*$C$3</f>
        <v>143.73399982488459</v>
      </c>
      <c r="R77">
        <f>S$5+(R$5-S$5)*EXP(-TableWmot32[[#This Row],[t]]/T$5)</f>
        <v>138.47089385731351</v>
      </c>
      <c r="S77">
        <f>ABS(TableWmot32[[#This Row],[Wmot,sim]]-TableWmot32[[#This Row],[Wmot]])</f>
        <v>5.2631059675710787</v>
      </c>
    </row>
    <row r="78" spans="1:19" x14ac:dyDescent="0.3">
      <c r="A78">
        <f>data_lastRecoveryFile!$A408-data_lastRecoveryFile!$A$339</f>
        <v>0.6899999999999995</v>
      </c>
      <c r="B78">
        <f>$C$6*data_lastRecoveryFile!$E408/$C$5</f>
        <v>6.6158357771261</v>
      </c>
      <c r="C78">
        <f>data_lastRecoveryFile!$H408*2*PI()/($C$4*$C$3*$C$2)</f>
        <v>11.348507867693447</v>
      </c>
      <c r="D78">
        <f>TableWmot31[[#This Row],[W]]*$C$3</f>
        <v>136.18209441232136</v>
      </c>
      <c r="E78">
        <f>F$5+(E$5-F$5)*EXP(-TableWmot31[[#This Row],[t]]/G$5)</f>
        <v>131.98594376497152</v>
      </c>
      <c r="F78">
        <f>ABS(TableWmot31[[#This Row],[Wmot,sim]]-TableWmot31[[#This Row],[Wmot]])</f>
        <v>4.1961506473498389</v>
      </c>
      <c r="N78">
        <f>data_lastRecoveryFile!$A3759-data_lastRecoveryFile!$A$3690</f>
        <v>0.68999999999999773</v>
      </c>
      <c r="O78">
        <f>$C$6*data_lastRecoveryFile!$E3759/$C$5</f>
        <v>6.6158357771261</v>
      </c>
      <c r="P78">
        <f>data_lastRecoveryFile!$H3759*2*PI()/($C$4*$C$3*$C$2)</f>
        <v>11.866718044900445</v>
      </c>
      <c r="Q78">
        <f>TableWmot32[[#This Row],[W]]*$C$3</f>
        <v>142.40061653880534</v>
      </c>
      <c r="R78">
        <f>S$5+(R$5-S$5)*EXP(-TableWmot32[[#This Row],[t]]/T$5)</f>
        <v>138.62989960756977</v>
      </c>
      <c r="S78">
        <f>ABS(TableWmot32[[#This Row],[Wmot,sim]]-TableWmot32[[#This Row],[Wmot]])</f>
        <v>3.7707169312355688</v>
      </c>
    </row>
    <row r="79" spans="1:19" x14ac:dyDescent="0.3">
      <c r="A79">
        <f>data_lastRecoveryFile!$A409-data_lastRecoveryFile!$A$339</f>
        <v>0.70000000000000018</v>
      </c>
      <c r="B79">
        <f>$C$6*data_lastRecoveryFile!$E409/$C$5</f>
        <v>6.6158357771261</v>
      </c>
      <c r="C79">
        <f>data_lastRecoveryFile!$H409*2*PI()/($C$4*$C$3*$C$2)</f>
        <v>11.247225804425593</v>
      </c>
      <c r="D79">
        <f>TableWmot31[[#This Row],[W]]*$C$3</f>
        <v>134.9667096531071</v>
      </c>
      <c r="E79">
        <f>F$5+(E$5-F$5)*EXP(-TableWmot31[[#This Row],[t]]/G$5)</f>
        <v>132.13519824506079</v>
      </c>
      <c r="F79">
        <f>ABS(TableWmot31[[#This Row],[Wmot,sim]]-TableWmot31[[#This Row],[Wmot]])</f>
        <v>2.8315114080463104</v>
      </c>
      <c r="N79">
        <f>data_lastRecoveryFile!$A3760-data_lastRecoveryFile!$A$3690</f>
        <v>0.69999999999999574</v>
      </c>
      <c r="O79">
        <f>$C$6*data_lastRecoveryFile!$E3760/$C$5</f>
        <v>6.6158357771261</v>
      </c>
      <c r="P79">
        <f>data_lastRecoveryFile!$H3760*2*PI()/($C$4*$C$3*$C$2)</f>
        <v>11.735936349916345</v>
      </c>
      <c r="Q79">
        <f>TableWmot32[[#This Row],[W]]*$C$3</f>
        <v>140.83123619899615</v>
      </c>
      <c r="R79">
        <f>S$5+(R$5-S$5)*EXP(-TableWmot32[[#This Row],[t]]/T$5)</f>
        <v>138.78191637017872</v>
      </c>
      <c r="S79">
        <f>ABS(TableWmot32[[#This Row],[Wmot,sim]]-TableWmot32[[#This Row],[Wmot]])</f>
        <v>2.0493198288174312</v>
      </c>
    </row>
    <row r="80" spans="1:19" x14ac:dyDescent="0.3">
      <c r="A80">
        <f>data_lastRecoveryFile!$A410-data_lastRecoveryFile!$A$339</f>
        <v>0.71</v>
      </c>
      <c r="B80">
        <f>$C$6*data_lastRecoveryFile!$E410/$C$5</f>
        <v>6.6158357771261</v>
      </c>
      <c r="C80">
        <f>data_lastRecoveryFile!$H410*2*PI()/($C$4*$C$3*$C$2)</f>
        <v>11.14889369870477</v>
      </c>
      <c r="D80">
        <f>TableWmot31[[#This Row],[W]]*$C$3</f>
        <v>133.78672438445724</v>
      </c>
      <c r="E80">
        <f>F$5+(E$5-F$5)*EXP(-TableWmot31[[#This Row],[t]]/G$5)</f>
        <v>132.27773106373542</v>
      </c>
      <c r="F80">
        <f>ABS(TableWmot31[[#This Row],[Wmot,sim]]-TableWmot31[[#This Row],[Wmot]])</f>
        <v>1.508993320721828</v>
      </c>
      <c r="N80">
        <f>data_lastRecoveryFile!$A3761-data_lastRecoveryFile!$A$3690</f>
        <v>0.71000000000000085</v>
      </c>
      <c r="O80">
        <f>$C$6*data_lastRecoveryFile!$E3761/$C$5</f>
        <v>6.6158357771261</v>
      </c>
      <c r="P80">
        <f>data_lastRecoveryFile!$H3761*2*PI()/($C$4*$C$3*$C$2)</f>
        <v>11.608596278888136</v>
      </c>
      <c r="Q80">
        <f>TableWmot32[[#This Row],[W]]*$C$3</f>
        <v>139.30315534665763</v>
      </c>
      <c r="R80">
        <f>S$5+(R$5-S$5)*EXP(-TableWmot32[[#This Row],[t]]/T$5)</f>
        <v>138.92725134125288</v>
      </c>
      <c r="S80">
        <f>ABS(TableWmot32[[#This Row],[Wmot,sim]]-TableWmot32[[#This Row],[Wmot]])</f>
        <v>0.37590400540474889</v>
      </c>
    </row>
    <row r="81" spans="1:19" x14ac:dyDescent="0.3">
      <c r="A81">
        <f>data_lastRecoveryFile!$A411-data_lastRecoveryFile!$A$339</f>
        <v>0.71999999999999975</v>
      </c>
      <c r="B81">
        <f>$C$6*data_lastRecoveryFile!$E411/$C$5</f>
        <v>6.6158357771261</v>
      </c>
      <c r="C81">
        <f>data_lastRecoveryFile!$H411*2*PI()/($C$4*$C$3*$C$2)</f>
        <v>11.267875543047678</v>
      </c>
      <c r="D81">
        <f>TableWmot31[[#This Row],[W]]*$C$3</f>
        <v>135.21450651657213</v>
      </c>
      <c r="E81">
        <f>F$5+(E$5-F$5)*EXP(-TableWmot31[[#This Row],[t]]/G$5)</f>
        <v>132.41384493038245</v>
      </c>
      <c r="F81">
        <f>ABS(TableWmot31[[#This Row],[Wmot,sim]]-TableWmot31[[#This Row],[Wmot]])</f>
        <v>2.8006615861896762</v>
      </c>
      <c r="N81">
        <f>data_lastRecoveryFile!$A3762-data_lastRecoveryFile!$A$3690</f>
        <v>0.71999999999999886</v>
      </c>
      <c r="O81">
        <f>$C$6*data_lastRecoveryFile!$E3762/$C$5</f>
        <v>6.6158357771261</v>
      </c>
      <c r="P81">
        <f>data_lastRecoveryFile!$H3762*2*PI()/($C$4*$C$3*$C$2)</f>
        <v>11.531897239493853</v>
      </c>
      <c r="Q81">
        <f>TableWmot32[[#This Row],[W]]*$C$3</f>
        <v>138.38276687392624</v>
      </c>
      <c r="R81">
        <f>S$5+(R$5-S$5)*EXP(-TableWmot32[[#This Row],[t]]/T$5)</f>
        <v>139.06619821431215</v>
      </c>
      <c r="S81">
        <f>ABS(TableWmot32[[#This Row],[Wmot,sim]]-TableWmot32[[#This Row],[Wmot]])</f>
        <v>0.68343134038590847</v>
      </c>
    </row>
    <row r="82" spans="1:19" x14ac:dyDescent="0.3">
      <c r="A82">
        <f>data_lastRecoveryFile!$A412-data_lastRecoveryFile!$A$339</f>
        <v>0.72999999999999954</v>
      </c>
      <c r="B82">
        <f>$C$6*data_lastRecoveryFile!$E412/$C$5</f>
        <v>6.6158357771261</v>
      </c>
      <c r="C82">
        <f>data_lastRecoveryFile!$H412*2*PI()/($C$4*$C$3*$C$2)</f>
        <v>11.389315688755293</v>
      </c>
      <c r="D82">
        <f>TableWmot31[[#This Row],[W]]*$C$3</f>
        <v>136.67178826506353</v>
      </c>
      <c r="E82">
        <f>F$5+(E$5-F$5)*EXP(-TableWmot31[[#This Row],[t]]/G$5)</f>
        <v>132.5438289219002</v>
      </c>
      <c r="F82">
        <f>ABS(TableWmot31[[#This Row],[Wmot,sim]]-TableWmot31[[#This Row],[Wmot]])</f>
        <v>4.1279593431633259</v>
      </c>
      <c r="N82">
        <f>data_lastRecoveryFile!$A3763-data_lastRecoveryFile!$A$3690</f>
        <v>0.72999999999999687</v>
      </c>
      <c r="O82">
        <f>$C$6*data_lastRecoveryFile!$E3763/$C$5</f>
        <v>6.6158357771261</v>
      </c>
      <c r="P82">
        <f>data_lastRecoveryFile!$H3763*2*PI()/($C$4*$C$3*$C$2)</f>
        <v>11.583029932423374</v>
      </c>
      <c r="Q82">
        <f>TableWmot32[[#This Row],[W]]*$C$3</f>
        <v>138.99635918908049</v>
      </c>
      <c r="R82">
        <f>S$5+(R$5-S$5)*EXP(-TableWmot32[[#This Row],[t]]/T$5)</f>
        <v>139.19903777378133</v>
      </c>
      <c r="S82">
        <f>ABS(TableWmot32[[#This Row],[Wmot,sim]]-TableWmot32[[#This Row],[Wmot]])</f>
        <v>0.20267858470083411</v>
      </c>
    </row>
    <row r="83" spans="1:19" x14ac:dyDescent="0.3">
      <c r="A83">
        <f>data_lastRecoveryFile!$A413-data_lastRecoveryFile!$A$339</f>
        <v>0.74000000000000021</v>
      </c>
      <c r="B83">
        <f>$C$6*data_lastRecoveryFile!$E413/$C$5</f>
        <v>6.6158357771261</v>
      </c>
      <c r="C83">
        <f>data_lastRecoveryFile!$H413*2*PI()/($C$4*$C$3*$C$2)</f>
        <v>11.508789194393795</v>
      </c>
      <c r="D83">
        <f>TableWmot31[[#This Row],[W]]*$C$3</f>
        <v>138.10547033272553</v>
      </c>
      <c r="E83">
        <f>F$5+(E$5-F$5)*EXP(-TableWmot31[[#This Row],[t]]/G$5)</f>
        <v>132.6679590966362</v>
      </c>
      <c r="F83">
        <f>ABS(TableWmot31[[#This Row],[Wmot,sim]]-TableWmot31[[#This Row],[Wmot]])</f>
        <v>5.4375112360893354</v>
      </c>
      <c r="N83">
        <f>data_lastRecoveryFile!$A3764-data_lastRecoveryFile!$A$3690</f>
        <v>0.73999999999999488</v>
      </c>
      <c r="O83">
        <f>$C$6*data_lastRecoveryFile!$E3764/$C$5</f>
        <v>6.6158357771261</v>
      </c>
      <c r="P83">
        <f>data_lastRecoveryFile!$H3764*2*PI()/($C$4*$C$3*$C$2)</f>
        <v>11.607612956296947</v>
      </c>
      <c r="Q83">
        <f>TableWmot32[[#This Row],[W]]*$C$3</f>
        <v>139.29135547556336</v>
      </c>
      <c r="R83">
        <f>S$5+(R$5-S$5)*EXP(-TableWmot32[[#This Row],[t]]/T$5)</f>
        <v>139.32603846240019</v>
      </c>
      <c r="S83">
        <f>ABS(TableWmot32[[#This Row],[Wmot,sim]]-TableWmot32[[#This Row],[Wmot]])</f>
        <v>3.4682986836827467E-2</v>
      </c>
    </row>
    <row r="84" spans="1:19" x14ac:dyDescent="0.3">
      <c r="A84">
        <f>data_lastRecoveryFile!$A414-data_lastRecoveryFile!$A$339</f>
        <v>0.75</v>
      </c>
      <c r="B84">
        <f>$C$6*data_lastRecoveryFile!$E414/$C$5</f>
        <v>6.6158357771261</v>
      </c>
      <c r="C84">
        <f>data_lastRecoveryFile!$H414*2*PI()/($C$4*$C$3*$C$2)</f>
        <v>11.598763068316051</v>
      </c>
      <c r="D84">
        <f>TableWmot31[[#This Row],[W]]*$C$3</f>
        <v>139.18515681979261</v>
      </c>
      <c r="E84">
        <f>F$5+(E$5-F$5)*EXP(-TableWmot31[[#This Row],[t]]/G$5)</f>
        <v>132.78649908067632</v>
      </c>
      <c r="F84">
        <f>ABS(TableWmot31[[#This Row],[Wmot,sim]]-TableWmot31[[#This Row],[Wmot]])</f>
        <v>6.3986577391162882</v>
      </c>
      <c r="N84">
        <f>data_lastRecoveryFile!$A3765-data_lastRecoveryFile!$A$3690</f>
        <v>0.75</v>
      </c>
      <c r="O84">
        <f>$C$6*data_lastRecoveryFile!$E3765/$C$5</f>
        <v>6.6158357771261</v>
      </c>
      <c r="P84">
        <f>data_lastRecoveryFile!$H3765*2*PI()/($C$4*$C$3*$C$2)</f>
        <v>11.585488233788077</v>
      </c>
      <c r="Q84">
        <f>TableWmot32[[#This Row],[W]]*$C$3</f>
        <v>139.02585880545692</v>
      </c>
      <c r="R84">
        <f>S$5+(R$5-S$5)*EXP(-TableWmot32[[#This Row],[t]]/T$5)</f>
        <v>139.44745692369389</v>
      </c>
      <c r="S84">
        <f>ABS(TableWmot32[[#This Row],[Wmot,sim]]-TableWmot32[[#This Row],[Wmot]])</f>
        <v>0.42159811823697169</v>
      </c>
    </row>
    <row r="85" spans="1:19" x14ac:dyDescent="0.3">
      <c r="A85">
        <f>data_lastRecoveryFile!$A415-data_lastRecoveryFile!$A$339</f>
        <v>0.75999999999999979</v>
      </c>
      <c r="B85">
        <f>$C$6*data_lastRecoveryFile!$E415/$C$5</f>
        <v>6.6158357771261</v>
      </c>
      <c r="C85">
        <f>data_lastRecoveryFile!$H415*2*PI()/($C$4*$C$3*$C$2)</f>
        <v>11.55598860207183</v>
      </c>
      <c r="D85">
        <f>TableWmot31[[#This Row],[W]]*$C$3</f>
        <v>138.67186322486197</v>
      </c>
      <c r="E85">
        <f>F$5+(E$5-F$5)*EXP(-TableWmot31[[#This Row],[t]]/G$5)</f>
        <v>132.89970062773062</v>
      </c>
      <c r="F85">
        <f>ABS(TableWmot31[[#This Row],[Wmot,sim]]-TableWmot31[[#This Row],[Wmot]])</f>
        <v>5.7721625971313415</v>
      </c>
      <c r="N85">
        <f>data_lastRecoveryFile!$A3766-data_lastRecoveryFile!$A$3690</f>
        <v>0.75999999999999801</v>
      </c>
      <c r="O85">
        <f>$C$6*data_lastRecoveryFile!$E3766/$C$5</f>
        <v>6.6158357771261</v>
      </c>
      <c r="P85">
        <f>data_lastRecoveryFile!$H3766*2*PI()/($C$4*$C$3*$C$2)</f>
        <v>11.448314952187786</v>
      </c>
      <c r="Q85">
        <f>TableWmot32[[#This Row],[W]]*$C$3</f>
        <v>137.37977942625344</v>
      </c>
      <c r="R85">
        <f>S$5+(R$5-S$5)*EXP(-TableWmot32[[#This Row],[t]]/T$5)</f>
        <v>139.56353852059883</v>
      </c>
      <c r="S85">
        <f>ABS(TableWmot32[[#This Row],[Wmot,sim]]-TableWmot32[[#This Row],[Wmot]])</f>
        <v>2.1837590943453904</v>
      </c>
    </row>
    <row r="86" spans="1:19" x14ac:dyDescent="0.3">
      <c r="A86">
        <f>data_lastRecoveryFile!$A416-data_lastRecoveryFile!$A$339</f>
        <v>0.76999999999999957</v>
      </c>
      <c r="B86">
        <f>$C$6*data_lastRecoveryFile!$E416/$C$5</f>
        <v>6.6158357771261</v>
      </c>
      <c r="C86">
        <f>data_lastRecoveryFile!$H416*2*PI()/($C$4*$C$3*$C$2)</f>
        <v>11.561888527392426</v>
      </c>
      <c r="D86">
        <f>TableWmot31[[#This Row],[W]]*$C$3</f>
        <v>138.74266232870912</v>
      </c>
      <c r="E86">
        <f>F$5+(E$5-F$5)*EXP(-TableWmot31[[#This Row],[t]]/G$5)</f>
        <v>133.00780415380453</v>
      </c>
      <c r="F86">
        <f>ABS(TableWmot31[[#This Row],[Wmot,sim]]-TableWmot31[[#This Row],[Wmot]])</f>
        <v>5.7348581749045877</v>
      </c>
      <c r="N86">
        <f>data_lastRecoveryFile!$A3767-data_lastRecoveryFile!$A$3690</f>
        <v>0.76999999999999602</v>
      </c>
      <c r="O86">
        <f>$C$6*data_lastRecoveryFile!$E3767/$C$5</f>
        <v>6.6158357771261</v>
      </c>
      <c r="P86">
        <f>data_lastRecoveryFile!$H3767*2*PI()/($C$4*$C$3*$C$2)</f>
        <v>11.338674657121366</v>
      </c>
      <c r="Q86">
        <f>TableWmot32[[#This Row],[W]]*$C$3</f>
        <v>136.0640958854564</v>
      </c>
      <c r="R86">
        <f>S$5+(R$5-S$5)*EXP(-TableWmot32[[#This Row],[t]]/T$5)</f>
        <v>139.67451783129374</v>
      </c>
      <c r="S86">
        <f>ABS(TableWmot32[[#This Row],[Wmot,sim]]-TableWmot32[[#This Row],[Wmot]])</f>
        <v>3.610421945837345</v>
      </c>
    </row>
    <row r="87" spans="1:19" x14ac:dyDescent="0.3">
      <c r="A87">
        <f>data_lastRecoveryFile!$A417-data_lastRecoveryFile!$A$339</f>
        <v>0.78000000000000025</v>
      </c>
      <c r="B87">
        <f>$C$6*data_lastRecoveryFile!$E417/$C$5</f>
        <v>6.6158357771261</v>
      </c>
      <c r="C87">
        <f>data_lastRecoveryFile!$H417*2*PI()/($C$4*$C$3*$C$2)</f>
        <v>11.504364247846715</v>
      </c>
      <c r="D87">
        <f>TableWmot31[[#This Row],[W]]*$C$3</f>
        <v>138.05237097416057</v>
      </c>
      <c r="E87">
        <f>F$5+(E$5-F$5)*EXP(-TableWmot31[[#This Row],[t]]/G$5)</f>
        <v>133.1110392477915</v>
      </c>
      <c r="F87">
        <f>ABS(TableWmot31[[#This Row],[Wmot,sim]]-TableWmot31[[#This Row],[Wmot]])</f>
        <v>4.9413317263690715</v>
      </c>
      <c r="N87">
        <f>data_lastRecoveryFile!$A3768-data_lastRecoveryFile!$A$3690</f>
        <v>0.77999999999999403</v>
      </c>
      <c r="O87">
        <f>$C$6*data_lastRecoveryFile!$E3768/$C$5</f>
        <v>6.6158357771261</v>
      </c>
      <c r="P87">
        <f>data_lastRecoveryFile!$H3768*2*PI()/($C$4*$C$3*$C$2)</f>
        <v>11.254109047224109</v>
      </c>
      <c r="Q87">
        <f>TableWmot32[[#This Row],[W]]*$C$3</f>
        <v>135.04930856668932</v>
      </c>
      <c r="R87">
        <f>S$5+(R$5-S$5)*EXP(-TableWmot32[[#This Row],[t]]/T$5)</f>
        <v>139.78061912323585</v>
      </c>
      <c r="S87">
        <f>ABS(TableWmot32[[#This Row],[Wmot,sim]]-TableWmot32[[#This Row],[Wmot]])</f>
        <v>4.7313105565465321</v>
      </c>
    </row>
    <row r="88" spans="1:19" x14ac:dyDescent="0.3">
      <c r="A88">
        <f>data_lastRecoveryFile!$A418-data_lastRecoveryFile!$A$339</f>
        <v>0.79</v>
      </c>
      <c r="B88">
        <f>$C$6*data_lastRecoveryFile!$E418/$C$5</f>
        <v>6.6158357771261</v>
      </c>
      <c r="C88">
        <f>data_lastRecoveryFile!$H418*2*PI()/($C$4*$C$3*$C$2)</f>
        <v>11.421765283131837</v>
      </c>
      <c r="D88">
        <f>TableWmot31[[#This Row],[W]]*$C$3</f>
        <v>137.06118339758206</v>
      </c>
      <c r="E88">
        <f>F$5+(E$5-F$5)*EXP(-TableWmot31[[#This Row],[t]]/G$5)</f>
        <v>133.20962515907067</v>
      </c>
      <c r="F88">
        <f>ABS(TableWmot31[[#This Row],[Wmot,sim]]-TableWmot31[[#This Row],[Wmot]])</f>
        <v>3.8515582385113873</v>
      </c>
      <c r="N88">
        <f>data_lastRecoveryFile!$A3769-data_lastRecoveryFile!$A$3690</f>
        <v>0.78999999999999915</v>
      </c>
      <c r="O88">
        <f>$C$6*data_lastRecoveryFile!$E3769/$C$5</f>
        <v>6.6158357771261</v>
      </c>
      <c r="P88">
        <f>data_lastRecoveryFile!$H3769*2*PI()/($C$4*$C$3*$C$2)</f>
        <v>11.167576802371014</v>
      </c>
      <c r="Q88">
        <f>TableWmot32[[#This Row],[W]]*$C$3</f>
        <v>134.01092162845217</v>
      </c>
      <c r="R88">
        <f>S$5+(R$5-S$5)*EXP(-TableWmot32[[#This Row],[t]]/T$5)</f>
        <v>139.8820568063617</v>
      </c>
      <c r="S88">
        <f>ABS(TableWmot32[[#This Row],[Wmot,sim]]-TableWmot32[[#This Row],[Wmot]])</f>
        <v>5.8711351779095367</v>
      </c>
    </row>
    <row r="89" spans="1:19" x14ac:dyDescent="0.3">
      <c r="A89">
        <f>data_lastRecoveryFile!$A419-data_lastRecoveryFile!$A$339</f>
        <v>0.79999999999999982</v>
      </c>
      <c r="B89">
        <f>$C$6*data_lastRecoveryFile!$E419/$C$5</f>
        <v>6.6158357771261</v>
      </c>
      <c r="C89">
        <f>data_lastRecoveryFile!$H419*2*PI()/($C$4*$C$3*$C$2)</f>
        <v>11.321958198637498</v>
      </c>
      <c r="D89">
        <f>TableWmot31[[#This Row],[W]]*$C$3</f>
        <v>135.86349838364998</v>
      </c>
      <c r="E89">
        <f>F$5+(E$5-F$5)*EXP(-TableWmot31[[#This Row],[t]]/G$5)</f>
        <v>133.30377126314627</v>
      </c>
      <c r="F89">
        <f>ABS(TableWmot31[[#This Row],[Wmot,sim]]-TableWmot31[[#This Row],[Wmot]])</f>
        <v>2.5597271205037089</v>
      </c>
      <c r="N89">
        <f>data_lastRecoveryFile!$A3770-data_lastRecoveryFile!$A$3690</f>
        <v>0.79999999999999716</v>
      </c>
      <c r="O89">
        <f>$C$6*data_lastRecoveryFile!$E3770/$C$5</f>
        <v>6.6158357771261</v>
      </c>
      <c r="P89">
        <f>data_lastRecoveryFile!$H3770*2*PI()/($C$4*$C$3*$C$2)</f>
        <v>11.257550671180002</v>
      </c>
      <c r="Q89">
        <f>TableWmot32[[#This Row],[W]]*$C$3</f>
        <v>135.09060805416004</v>
      </c>
      <c r="R89">
        <f>S$5+(R$5-S$5)*EXP(-TableWmot32[[#This Row],[t]]/T$5)</f>
        <v>139.97903586636727</v>
      </c>
      <c r="S89">
        <f>ABS(TableWmot32[[#This Row],[Wmot,sim]]-TableWmot32[[#This Row],[Wmot]])</f>
        <v>4.888427812207226</v>
      </c>
    </row>
    <row r="90" spans="1:19" x14ac:dyDescent="0.3">
      <c r="A90">
        <f>data_lastRecoveryFile!$A420-data_lastRecoveryFile!$A$339</f>
        <v>0.80999999999999961</v>
      </c>
      <c r="B90">
        <f>$C$6*data_lastRecoveryFile!$E420/$C$5</f>
        <v>6.6158357771261</v>
      </c>
      <c r="C90">
        <f>data_lastRecoveryFile!$H420*2*PI()/($C$4*$C$3*$C$2)</f>
        <v>11.203468015590181</v>
      </c>
      <c r="D90">
        <f>TableWmot31[[#This Row],[W]]*$C$3</f>
        <v>134.44161618708216</v>
      </c>
      <c r="E90">
        <f>F$5+(E$5-F$5)*EXP(-TableWmot31[[#This Row],[t]]/G$5)</f>
        <v>133.39367750631641</v>
      </c>
      <c r="F90">
        <f>ABS(TableWmot31[[#This Row],[Wmot,sim]]-TableWmot31[[#This Row],[Wmot]])</f>
        <v>1.0479386807657534</v>
      </c>
      <c r="N90">
        <f>data_lastRecoveryFile!$A3771-data_lastRecoveryFile!$A$3690</f>
        <v>0.80999999999999517</v>
      </c>
      <c r="O90">
        <f>$C$6*data_lastRecoveryFile!$E3771/$C$5</f>
        <v>6.6158357771261</v>
      </c>
      <c r="P90">
        <f>data_lastRecoveryFile!$H3771*2*PI()/($C$4*$C$3*$C$2)</f>
        <v>11.346541227624339</v>
      </c>
      <c r="Q90">
        <f>TableWmot32[[#This Row],[W]]*$C$3</f>
        <v>136.15849473149206</v>
      </c>
      <c r="R90">
        <f>S$5+(R$5-S$5)*EXP(-TableWmot32[[#This Row],[t]]/T$5)</f>
        <v>140.07175227894447</v>
      </c>
      <c r="S90">
        <f>ABS(TableWmot32[[#This Row],[Wmot,sim]]-TableWmot32[[#This Row],[Wmot]])</f>
        <v>3.9132575474524174</v>
      </c>
    </row>
    <row r="91" spans="1:19" x14ac:dyDescent="0.3">
      <c r="A91">
        <f>data_lastRecoveryFile!$A421-data_lastRecoveryFile!$A$339</f>
        <v>0.82000000000000028</v>
      </c>
      <c r="B91">
        <f>$C$6*data_lastRecoveryFile!$E421/$C$5</f>
        <v>6.6158357771261</v>
      </c>
      <c r="C91">
        <f>data_lastRecoveryFile!$H421*2*PI()/($C$4*$C$3*$C$2)</f>
        <v>11.191176503653397</v>
      </c>
      <c r="D91">
        <f>TableWmot31[[#This Row],[W]]*$C$3</f>
        <v>134.29411804384077</v>
      </c>
      <c r="E91">
        <f>F$5+(E$5-F$5)*EXP(-TableWmot31[[#This Row],[t]]/G$5)</f>
        <v>133.47953483031648</v>
      </c>
      <c r="F91">
        <f>ABS(TableWmot31[[#This Row],[Wmot,sim]]-TableWmot31[[#This Row],[Wmot]])</f>
        <v>0.81458321352428698</v>
      </c>
      <c r="N91">
        <f>data_lastRecoveryFile!$A3772-data_lastRecoveryFile!$A$3690</f>
        <v>0.82000000000000028</v>
      </c>
      <c r="O91">
        <f>$C$6*data_lastRecoveryFile!$E3772/$C$5</f>
        <v>6.6158357771261</v>
      </c>
      <c r="P91">
        <f>data_lastRecoveryFile!$H3772*2*PI()/($C$4*$C$3*$C$2)</f>
        <v>11.453231554917194</v>
      </c>
      <c r="Q91">
        <f>TableWmot32[[#This Row],[W]]*$C$3</f>
        <v>137.43877865900632</v>
      </c>
      <c r="R91">
        <f>S$5+(R$5-S$5)*EXP(-TableWmot32[[#This Row],[t]]/T$5)</f>
        <v>140.16039340580937</v>
      </c>
      <c r="S91">
        <f>ABS(TableWmot32[[#This Row],[Wmot,sim]]-TableWmot32[[#This Row],[Wmot]])</f>
        <v>2.7216147468030556</v>
      </c>
    </row>
    <row r="92" spans="1:19" x14ac:dyDescent="0.3">
      <c r="A92">
        <f>data_lastRecoveryFile!$A422-data_lastRecoveryFile!$A$339</f>
        <v>0.83000000000000007</v>
      </c>
      <c r="B92">
        <f>$C$6*data_lastRecoveryFile!$E422/$C$5</f>
        <v>6.6158357771261</v>
      </c>
      <c r="C92">
        <f>data_lastRecoveryFile!$H422*2*PI()/($C$4*$C$3*$C$2)</f>
        <v>11.222151114143157</v>
      </c>
      <c r="D92">
        <f>TableWmot31[[#This Row],[W]]*$C$3</f>
        <v>134.66581336971788</v>
      </c>
      <c r="E92">
        <f>F$5+(E$5-F$5)*EXP(-TableWmot31[[#This Row],[t]]/G$5)</f>
        <v>133.56152557783892</v>
      </c>
      <c r="F92">
        <f>ABS(TableWmot31[[#This Row],[Wmot,sim]]-TableWmot31[[#This Row],[Wmot]])</f>
        <v>1.10428779187896</v>
      </c>
      <c r="N92">
        <f>data_lastRecoveryFile!$A3773-data_lastRecoveryFile!$A$3690</f>
        <v>0.82999999999999829</v>
      </c>
      <c r="O92">
        <f>$C$6*data_lastRecoveryFile!$E3773/$C$5</f>
        <v>6.6158357771261</v>
      </c>
      <c r="P92">
        <f>data_lastRecoveryFile!$H3773*2*PI()/($C$4*$C$3*$C$2)</f>
        <v>11.667595537207362</v>
      </c>
      <c r="Q92">
        <f>TableWmot32[[#This Row],[W]]*$C$3</f>
        <v>140.01114644648834</v>
      </c>
      <c r="R92">
        <f>S$5+(R$5-S$5)*EXP(-TableWmot32[[#This Row],[t]]/T$5)</f>
        <v>140.24513837332336</v>
      </c>
      <c r="S92">
        <f>ABS(TableWmot32[[#This Row],[Wmot,sim]]-TableWmot32[[#This Row],[Wmot]])</f>
        <v>0.23399192683501724</v>
      </c>
    </row>
    <row r="93" spans="1:19" x14ac:dyDescent="0.3">
      <c r="A93">
        <f>data_lastRecoveryFile!$A423-data_lastRecoveryFile!$A$339</f>
        <v>0.83999999999999986</v>
      </c>
      <c r="B93">
        <f>$C$6*data_lastRecoveryFile!$E423/$C$5</f>
        <v>6.6158357771261</v>
      </c>
      <c r="C93">
        <f>data_lastRecoveryFile!$H423*2*PI()/($C$4*$C$3*$C$2)</f>
        <v>11.241325873991729</v>
      </c>
      <c r="D93">
        <f>TableWmot31[[#This Row],[W]]*$C$3</f>
        <v>134.89591048790075</v>
      </c>
      <c r="E93">
        <f>F$5+(E$5-F$5)*EXP(-TableWmot31[[#This Row],[t]]/G$5)</f>
        <v>133.63982387979024</v>
      </c>
      <c r="F93">
        <f>ABS(TableWmot31[[#This Row],[Wmot,sim]]-TableWmot31[[#This Row],[Wmot]])</f>
        <v>1.2560866081105075</v>
      </c>
      <c r="N93">
        <f>data_lastRecoveryFile!$A3774-data_lastRecoveryFile!$A$3690</f>
        <v>0.83999999999999631</v>
      </c>
      <c r="O93">
        <f>$C$6*data_lastRecoveryFile!$E3774/$C$5</f>
        <v>6.6158357771261</v>
      </c>
      <c r="P93">
        <f>data_lastRecoveryFile!$H3774*2*PI()/($C$4*$C$3*$C$2)</f>
        <v>11.776252509682594</v>
      </c>
      <c r="Q93">
        <f>TableWmot32[[#This Row],[W]]*$C$3</f>
        <v>141.31503011619114</v>
      </c>
      <c r="R93">
        <f>S$5+(R$5-S$5)*EXP(-TableWmot32[[#This Row],[t]]/T$5)</f>
        <v>140.3261584344728</v>
      </c>
      <c r="S93">
        <f>ABS(TableWmot32[[#This Row],[Wmot,sim]]-TableWmot32[[#This Row],[Wmot]])</f>
        <v>0.9888716817183365</v>
      </c>
    </row>
    <row r="94" spans="1:19" x14ac:dyDescent="0.3">
      <c r="A94">
        <f>data_lastRecoveryFile!$A424-data_lastRecoveryFile!$A$339</f>
        <v>0.84999999999999964</v>
      </c>
      <c r="B94">
        <f>$C$6*data_lastRecoveryFile!$E424/$C$5</f>
        <v>6.6158357771261</v>
      </c>
      <c r="C94">
        <f>data_lastRecoveryFile!$H424*2*PI()/($C$4*$C$3*$C$2)</f>
        <v>11.118410749510602</v>
      </c>
      <c r="D94">
        <f>TableWmot31[[#This Row],[W]]*$C$3</f>
        <v>133.42092899412722</v>
      </c>
      <c r="E94">
        <f>F$5+(E$5-F$5)*EXP(-TableWmot31[[#This Row],[t]]/G$5)</f>
        <v>133.71459602510802</v>
      </c>
      <c r="F94">
        <f>ABS(TableWmot31[[#This Row],[Wmot,sim]]-TableWmot31[[#This Row],[Wmot]])</f>
        <v>0.29366703098079938</v>
      </c>
      <c r="N94">
        <f>data_lastRecoveryFile!$A3775-data_lastRecoveryFile!$A$3690</f>
        <v>0.84999999999999432</v>
      </c>
      <c r="O94">
        <f>$C$6*data_lastRecoveryFile!$E3775/$C$5</f>
        <v>6.6158357771261</v>
      </c>
      <c r="P94">
        <f>data_lastRecoveryFile!$H3775*2*PI()/($C$4*$C$3*$C$2)</f>
        <v>11.873601292812229</v>
      </c>
      <c r="Q94">
        <f>TableWmot32[[#This Row],[W]]*$C$3</f>
        <v>142.48321551374676</v>
      </c>
      <c r="R94">
        <f>S$5+(R$5-S$5)*EXP(-TableWmot32[[#This Row],[t]]/T$5)</f>
        <v>140.40361731493763</v>
      </c>
      <c r="S94">
        <f>ABS(TableWmot32[[#This Row],[Wmot,sim]]-TableWmot32[[#This Row],[Wmot]])</f>
        <v>2.0795981988091228</v>
      </c>
    </row>
    <row r="95" spans="1:19" x14ac:dyDescent="0.3">
      <c r="A95">
        <f>data_lastRecoveryFile!$A425-data_lastRecoveryFile!$A$339</f>
        <v>0.86000000000000032</v>
      </c>
      <c r="B95">
        <f>$C$6*data_lastRecoveryFile!$E425/$C$5</f>
        <v>6.6158357771261</v>
      </c>
      <c r="C95">
        <f>data_lastRecoveryFile!$H425*2*PI()/($C$4*$C$3*$C$2)</f>
        <v>10.995003963733879</v>
      </c>
      <c r="D95">
        <f>TableWmot31[[#This Row],[W]]*$C$3</f>
        <v>131.94004756480655</v>
      </c>
      <c r="E95">
        <f>F$5+(E$5-F$5)*EXP(-TableWmot31[[#This Row],[t]]/G$5)</f>
        <v>133.78600081392321</v>
      </c>
      <c r="F95">
        <f>ABS(TableWmot31[[#This Row],[Wmot,sim]]-TableWmot31[[#This Row],[Wmot]])</f>
        <v>1.8459532491166613</v>
      </c>
      <c r="N95">
        <f>data_lastRecoveryFile!$A3776-data_lastRecoveryFile!$A$3690</f>
        <v>0.85999999999999943</v>
      </c>
      <c r="O95">
        <f>$C$6*data_lastRecoveryFile!$E3776/$C$5</f>
        <v>6.6158357771261</v>
      </c>
      <c r="P95">
        <f>data_lastRecoveryFile!$H3776*2*PI()/($C$4*$C$3*$C$2)</f>
        <v>11.952758633571216</v>
      </c>
      <c r="Q95">
        <f>TableWmot32[[#This Row],[W]]*$C$3</f>
        <v>143.4331036028546</v>
      </c>
      <c r="R95">
        <f>S$5+(R$5-S$5)*EXP(-TableWmot32[[#This Row],[t]]/T$5)</f>
        <v>140.4776715439489</v>
      </c>
      <c r="S95">
        <f>ABS(TableWmot32[[#This Row],[Wmot,sim]]-TableWmot32[[#This Row],[Wmot]])</f>
        <v>2.9554320589056999</v>
      </c>
    </row>
    <row r="96" spans="1:19" x14ac:dyDescent="0.3">
      <c r="A96">
        <f>data_lastRecoveryFile!$A426-data_lastRecoveryFile!$A$339</f>
        <v>0.87000000000000011</v>
      </c>
      <c r="B96">
        <f>$C$6*data_lastRecoveryFile!$E426/$C$5</f>
        <v>6.6158357771261</v>
      </c>
      <c r="C96">
        <f>data_lastRecoveryFile!$H426*2*PI()/($C$4*$C$3*$C$2)</f>
        <v>10.877005436868888</v>
      </c>
      <c r="D96">
        <f>TableWmot31[[#This Row],[W]]*$C$3</f>
        <v>130.52406524242667</v>
      </c>
      <c r="E96">
        <f>F$5+(E$5-F$5)*EXP(-TableWmot31[[#This Row],[t]]/G$5)</f>
        <v>133.85418989481786</v>
      </c>
      <c r="F96">
        <f>ABS(TableWmot31[[#This Row],[Wmot,sim]]-TableWmot31[[#This Row],[Wmot]])</f>
        <v>3.3301246523911914</v>
      </c>
      <c r="N96">
        <f>data_lastRecoveryFile!$A3777-data_lastRecoveryFile!$A$3690</f>
        <v>0.86999999999999744</v>
      </c>
      <c r="O96">
        <f>$C$6*data_lastRecoveryFile!$E3777/$C$5</f>
        <v>6.6158357771261</v>
      </c>
      <c r="P96">
        <f>data_lastRecoveryFile!$H3777*2*PI()/($C$4*$C$3*$C$2)</f>
        <v>11.959150220187405</v>
      </c>
      <c r="Q96">
        <f>TableWmot32[[#This Row],[W]]*$C$3</f>
        <v>143.50980264224887</v>
      </c>
      <c r="R96">
        <f>S$5+(R$5-S$5)*EXP(-TableWmot32[[#This Row],[t]]/T$5)</f>
        <v>140.54847077060356</v>
      </c>
      <c r="S96">
        <f>ABS(TableWmot32[[#This Row],[Wmot,sim]]-TableWmot32[[#This Row],[Wmot]])</f>
        <v>2.9613318716453136</v>
      </c>
    </row>
    <row r="97" spans="1:19" x14ac:dyDescent="0.3">
      <c r="A97">
        <f>data_lastRecoveryFile!$A427-data_lastRecoveryFile!$A$339</f>
        <v>0.87999999999999989</v>
      </c>
      <c r="B97">
        <f>$C$6*data_lastRecoveryFile!$E427/$C$5</f>
        <v>6.6158357771261</v>
      </c>
      <c r="C97">
        <f>data_lastRecoveryFile!$H427*2*PI()/($C$4*$C$3*$C$2)</f>
        <v>10.791948170789308</v>
      </c>
      <c r="D97">
        <f>TableWmot31[[#This Row],[W]]*$C$3</f>
        <v>129.50337804947168</v>
      </c>
      <c r="E97">
        <f>F$5+(E$5-F$5)*EXP(-TableWmot31[[#This Row],[t]]/G$5)</f>
        <v>133.91930808689449</v>
      </c>
      <c r="F97">
        <f>ABS(TableWmot31[[#This Row],[Wmot,sim]]-TableWmot31[[#This Row],[Wmot]])</f>
        <v>4.415930037422811</v>
      </c>
      <c r="N97">
        <f>data_lastRecoveryFile!$A3778-data_lastRecoveryFile!$A$3690</f>
        <v>0.87999999999999545</v>
      </c>
      <c r="O97">
        <f>$C$6*data_lastRecoveryFile!$E3778/$C$5</f>
        <v>6.6158357771261</v>
      </c>
      <c r="P97">
        <f>data_lastRecoveryFile!$H3778*2*PI()/($C$4*$C$3*$C$2)</f>
        <v>11.998483062475737</v>
      </c>
      <c r="Q97">
        <f>TableWmot32[[#This Row],[W]]*$C$3</f>
        <v>143.98179674970885</v>
      </c>
      <c r="R97">
        <f>S$5+(R$5-S$5)*EXP(-TableWmot32[[#This Row],[t]]/T$5)</f>
        <v>140.61615806627628</v>
      </c>
      <c r="S97">
        <f>ABS(TableWmot32[[#This Row],[Wmot,sim]]-TableWmot32[[#This Row],[Wmot]])</f>
        <v>3.3656386834325644</v>
      </c>
    </row>
    <row r="98" spans="1:19" x14ac:dyDescent="0.3">
      <c r="A98">
        <f>data_lastRecoveryFile!$A428-data_lastRecoveryFile!$A$339</f>
        <v>0.88999999999999968</v>
      </c>
      <c r="B98">
        <f>$C$6*data_lastRecoveryFile!$E428/$C$5</f>
        <v>6.6158357771261</v>
      </c>
      <c r="C98">
        <f>data_lastRecoveryFile!$H428*2*PI()/($C$4*$C$3*$C$2)</f>
        <v>10.816531194662881</v>
      </c>
      <c r="D98">
        <f>TableWmot31[[#This Row],[W]]*$C$3</f>
        <v>129.79837433595458</v>
      </c>
      <c r="E98">
        <f>F$5+(E$5-F$5)*EXP(-TableWmot31[[#This Row],[t]]/G$5)</f>
        <v>133.98149368734099</v>
      </c>
      <c r="F98">
        <f>ABS(TableWmot31[[#This Row],[Wmot,sim]]-TableWmot31[[#This Row],[Wmot]])</f>
        <v>4.1831193513864093</v>
      </c>
      <c r="N98">
        <f>data_lastRecoveryFile!$A3779-data_lastRecoveryFile!$A$3690</f>
        <v>0.89000000000000057</v>
      </c>
      <c r="O98">
        <f>$C$6*data_lastRecoveryFile!$E3779/$C$5</f>
        <v>6.6158357771261</v>
      </c>
      <c r="P98">
        <f>data_lastRecoveryFile!$H3779*2*PI()/($C$4*$C$3*$C$2)</f>
        <v>11.999466379953658</v>
      </c>
      <c r="Q98">
        <f>TableWmot32[[#This Row],[W]]*$C$3</f>
        <v>143.99359655944389</v>
      </c>
      <c r="R98">
        <f>S$5+(R$5-S$5)*EXP(-TableWmot32[[#This Row],[t]]/T$5)</f>
        <v>140.68087021373856</v>
      </c>
      <c r="S98">
        <f>ABS(TableWmot32[[#This Row],[Wmot,sim]]-TableWmot32[[#This Row],[Wmot]])</f>
        <v>3.3127263457053289</v>
      </c>
    </row>
    <row r="99" spans="1:19" x14ac:dyDescent="0.3">
      <c r="A99">
        <f>data_lastRecoveryFile!$A429-data_lastRecoveryFile!$A$339</f>
        <v>0.89999999999999947</v>
      </c>
      <c r="B99">
        <f>$C$6*data_lastRecoveryFile!$E429/$C$5</f>
        <v>6.6158357771261</v>
      </c>
      <c r="C99">
        <f>data_lastRecoveryFile!$H429*2*PI()/($C$4*$C$3*$C$2)</f>
        <v>10.792931493380497</v>
      </c>
      <c r="D99">
        <f>TableWmot31[[#This Row],[W]]*$C$3</f>
        <v>129.51517792056598</v>
      </c>
      <c r="E99">
        <f>F$5+(E$5-F$5)*EXP(-TableWmot31[[#This Row],[t]]/G$5)</f>
        <v>134.04087876514444</v>
      </c>
      <c r="F99">
        <f>ABS(TableWmot31[[#This Row],[Wmot,sim]]-TableWmot31[[#This Row],[Wmot]])</f>
        <v>4.5257008445784663</v>
      </c>
      <c r="N99">
        <f>data_lastRecoveryFile!$A3780-data_lastRecoveryFile!$A$3690</f>
        <v>0.89999999999999858</v>
      </c>
      <c r="O99">
        <f>$C$6*data_lastRecoveryFile!$E3780/$C$5</f>
        <v>6.6158357771261</v>
      </c>
      <c r="P99">
        <f>data_lastRecoveryFile!$H3780*2*PI()/($C$4*$C$3*$C$2)</f>
        <v>11.978816641331571</v>
      </c>
      <c r="Q99">
        <f>TableWmot32[[#This Row],[W]]*$C$3</f>
        <v>143.74579969597886</v>
      </c>
      <c r="R99">
        <f>S$5+(R$5-S$5)*EXP(-TableWmot32[[#This Row],[t]]/T$5)</f>
        <v>140.7427379835697</v>
      </c>
      <c r="S99">
        <f>ABS(TableWmot32[[#This Row],[Wmot,sim]]-TableWmot32[[#This Row],[Wmot]])</f>
        <v>3.0030617124091634</v>
      </c>
    </row>
    <row r="100" spans="1:19" x14ac:dyDescent="0.3">
      <c r="A100">
        <f>data_lastRecoveryFile!$A430-data_lastRecoveryFile!$A$339</f>
        <v>0.91000000000000014</v>
      </c>
      <c r="B100">
        <f>$C$6*data_lastRecoveryFile!$E430/$C$5</f>
        <v>6.6158357771261</v>
      </c>
      <c r="C100">
        <f>data_lastRecoveryFile!$H430*2*PI()/($C$4*$C$3*$C$2)</f>
        <v>10.752615328500978</v>
      </c>
      <c r="D100">
        <f>TableWmot31[[#This Row],[W]]*$C$3</f>
        <v>129.03138394201173</v>
      </c>
      <c r="E100">
        <f>F$5+(E$5-F$5)*EXP(-TableWmot31[[#This Row],[t]]/G$5)</f>
        <v>134.09758944157761</v>
      </c>
      <c r="F100">
        <f>ABS(TableWmot31[[#This Row],[Wmot,sim]]-TableWmot31[[#This Row],[Wmot]])</f>
        <v>5.0662054995658821</v>
      </c>
      <c r="N100">
        <f>data_lastRecoveryFile!$A3781-data_lastRecoveryFile!$A$3690</f>
        <v>0.90999999999999659</v>
      </c>
      <c r="O100">
        <f>$C$6*data_lastRecoveryFile!$E3781/$C$5</f>
        <v>6.6158357771261</v>
      </c>
      <c r="P100">
        <f>data_lastRecoveryFile!$H3781*2*PI()/($C$4*$C$3*$C$2)</f>
        <v>11.953741956162405</v>
      </c>
      <c r="Q100">
        <f>TableWmot32[[#This Row],[W]]*$C$3</f>
        <v>143.44490347394887</v>
      </c>
      <c r="R100">
        <f>S$5+(R$5-S$5)*EXP(-TableWmot32[[#This Row],[t]]/T$5)</f>
        <v>140.80188639841887</v>
      </c>
      <c r="S100">
        <f>ABS(TableWmot32[[#This Row],[Wmot,sim]]-TableWmot32[[#This Row],[Wmot]])</f>
        <v>2.6430170755299969</v>
      </c>
    </row>
    <row r="101" spans="1:19" x14ac:dyDescent="0.3">
      <c r="A101">
        <f>data_lastRecoveryFile!$A431-data_lastRecoveryFile!$A$339</f>
        <v>0.91999999999999993</v>
      </c>
      <c r="B101">
        <f>$C$6*data_lastRecoveryFile!$E431/$C$5</f>
        <v>6.6158357771261</v>
      </c>
      <c r="C101">
        <f>data_lastRecoveryFile!$H431*2*PI()/($C$4*$C$3*$C$2)</f>
        <v>10.74229046174657</v>
      </c>
      <c r="D101">
        <f>TableWmot31[[#This Row],[W]]*$C$3</f>
        <v>128.90748554095885</v>
      </c>
      <c r="E101">
        <f>F$5+(E$5-F$5)*EXP(-TableWmot31[[#This Row],[t]]/G$5)</f>
        <v>134.15174615805358</v>
      </c>
      <c r="F101">
        <f>ABS(TableWmot31[[#This Row],[Wmot,sim]]-TableWmot31[[#This Row],[Wmot]])</f>
        <v>5.2442606170947386</v>
      </c>
      <c r="N101">
        <f>data_lastRecoveryFile!$A3782-data_lastRecoveryFile!$A$3690</f>
        <v>0.9199999999999946</v>
      </c>
      <c r="O101">
        <f>$C$6*data_lastRecoveryFile!$E3782/$C$5</f>
        <v>6.6158357771261</v>
      </c>
      <c r="P101">
        <f>data_lastRecoveryFile!$H3782*2*PI()/($C$4*$C$3*$C$2)</f>
        <v>11.94145043911235</v>
      </c>
      <c r="Q101">
        <f>TableWmot32[[#This Row],[W]]*$C$3</f>
        <v>143.29740526934819</v>
      </c>
      <c r="R101">
        <f>S$5+(R$5-S$5)*EXP(-TableWmot32[[#This Row],[t]]/T$5)</f>
        <v>140.85843498565134</v>
      </c>
      <c r="S101">
        <f>ABS(TableWmot32[[#This Row],[Wmot,sim]]-TableWmot32[[#This Row],[Wmot]])</f>
        <v>2.4389702836968468</v>
      </c>
    </row>
    <row r="102" spans="1:19" x14ac:dyDescent="0.3">
      <c r="A102">
        <f>data_lastRecoveryFile!$A432-data_lastRecoveryFile!$A$339</f>
        <v>0.92999999999999972</v>
      </c>
      <c r="B102">
        <f>$C$6*data_lastRecoveryFile!$E432/$C$5</f>
        <v>6.6158357771261</v>
      </c>
      <c r="C102">
        <f>data_lastRecoveryFile!$H432*2*PI()/($C$4*$C$3*$C$2)</f>
        <v>10.885363668667457</v>
      </c>
      <c r="D102">
        <f>TableWmot31[[#This Row],[W]]*$C$3</f>
        <v>130.62436402400948</v>
      </c>
      <c r="E102">
        <f>F$5+(E$5-F$5)*EXP(-TableWmot31[[#This Row],[t]]/G$5)</f>
        <v>134.20346393191787</v>
      </c>
      <c r="F102">
        <f>ABS(TableWmot31[[#This Row],[Wmot,sim]]-TableWmot31[[#This Row],[Wmot]])</f>
        <v>3.5790999079083861</v>
      </c>
      <c r="N102">
        <f>data_lastRecoveryFile!$A3783-data_lastRecoveryFile!$A$3690</f>
        <v>0.92999999999999972</v>
      </c>
      <c r="O102">
        <f>$C$6*data_lastRecoveryFile!$E3783/$C$5</f>
        <v>6.6158357771261</v>
      </c>
      <c r="P102">
        <f>data_lastRecoveryFile!$H3783*2*PI()/($C$4*$C$3*$C$2)</f>
        <v>11.862784759648958</v>
      </c>
      <c r="Q102">
        <f>TableWmot32[[#This Row],[W]]*$C$3</f>
        <v>142.35341711578749</v>
      </c>
      <c r="R102">
        <f>S$5+(R$5-S$5)*EXP(-TableWmot32[[#This Row],[t]]/T$5)</f>
        <v>140.91249801888969</v>
      </c>
      <c r="S102">
        <f>ABS(TableWmot32[[#This Row],[Wmot,sim]]-TableWmot32[[#This Row],[Wmot]])</f>
        <v>1.440919096897801</v>
      </c>
    </row>
    <row r="103" spans="1:19" x14ac:dyDescent="0.3">
      <c r="A103">
        <f>data_lastRecoveryFile!$A433-data_lastRecoveryFile!$A$339</f>
        <v>0.9399999999999995</v>
      </c>
      <c r="B103">
        <f>$C$6*data_lastRecoveryFile!$E433/$C$5</f>
        <v>6.6158357771261</v>
      </c>
      <c r="C103">
        <f>data_lastRecoveryFile!$H433*2*PI()/($C$4*$C$3*$C$2)</f>
        <v>11.049578275506022</v>
      </c>
      <c r="D103">
        <f>TableWmot31[[#This Row],[W]]*$C$3</f>
        <v>132.59493930607226</v>
      </c>
      <c r="E103">
        <f>F$5+(E$5-F$5)*EXP(-TableWmot31[[#This Row],[t]]/G$5)</f>
        <v>134.25285260072062</v>
      </c>
      <c r="F103">
        <f>ABS(TableWmot31[[#This Row],[Wmot,sim]]-TableWmot31[[#This Row],[Wmot]])</f>
        <v>1.6579132946483526</v>
      </c>
      <c r="N103">
        <f>data_lastRecoveryFile!$A3784-data_lastRecoveryFile!$A$3690</f>
        <v>0.93999999999999773</v>
      </c>
      <c r="O103">
        <f>$C$6*data_lastRecoveryFile!$E3784/$C$5</f>
        <v>6.6158357771261</v>
      </c>
      <c r="P103">
        <f>data_lastRecoveryFile!$H3784*2*PI()/($C$4*$C$3*$C$2)</f>
        <v>11.775760848387</v>
      </c>
      <c r="Q103">
        <f>TableWmot32[[#This Row],[W]]*$C$3</f>
        <v>141.30913018064399</v>
      </c>
      <c r="R103">
        <f>S$5+(R$5-S$5)*EXP(-TableWmot32[[#This Row],[t]]/T$5)</f>
        <v>140.96418474893852</v>
      </c>
      <c r="S103">
        <f>ABS(TableWmot32[[#This Row],[Wmot,sim]]-TableWmot32[[#This Row],[Wmot]])</f>
        <v>0.34494543170546876</v>
      </c>
    </row>
    <row r="104" spans="1:19" x14ac:dyDescent="0.3">
      <c r="A104">
        <f>data_lastRecoveryFile!$A434-data_lastRecoveryFile!$A$339</f>
        <v>0.95000000000000018</v>
      </c>
      <c r="B104">
        <f>$C$6*data_lastRecoveryFile!$E434/$C$5</f>
        <v>6.6158357771261</v>
      </c>
      <c r="C104">
        <f>data_lastRecoveryFile!$H434*2*PI()/($C$4*$C$3*$C$2)</f>
        <v>11.191668164948991</v>
      </c>
      <c r="D104">
        <f>TableWmot31[[#This Row],[W]]*$C$3</f>
        <v>134.30001797938789</v>
      </c>
      <c r="E104">
        <f>F$5+(E$5-F$5)*EXP(-TableWmot31[[#This Row],[t]]/G$5)</f>
        <v>134.3000170554883</v>
      </c>
      <c r="F104">
        <f>ABS(TableWmot31[[#This Row],[Wmot,sim]]-TableWmot31[[#This Row],[Wmot]])</f>
        <v>9.2389959149841161E-7</v>
      </c>
      <c r="N104">
        <f>data_lastRecoveryFile!$A3785-data_lastRecoveryFile!$A$3690</f>
        <v>0.94999999999999574</v>
      </c>
      <c r="O104">
        <f>$C$6*data_lastRecoveryFile!$E3785/$C$5</f>
        <v>6.6158357771261</v>
      </c>
      <c r="P104">
        <f>data_lastRecoveryFile!$H3785*2*PI()/($C$4*$C$3*$C$2)</f>
        <v>11.659237310522062</v>
      </c>
      <c r="Q104">
        <f>TableWmot32[[#This Row],[W]]*$C$3</f>
        <v>139.91084772626476</v>
      </c>
      <c r="R104">
        <f>S$5+(R$5-S$5)*EXP(-TableWmot32[[#This Row],[t]]/T$5)</f>
        <v>141.01359962455911</v>
      </c>
      <c r="S104">
        <f>ABS(TableWmot32[[#This Row],[Wmot,sim]]-TableWmot32[[#This Row],[Wmot]])</f>
        <v>1.1027518982943434</v>
      </c>
    </row>
    <row r="105" spans="1:19" x14ac:dyDescent="0.3">
      <c r="A105">
        <f>data_lastRecoveryFile!$A435-data_lastRecoveryFile!$A$339</f>
        <v>0.96</v>
      </c>
      <c r="B105">
        <f>$C$6*data_lastRecoveryFile!$E435/$C$5</f>
        <v>6.6158357771261</v>
      </c>
      <c r="C105">
        <f>data_lastRecoveryFile!$H435*2*PI()/($C$4*$C$3*$C$2)</f>
        <v>11.284592001531545</v>
      </c>
      <c r="D105">
        <f>TableWmot31[[#This Row],[W]]*$C$3</f>
        <v>135.41510401837854</v>
      </c>
      <c r="E105">
        <f>F$5+(E$5-F$5)*EXP(-TableWmot31[[#This Row],[t]]/G$5)</f>
        <v>134.34505746348992</v>
      </c>
      <c r="F105">
        <f>ABS(TableWmot31[[#This Row],[Wmot,sim]]-TableWmot31[[#This Row],[Wmot]])</f>
        <v>1.07004655488862</v>
      </c>
      <c r="N105">
        <f>data_lastRecoveryFile!$A3786-data_lastRecoveryFile!$A$3690</f>
        <v>0.96000000000000085</v>
      </c>
      <c r="O105">
        <f>$C$6*data_lastRecoveryFile!$E3786/$C$5</f>
        <v>6.6158357771261</v>
      </c>
      <c r="P105">
        <f>data_lastRecoveryFile!$H3786*2*PI()/($C$4*$C$3*$C$2)</f>
        <v>11.426681885861244</v>
      </c>
      <c r="Q105">
        <f>TableWmot32[[#This Row],[W]]*$C$3</f>
        <v>137.12018263033494</v>
      </c>
      <c r="R105">
        <f>S$5+(R$5-S$5)*EXP(-TableWmot32[[#This Row],[t]]/T$5)</f>
        <v>141.06084250353965</v>
      </c>
      <c r="S105">
        <f>ABS(TableWmot32[[#This Row],[Wmot,sim]]-TableWmot32[[#This Row],[Wmot]])</f>
        <v>3.9406598732047087</v>
      </c>
    </row>
    <row r="106" spans="1:19" x14ac:dyDescent="0.3">
      <c r="A106">
        <f>data_lastRecoveryFile!$A436-data_lastRecoveryFile!$A$339</f>
        <v>0.96999999999999975</v>
      </c>
      <c r="B106">
        <f>$C$6*data_lastRecoveryFile!$E436/$C$5</f>
        <v>6.6158357771261</v>
      </c>
      <c r="C106">
        <f>data_lastRecoveryFile!$H436*2*PI()/($C$4*$C$3*$C$2)</f>
        <v>11.278200414915355</v>
      </c>
      <c r="D106">
        <f>TableWmot31[[#This Row],[W]]*$C$3</f>
        <v>135.33840497898427</v>
      </c>
      <c r="E106">
        <f>F$5+(E$5-F$5)*EXP(-TableWmot31[[#This Row],[t]]/G$5)</f>
        <v>134.38806948097101</v>
      </c>
      <c r="F106">
        <f>ABS(TableWmot31[[#This Row],[Wmot,sim]]-TableWmot31[[#This Row],[Wmot]])</f>
        <v>0.95033549801325989</v>
      </c>
      <c r="N106">
        <f>data_lastRecoveryFile!$A3787-data_lastRecoveryFile!$A$3690</f>
        <v>0.96999999999999886</v>
      </c>
      <c r="O106">
        <f>$C$6*data_lastRecoveryFile!$E3787/$C$5</f>
        <v>6.6158357771261</v>
      </c>
      <c r="P106">
        <f>data_lastRecoveryFile!$H3787*2*PI()/($C$4*$C$3*$C$2)</f>
        <v>11.30425842267571</v>
      </c>
      <c r="Q106">
        <f>TableWmot32[[#This Row],[W]]*$C$3</f>
        <v>135.65110107210853</v>
      </c>
      <c r="R106">
        <f>S$5+(R$5-S$5)*EXP(-TableWmot32[[#This Row],[t]]/T$5)</f>
        <v>141.10600885448841</v>
      </c>
      <c r="S106">
        <f>ABS(TableWmot32[[#This Row],[Wmot,sim]]-TableWmot32[[#This Row],[Wmot]])</f>
        <v>5.4549077823798768</v>
      </c>
    </row>
    <row r="107" spans="1:19" x14ac:dyDescent="0.3">
      <c r="A107">
        <f>data_lastRecoveryFile!$A437-data_lastRecoveryFile!$A$339</f>
        <v>0.97999999999999954</v>
      </c>
      <c r="B107">
        <f>$C$6*data_lastRecoveryFile!$E437/$C$5</f>
        <v>6.6158357771261</v>
      </c>
      <c r="C107">
        <f>data_lastRecoveryFile!$H437*2*PI()/($C$4*$C$3*$C$2)</f>
        <v>11.306225062744819</v>
      </c>
      <c r="D107">
        <f>TableWmot31[[#This Row],[W]]*$C$3</f>
        <v>135.67470075293784</v>
      </c>
      <c r="E107">
        <f>F$5+(E$5-F$5)*EXP(-TableWmot31[[#This Row],[t]]/G$5)</f>
        <v>134.42914445630706</v>
      </c>
      <c r="F107">
        <f>ABS(TableWmot31[[#This Row],[Wmot,sim]]-TableWmot31[[#This Row],[Wmot]])</f>
        <v>1.2455562966307809</v>
      </c>
      <c r="N107">
        <f>data_lastRecoveryFile!$A3788-data_lastRecoveryFile!$A$3690</f>
        <v>0.97999999999999687</v>
      </c>
      <c r="O107">
        <f>$C$6*data_lastRecoveryFile!$E3788/$C$5</f>
        <v>6.6158357771261</v>
      </c>
      <c r="P107">
        <f>data_lastRecoveryFile!$H3788*2*PI()/($C$4*$C$3*$C$2)</f>
        <v>11.206417978250482</v>
      </c>
      <c r="Q107">
        <f>TableWmot32[[#This Row],[W]]*$C$3</f>
        <v>134.47701573900576</v>
      </c>
      <c r="R107">
        <f>S$5+(R$5-S$5)*EXP(-TableWmot32[[#This Row],[t]]/T$5)</f>
        <v>141.14918994975716</v>
      </c>
      <c r="S107">
        <f>ABS(TableWmot32[[#This Row],[Wmot,sim]]-TableWmot32[[#This Row],[Wmot]])</f>
        <v>6.6721742107513933</v>
      </c>
    </row>
    <row r="108" spans="1:19" x14ac:dyDescent="0.3">
      <c r="A108">
        <f>data_lastRecoveryFile!$A438-data_lastRecoveryFile!$A$339</f>
        <v>0.99000000000000021</v>
      </c>
      <c r="B108">
        <f>$C$6*data_lastRecoveryFile!$E438/$C$5</f>
        <v>6.6158357771261</v>
      </c>
      <c r="C108">
        <f>data_lastRecoveryFile!$H438*2*PI()/($C$4*$C$3*$C$2)</f>
        <v>11.329333107844876</v>
      </c>
      <c r="D108">
        <f>TableWmot31[[#This Row],[W]]*$C$3</f>
        <v>135.95199729413852</v>
      </c>
      <c r="E108">
        <f>F$5+(E$5-F$5)*EXP(-TableWmot31[[#This Row],[t]]/G$5)</f>
        <v>134.46836962400815</v>
      </c>
      <c r="F108">
        <f>ABS(TableWmot31[[#This Row],[Wmot,sim]]-TableWmot31[[#This Row],[Wmot]])</f>
        <v>1.4836276701303746</v>
      </c>
      <c r="N108">
        <f>data_lastRecoveryFile!$A3789-data_lastRecoveryFile!$A$3690</f>
        <v>0.98999999999999488</v>
      </c>
      <c r="O108">
        <f>$C$6*data_lastRecoveryFile!$E3789/$C$5</f>
        <v>6.6158357771261</v>
      </c>
      <c r="P108">
        <f>data_lastRecoveryFile!$H3789*2*PI()/($C$4*$C$3*$C$2)</f>
        <v>11.115460786850303</v>
      </c>
      <c r="Q108">
        <f>TableWmot32[[#This Row],[W]]*$C$3</f>
        <v>133.38552944220362</v>
      </c>
      <c r="R108">
        <f>S$5+(R$5-S$5)*EXP(-TableWmot32[[#This Row],[t]]/T$5)</f>
        <v>141.19047304988456</v>
      </c>
      <c r="S108">
        <f>ABS(TableWmot32[[#This Row],[Wmot,sim]]-TableWmot32[[#This Row],[Wmot]])</f>
        <v>7.80494360768094</v>
      </c>
    </row>
    <row r="109" spans="1:19" x14ac:dyDescent="0.3">
      <c r="A109">
        <f>data_lastRecoveryFile!$A439-data_lastRecoveryFile!$A$339</f>
        <v>1</v>
      </c>
      <c r="B109">
        <f>$C$6*data_lastRecoveryFile!$E439/$C$5</f>
        <v>6.6158357771261</v>
      </c>
      <c r="C109">
        <f>data_lastRecoveryFile!$H439*2*PI()/($C$4*$C$3*$C$2)</f>
        <v>11.449789930961302</v>
      </c>
      <c r="D109">
        <f>TableWmot31[[#This Row],[W]]*$C$3</f>
        <v>137.39747917153562</v>
      </c>
      <c r="E109">
        <f>F$5+(E$5-F$5)*EXP(-TableWmot31[[#This Row],[t]]/G$5)</f>
        <v>134.50582828998643</v>
      </c>
      <c r="F109">
        <f>ABS(TableWmot31[[#This Row],[Wmot,sim]]-TableWmot31[[#This Row],[Wmot]])</f>
        <v>2.8916508815491966</v>
      </c>
      <c r="N109">
        <f>data_lastRecoveryFile!$A3790-data_lastRecoveryFile!$A$3690</f>
        <v>1</v>
      </c>
      <c r="O109">
        <f>$C$6*data_lastRecoveryFile!$E3790/$C$5</f>
        <v>6.6158357771261</v>
      </c>
      <c r="P109">
        <f>data_lastRecoveryFile!$H3790*2*PI()/($C$4*$C$3*$C$2)</f>
        <v>11.100710968435545</v>
      </c>
      <c r="Q109">
        <f>TableWmot32[[#This Row],[W]]*$C$3</f>
        <v>133.20853162122654</v>
      </c>
      <c r="R109">
        <f>S$5+(R$5-S$5)*EXP(-TableWmot32[[#This Row],[t]]/T$5)</f>
        <v>141.22994157993278</v>
      </c>
      <c r="S109">
        <f>ABS(TableWmot32[[#This Row],[Wmot,sim]]-TableWmot32[[#This Row],[Wmot]])</f>
        <v>8.0214099587062435</v>
      </c>
    </row>
    <row r="110" spans="1:19" x14ac:dyDescent="0.3">
      <c r="A110">
        <f>data_lastRecoveryFile!$A440-data_lastRecoveryFile!$A$339</f>
        <v>1.0099999999999998</v>
      </c>
      <c r="B110">
        <f>$C$6*data_lastRecoveryFile!$E440/$C$5</f>
        <v>6.6158357771261</v>
      </c>
      <c r="C110">
        <f>data_lastRecoveryFile!$H440*2*PI()/($C$4*$C$3*$C$2)</f>
        <v>11.531405578198259</v>
      </c>
      <c r="D110">
        <f>TableWmot31[[#This Row],[W]]*$C$3</f>
        <v>138.3768669383791</v>
      </c>
      <c r="E110">
        <f>F$5+(E$5-F$5)*EXP(-TableWmot31[[#This Row],[t]]/G$5)</f>
        <v>134.54160000848009</v>
      </c>
      <c r="F110">
        <f>ABS(TableWmot31[[#This Row],[Wmot,sim]]-TableWmot31[[#This Row],[Wmot]])</f>
        <v>3.8352669298990065</v>
      </c>
      <c r="N110">
        <f>data_lastRecoveryFile!$A3791-data_lastRecoveryFile!$A$3690</f>
        <v>1.009999999999998</v>
      </c>
      <c r="O110">
        <f>$C$6*data_lastRecoveryFile!$E3791/$C$5</f>
        <v>6.6158357771261</v>
      </c>
      <c r="P110">
        <f>data_lastRecoveryFile!$H3791*2*PI()/($C$4*$C$3*$C$2)</f>
        <v>11.181343293081314</v>
      </c>
      <c r="Q110">
        <f>TableWmot32[[#This Row],[W]]*$C$3</f>
        <v>134.17611951697577</v>
      </c>
      <c r="R110">
        <f>S$5+(R$5-S$5)*EXP(-TableWmot32[[#This Row],[t]]/T$5)</f>
        <v>141.26767529807316</v>
      </c>
      <c r="S110">
        <f>ABS(TableWmot32[[#This Row],[Wmot,sim]]-TableWmot32[[#This Row],[Wmot]])</f>
        <v>7.0915557810973837</v>
      </c>
    </row>
    <row r="111" spans="1:19" x14ac:dyDescent="0.3">
      <c r="A111">
        <f>data_lastRecoveryFile!$A441-data_lastRecoveryFile!$A$339</f>
        <v>1.0199999999999996</v>
      </c>
      <c r="B111">
        <f>$C$6*data_lastRecoveryFile!$E441/$C$5</f>
        <v>6.6158357771261</v>
      </c>
      <c r="C111">
        <f>data_lastRecoveryFile!$H441*2*PI()/($C$4*$C$3*$C$2)</f>
        <v>11.611054580252839</v>
      </c>
      <c r="D111">
        <f>TableWmot31[[#This Row],[W]]*$C$3</f>
        <v>139.33265496303406</v>
      </c>
      <c r="E111">
        <f>F$5+(E$5-F$5)*EXP(-TableWmot31[[#This Row],[t]]/G$5)</f>
        <v>134.57576075100985</v>
      </c>
      <c r="F111">
        <f>ABS(TableWmot31[[#This Row],[Wmot,sim]]-TableWmot31[[#This Row],[Wmot]])</f>
        <v>4.756894212024207</v>
      </c>
      <c r="N111">
        <f>data_lastRecoveryFile!$A3792-data_lastRecoveryFile!$A$3690</f>
        <v>1.019999999999996</v>
      </c>
      <c r="O111">
        <f>$C$6*data_lastRecoveryFile!$E3792/$C$5</f>
        <v>6.6158357771261</v>
      </c>
      <c r="P111">
        <f>data_lastRecoveryFile!$H3792*2*PI()/($C$4*$C$3*$C$2)</f>
        <v>11.292950228216844</v>
      </c>
      <c r="Q111">
        <f>TableWmot32[[#This Row],[W]]*$C$3</f>
        <v>135.51540273860212</v>
      </c>
      <c r="R111">
        <f>S$5+(R$5-S$5)*EXP(-TableWmot32[[#This Row],[t]]/T$5)</f>
        <v>141.30375045676175</v>
      </c>
      <c r="S111">
        <f>ABS(TableWmot32[[#This Row],[Wmot,sim]]-TableWmot32[[#This Row],[Wmot]])</f>
        <v>5.7883477181596277</v>
      </c>
    </row>
    <row r="112" spans="1:19" x14ac:dyDescent="0.3">
      <c r="A112">
        <f>data_lastRecoveryFile!$A442-data_lastRecoveryFile!$A$339</f>
        <v>1.0300000000000002</v>
      </c>
      <c r="B112">
        <f>$C$6*data_lastRecoveryFile!$E442/$C$5</f>
        <v>6.6158357771261</v>
      </c>
      <c r="C112">
        <f>data_lastRecoveryFile!$H442*2*PI()/($C$4*$C$3*$C$2)</f>
        <v>11.740852952645751</v>
      </c>
      <c r="D112">
        <f>TableWmot31[[#This Row],[W]]*$C$3</f>
        <v>140.89023543174901</v>
      </c>
      <c r="E112">
        <f>F$5+(E$5-F$5)*EXP(-TableWmot31[[#This Row],[t]]/G$5)</f>
        <v>134.60838306772607</v>
      </c>
      <c r="F112">
        <f>ABS(TableWmot31[[#This Row],[Wmot,sim]]-TableWmot31[[#This Row],[Wmot]])</f>
        <v>6.2818523640229387</v>
      </c>
      <c r="N112">
        <f>data_lastRecoveryFile!$A3793-data_lastRecoveryFile!$A$3690</f>
        <v>1.029999999999994</v>
      </c>
      <c r="O112">
        <f>$C$6*data_lastRecoveryFile!$E3793/$C$5</f>
        <v>6.6158357771261</v>
      </c>
      <c r="P112">
        <f>data_lastRecoveryFile!$H3793*2*PI()/($C$4*$C$3*$C$2)</f>
        <v>11.446839968301003</v>
      </c>
      <c r="Q112">
        <f>TableWmot32[[#This Row],[W]]*$C$3</f>
        <v>137.36207961961202</v>
      </c>
      <c r="R112">
        <f>S$5+(R$5-S$5)*EXP(-TableWmot32[[#This Row],[t]]/T$5)</f>
        <v>141.33823995683082</v>
      </c>
      <c r="S112">
        <f>ABS(TableWmot32[[#This Row],[Wmot,sim]]-TableWmot32[[#This Row],[Wmot]])</f>
        <v>3.9761603372188006</v>
      </c>
    </row>
    <row r="113" spans="1:19" x14ac:dyDescent="0.3">
      <c r="A113">
        <f>data_lastRecoveryFile!$A443-data_lastRecoveryFile!$A$339</f>
        <v>1.04</v>
      </c>
      <c r="B113">
        <f>$C$6*data_lastRecoveryFile!$E443/$C$5</f>
        <v>6.6158357771261</v>
      </c>
      <c r="C113">
        <f>data_lastRecoveryFile!$H443*2*PI()/($C$4*$C$3*$C$2)</f>
        <v>11.784119080185569</v>
      </c>
      <c r="D113">
        <f>TableWmot31[[#This Row],[W]]*$C$3</f>
        <v>141.40942896222683</v>
      </c>
      <c r="E113">
        <f>F$5+(E$5-F$5)*EXP(-TableWmot31[[#This Row],[t]]/G$5)</f>
        <v>134.63953624148994</v>
      </c>
      <c r="F113">
        <f>ABS(TableWmot31[[#This Row],[Wmot,sim]]-TableWmot31[[#This Row],[Wmot]])</f>
        <v>6.7698927207368911</v>
      </c>
      <c r="N113">
        <f>data_lastRecoveryFile!$A3794-data_lastRecoveryFile!$A$3690</f>
        <v>1.0399999999999991</v>
      </c>
      <c r="O113">
        <f>$C$6*data_lastRecoveryFile!$E3794/$C$5</f>
        <v>6.6158357771261</v>
      </c>
      <c r="P113">
        <f>data_lastRecoveryFile!$H3794*2*PI()/($C$4*$C$3*$C$2)</f>
        <v>11.609087935070461</v>
      </c>
      <c r="Q113">
        <f>TableWmot32[[#This Row],[W]]*$C$3</f>
        <v>139.30905522084552</v>
      </c>
      <c r="R113">
        <f>S$5+(R$5-S$5)*EXP(-TableWmot32[[#This Row],[t]]/T$5)</f>
        <v>141.37121349480699</v>
      </c>
      <c r="S113">
        <f>ABS(TableWmot32[[#This Row],[Wmot,sim]]-TableWmot32[[#This Row],[Wmot]])</f>
        <v>2.0621582739614723</v>
      </c>
    </row>
    <row r="114" spans="1:19" x14ac:dyDescent="0.3">
      <c r="A114">
        <f>data_lastRecoveryFile!$A444-data_lastRecoveryFile!$A$339</f>
        <v>1.0499999999999998</v>
      </c>
      <c r="B114">
        <f>$C$6*data_lastRecoveryFile!$E444/$C$5</f>
        <v>6.6158357771261</v>
      </c>
      <c r="C114">
        <f>data_lastRecoveryFile!$H444*2*PI()/($C$4*$C$3*$C$2)</f>
        <v>11.811160405423843</v>
      </c>
      <c r="D114">
        <f>TableWmot31[[#This Row],[W]]*$C$3</f>
        <v>141.73392486508612</v>
      </c>
      <c r="E114">
        <f>F$5+(E$5-F$5)*EXP(-TableWmot31[[#This Row],[t]]/G$5)</f>
        <v>134.66928643501561</v>
      </c>
      <c r="F114">
        <f>ABS(TableWmot31[[#This Row],[Wmot,sim]]-TableWmot31[[#This Row],[Wmot]])</f>
        <v>7.0646384300705165</v>
      </c>
      <c r="N114">
        <f>data_lastRecoveryFile!$A3795-data_lastRecoveryFile!$A$3690</f>
        <v>1.0499999999999972</v>
      </c>
      <c r="O114">
        <f>$C$6*data_lastRecoveryFile!$E3795/$C$5</f>
        <v>6.6158357771261</v>
      </c>
      <c r="P114">
        <f>data_lastRecoveryFile!$H3795*2*PI()/($C$4*$C$3*$C$2)</f>
        <v>11.636620926717599</v>
      </c>
      <c r="Q114">
        <f>TableWmot32[[#This Row],[W]]*$C$3</f>
        <v>139.6394511206112</v>
      </c>
      <c r="R114">
        <f>S$5+(R$5-S$5)*EXP(-TableWmot32[[#This Row],[t]]/T$5)</f>
        <v>141.4027377037543</v>
      </c>
      <c r="S114">
        <f>ABS(TableWmot32[[#This Row],[Wmot,sim]]-TableWmot32[[#This Row],[Wmot]])</f>
        <v>1.7632865831430991</v>
      </c>
    </row>
    <row r="115" spans="1:19" x14ac:dyDescent="0.3">
      <c r="A115">
        <f>data_lastRecoveryFile!$A445-data_lastRecoveryFile!$A$339</f>
        <v>1.0599999999999996</v>
      </c>
      <c r="B115">
        <f>$C$6*data_lastRecoveryFile!$E445/$C$5</f>
        <v>6.6158357771261</v>
      </c>
      <c r="C115">
        <f>data_lastRecoveryFile!$H445*2*PI()/($C$4*$C$3*$C$2)</f>
        <v>11.692670222376528</v>
      </c>
      <c r="D115">
        <f>TableWmot31[[#This Row],[W]]*$C$3</f>
        <v>140.31204266851833</v>
      </c>
      <c r="E115">
        <f>F$5+(E$5-F$5)*EXP(-TableWmot31[[#This Row],[t]]/G$5)</f>
        <v>134.69769683138557</v>
      </c>
      <c r="F115">
        <f>ABS(TableWmot31[[#This Row],[Wmot,sim]]-TableWmot31[[#This Row],[Wmot]])</f>
        <v>5.6143458371327597</v>
      </c>
      <c r="N115">
        <f>data_lastRecoveryFile!$A3796-data_lastRecoveryFile!$A$3690</f>
        <v>1.0599999999999952</v>
      </c>
      <c r="O115">
        <f>$C$6*data_lastRecoveryFile!$E3796/$C$5</f>
        <v>6.6158357771261</v>
      </c>
      <c r="P115">
        <f>data_lastRecoveryFile!$H3796*2*PI()/($C$4*$C$3*$C$2)</f>
        <v>11.621379452120516</v>
      </c>
      <c r="Q115">
        <f>TableWmot32[[#This Row],[W]]*$C$3</f>
        <v>139.4565534254462</v>
      </c>
      <c r="R115">
        <f>S$5+(R$5-S$5)*EXP(-TableWmot32[[#This Row],[t]]/T$5)</f>
        <v>141.43287628792658</v>
      </c>
      <c r="S115">
        <f>ABS(TableWmot32[[#This Row],[Wmot,sim]]-TableWmot32[[#This Row],[Wmot]])</f>
        <v>1.976322862480373</v>
      </c>
    </row>
    <row r="116" spans="1:19" x14ac:dyDescent="0.3">
      <c r="A116">
        <f>data_lastRecoveryFile!$A446-data_lastRecoveryFile!$A$339</f>
        <v>1.0700000000000003</v>
      </c>
      <c r="B116">
        <f>$C$6*data_lastRecoveryFile!$E446/$C$5</f>
        <v>6.6158357771261</v>
      </c>
      <c r="C116">
        <f>data_lastRecoveryFile!$H446*2*PI()/($C$4*$C$3*$C$2)</f>
        <v>11.554021962002722</v>
      </c>
      <c r="D116">
        <f>TableWmot31[[#This Row],[W]]*$C$3</f>
        <v>138.64826354403266</v>
      </c>
      <c r="E116">
        <f>F$5+(E$5-F$5)*EXP(-TableWmot31[[#This Row],[t]]/G$5)</f>
        <v>134.72482776823821</v>
      </c>
      <c r="F116">
        <f>ABS(TableWmot31[[#This Row],[Wmot,sim]]-TableWmot31[[#This Row],[Wmot]])</f>
        <v>3.9234357757944451</v>
      </c>
      <c r="N116">
        <f>data_lastRecoveryFile!$A3797-data_lastRecoveryFile!$A$3690</f>
        <v>1.0700000000000003</v>
      </c>
      <c r="O116">
        <f>$C$6*data_lastRecoveryFile!$E3797/$C$5</f>
        <v>6.6158357771261</v>
      </c>
      <c r="P116">
        <f>data_lastRecoveryFile!$H3797*2*PI()/($C$4*$C$3*$C$2)</f>
        <v>11.605646311114569</v>
      </c>
      <c r="Q116">
        <f>TableWmot32[[#This Row],[W]]*$C$3</f>
        <v>139.26775573337483</v>
      </c>
      <c r="R116">
        <f>S$5+(R$5-S$5)*EXP(-TableWmot32[[#This Row],[t]]/T$5)</f>
        <v>141.46169015150139</v>
      </c>
      <c r="S116">
        <f>ABS(TableWmot32[[#This Row],[Wmot,sim]]-TableWmot32[[#This Row],[Wmot]])</f>
        <v>2.1939344181265596</v>
      </c>
    </row>
    <row r="117" spans="1:19" x14ac:dyDescent="0.3">
      <c r="A117">
        <f>data_lastRecoveryFile!$A447-data_lastRecoveryFile!$A$339</f>
        <v>1.08</v>
      </c>
      <c r="B117">
        <f>$C$6*data_lastRecoveryFile!$E447/$C$5</f>
        <v>6.6158357771261</v>
      </c>
      <c r="C117">
        <f>data_lastRecoveryFile!$H447*2*PI()/($C$4*$C$3*$C$2)</f>
        <v>11.433565133773028</v>
      </c>
      <c r="D117">
        <f>TableWmot31[[#This Row],[W]]*$C$3</f>
        <v>137.20278160527633</v>
      </c>
      <c r="E117">
        <f>F$5+(E$5-F$5)*EXP(-TableWmot31[[#This Row],[t]]/G$5)</f>
        <v>134.75073686591207</v>
      </c>
      <c r="F117">
        <f>ABS(TableWmot31[[#This Row],[Wmot,sim]]-TableWmot31[[#This Row],[Wmot]])</f>
        <v>2.4520447393642542</v>
      </c>
      <c r="N117">
        <f>data_lastRecoveryFile!$A3798-data_lastRecoveryFile!$A$3690</f>
        <v>1.0799999999999983</v>
      </c>
      <c r="O117">
        <f>$C$6*data_lastRecoveryFile!$E3798/$C$5</f>
        <v>6.6158357771261</v>
      </c>
      <c r="P117">
        <f>data_lastRecoveryFile!$H3798*2*PI()/($C$4*$C$3*$C$2)</f>
        <v>11.738886312576641</v>
      </c>
      <c r="Q117">
        <f>TableWmot32[[#This Row],[W]]*$C$3</f>
        <v>140.8666357509197</v>
      </c>
      <c r="R117">
        <f>S$5+(R$5-S$5)*EXP(-TableWmot32[[#This Row],[t]]/T$5)</f>
        <v>141.48923752165518</v>
      </c>
      <c r="S117">
        <f>ABS(TableWmot32[[#This Row],[Wmot,sim]]-TableWmot32[[#This Row],[Wmot]])</f>
        <v>0.62260177073548562</v>
      </c>
    </row>
    <row r="118" spans="1:19" x14ac:dyDescent="0.3">
      <c r="A118">
        <f>data_lastRecoveryFile!$A448-data_lastRecoveryFile!$A$339</f>
        <v>1.0899999999999999</v>
      </c>
      <c r="B118">
        <f>$C$6*data_lastRecoveryFile!$E448/$C$5</f>
        <v>6.6158357771261</v>
      </c>
      <c r="C118">
        <f>data_lastRecoveryFile!$H448*2*PI()/($C$4*$C$3*$C$2)</f>
        <v>11.353424470422853</v>
      </c>
      <c r="D118">
        <f>TableWmot31[[#This Row],[W]]*$C$3</f>
        <v>136.24109364507424</v>
      </c>
      <c r="E118">
        <f>F$5+(E$5-F$5)*EXP(-TableWmot31[[#This Row],[t]]/G$5)</f>
        <v>134.77547914981912</v>
      </c>
      <c r="F118">
        <f>ABS(TableWmot31[[#This Row],[Wmot,sim]]-TableWmot31[[#This Row],[Wmot]])</f>
        <v>1.4656144952551244</v>
      </c>
      <c r="N118">
        <f>data_lastRecoveryFile!$A3799-data_lastRecoveryFile!$A$3690</f>
        <v>1.0899999999999963</v>
      </c>
      <c r="O118">
        <f>$C$6*data_lastRecoveryFile!$E3799/$C$5</f>
        <v>6.6158357771261</v>
      </c>
      <c r="P118">
        <f>data_lastRecoveryFile!$H3799*2*PI()/($C$4*$C$3*$C$2)</f>
        <v>11.889334428704908</v>
      </c>
      <c r="Q118">
        <f>TableWmot32[[#This Row],[W]]*$C$3</f>
        <v>142.6720131444589</v>
      </c>
      <c r="R118">
        <f>S$5+(R$5-S$5)*EXP(-TableWmot32[[#This Row],[t]]/T$5)</f>
        <v>141.51557406622936</v>
      </c>
      <c r="S118">
        <f>ABS(TableWmot32[[#This Row],[Wmot,sim]]-TableWmot32[[#This Row],[Wmot]])</f>
        <v>1.1564390782295391</v>
      </c>
    </row>
    <row r="119" spans="1:19" x14ac:dyDescent="0.3">
      <c r="A119">
        <f>data_lastRecoveryFile!$A449-data_lastRecoveryFile!$A$339</f>
        <v>1.0999999999999996</v>
      </c>
      <c r="B119">
        <f>$C$6*data_lastRecoveryFile!$E449/$C$5</f>
        <v>6.6158357771261</v>
      </c>
      <c r="C119">
        <f>data_lastRecoveryFile!$H449*2*PI()/($C$4*$C$3*$C$2)</f>
        <v>11.36571598747291</v>
      </c>
      <c r="D119">
        <f>TableWmot31[[#This Row],[W]]*$C$3</f>
        <v>136.38859184967492</v>
      </c>
      <c r="E119">
        <f>F$5+(E$5-F$5)*EXP(-TableWmot31[[#This Row],[t]]/G$5)</f>
        <v>134.7991071673072</v>
      </c>
      <c r="F119">
        <f>ABS(TableWmot31[[#This Row],[Wmot,sim]]-TableWmot31[[#This Row],[Wmot]])</f>
        <v>1.5894846823677256</v>
      </c>
      <c r="N119">
        <f>data_lastRecoveryFile!$A3800-data_lastRecoveryFile!$A$3690</f>
        <v>1.0999999999999943</v>
      </c>
      <c r="O119">
        <f>$C$6*data_lastRecoveryFile!$E3800/$C$5</f>
        <v>6.6158357771261</v>
      </c>
      <c r="P119">
        <f>data_lastRecoveryFile!$H3800*2*PI()/($C$4*$C$3*$C$2)</f>
        <v>12.041749184902285</v>
      </c>
      <c r="Q119">
        <f>TableWmot32[[#This Row],[W]]*$C$3</f>
        <v>144.50099021882741</v>
      </c>
      <c r="R119">
        <f>S$5+(R$5-S$5)*EXP(-TableWmot32[[#This Row],[t]]/T$5)</f>
        <v>141.54075300622378</v>
      </c>
      <c r="S119">
        <f>ABS(TableWmot32[[#This Row],[Wmot,sim]]-TableWmot32[[#This Row],[Wmot]])</f>
        <v>2.96023721260363</v>
      </c>
    </row>
    <row r="120" spans="1:19" x14ac:dyDescent="0.3">
      <c r="A120">
        <f>data_lastRecoveryFile!$A450-data_lastRecoveryFile!$A$339</f>
        <v>1.1100000000000003</v>
      </c>
      <c r="B120">
        <f>$C$6*data_lastRecoveryFile!$E450/$C$5</f>
        <v>6.6158357771261</v>
      </c>
      <c r="C120">
        <f>data_lastRecoveryFile!$H450*2*PI()/($C$4*$C$3*$C$2)</f>
        <v>11.345066243737554</v>
      </c>
      <c r="D120">
        <f>TableWmot31[[#This Row],[W]]*$C$3</f>
        <v>136.14079492485064</v>
      </c>
      <c r="E120">
        <f>F$5+(E$5-F$5)*EXP(-TableWmot31[[#This Row],[t]]/G$5)</f>
        <v>134.82167109925925</v>
      </c>
      <c r="F120">
        <f>ABS(TableWmot31[[#This Row],[Wmot,sim]]-TableWmot31[[#This Row],[Wmot]])</f>
        <v>1.3191238255913902</v>
      </c>
      <c r="N120">
        <f>data_lastRecoveryFile!$A3801-data_lastRecoveryFile!$A$3690</f>
        <v>1.1099999999999994</v>
      </c>
      <c r="O120">
        <f>$C$6*data_lastRecoveryFile!$E3801/$C$5</f>
        <v>6.6158357771261</v>
      </c>
      <c r="P120">
        <f>data_lastRecoveryFile!$H3801*2*PI()/($C$4*$C$3*$C$2)</f>
        <v>12.164172653201085</v>
      </c>
      <c r="Q120">
        <f>TableWmot32[[#This Row],[W]]*$C$3</f>
        <v>145.97007183841302</v>
      </c>
      <c r="R120">
        <f>S$5+(R$5-S$5)*EXP(-TableWmot32[[#This Row],[t]]/T$5)</f>
        <v>141.56482522334619</v>
      </c>
      <c r="S120">
        <f>ABS(TableWmot32[[#This Row],[Wmot,sim]]-TableWmot32[[#This Row],[Wmot]])</f>
        <v>4.4052466150668295</v>
      </c>
    </row>
    <row r="121" spans="1:19" x14ac:dyDescent="0.3">
      <c r="A121">
        <f>data_lastRecoveryFile!$A451-data_lastRecoveryFile!$A$339</f>
        <v>1.1200000000000001</v>
      </c>
      <c r="B121">
        <f>$C$6*data_lastRecoveryFile!$E451/$C$5</f>
        <v>6.6158357771261</v>
      </c>
      <c r="C121">
        <f>data_lastRecoveryFile!$H451*2*PI()/($C$4*$C$3*$C$2)</f>
        <v>11.338674657121366</v>
      </c>
      <c r="D121">
        <f>TableWmot31[[#This Row],[W]]*$C$3</f>
        <v>136.0640958854564</v>
      </c>
      <c r="E121">
        <f>F$5+(E$5-F$5)*EXP(-TableWmot31[[#This Row],[t]]/G$5)</f>
        <v>134.84321886666683</v>
      </c>
      <c r="F121">
        <f>ABS(TableWmot31[[#This Row],[Wmot,sim]]-TableWmot31[[#This Row],[Wmot]])</f>
        <v>1.2208770187895652</v>
      </c>
      <c r="N121">
        <f>data_lastRecoveryFile!$A3802-data_lastRecoveryFile!$A$3690</f>
        <v>1.1199999999999974</v>
      </c>
      <c r="O121">
        <f>$C$6*data_lastRecoveryFile!$E3802/$C$5</f>
        <v>6.6158357771261</v>
      </c>
      <c r="P121">
        <f>data_lastRecoveryFile!$H3802*2*PI()/($C$4*$C$3*$C$2)</f>
        <v>12.154831103924598</v>
      </c>
      <c r="Q121">
        <f>TableWmot32[[#This Row],[W]]*$C$3</f>
        <v>145.85797324709517</v>
      </c>
      <c r="R121">
        <f>S$5+(R$5-S$5)*EXP(-TableWmot32[[#This Row],[t]]/T$5)</f>
        <v>141.58783936283405</v>
      </c>
      <c r="S121">
        <f>ABS(TableWmot32[[#This Row],[Wmot,sim]]-TableWmot32[[#This Row],[Wmot]])</f>
        <v>4.2701338842611278</v>
      </c>
    </row>
    <row r="122" spans="1:19" x14ac:dyDescent="0.3">
      <c r="A122">
        <f>data_lastRecoveryFile!$A452-data_lastRecoveryFile!$A$339</f>
        <v>1.1299999999999999</v>
      </c>
      <c r="B122">
        <f>$C$6*data_lastRecoveryFile!$E452/$C$5</f>
        <v>6.6158357771261</v>
      </c>
      <c r="C122">
        <f>data_lastRecoveryFile!$H452*2*PI()/($C$4*$C$3*$C$2)</f>
        <v>11.247225804425593</v>
      </c>
      <c r="D122">
        <f>TableWmot31[[#This Row],[W]]*$C$3</f>
        <v>134.9667096531071</v>
      </c>
      <c r="E122">
        <f>F$5+(E$5-F$5)*EXP(-TableWmot31[[#This Row],[t]]/G$5)</f>
        <v>134.8637962324043</v>
      </c>
      <c r="F122">
        <f>ABS(TableWmot31[[#This Row],[Wmot,sim]]-TableWmot31[[#This Row],[Wmot]])</f>
        <v>0.10291342070280507</v>
      </c>
      <c r="N122">
        <f>data_lastRecoveryFile!$A3803-data_lastRecoveryFile!$A$3690</f>
        <v>1.1299999999999955</v>
      </c>
      <c r="O122">
        <f>$C$6*data_lastRecoveryFile!$E3803/$C$5</f>
        <v>6.6158357771261</v>
      </c>
      <c r="P122">
        <f>data_lastRecoveryFile!$H3803*2*PI()/($C$4*$C$3*$C$2)</f>
        <v>12.167122615861384</v>
      </c>
      <c r="Q122">
        <f>TableWmot32[[#This Row],[W]]*$C$3</f>
        <v>146.0054713903366</v>
      </c>
      <c r="R122">
        <f>S$5+(R$5-S$5)*EXP(-TableWmot32[[#This Row],[t]]/T$5)</f>
        <v>141.60984193175707</v>
      </c>
      <c r="S122">
        <f>ABS(TableWmot32[[#This Row],[Wmot,sim]]-TableWmot32[[#This Row],[Wmot]])</f>
        <v>4.3956294585795206</v>
      </c>
    </row>
    <row r="123" spans="1:19" x14ac:dyDescent="0.3">
      <c r="A123">
        <f>data_lastRecoveryFile!$A453-data_lastRecoveryFile!$A$339</f>
        <v>1.1399999999999997</v>
      </c>
      <c r="B123">
        <f>$C$6*data_lastRecoveryFile!$E453/$C$5</f>
        <v>6.6158357771261</v>
      </c>
      <c r="C123">
        <f>data_lastRecoveryFile!$H453*2*PI()/($C$4*$C$3*$C$2)</f>
        <v>11.1936348050181</v>
      </c>
      <c r="D123">
        <f>TableWmot31[[#This Row],[W]]*$C$3</f>
        <v>134.3236176602172</v>
      </c>
      <c r="E123">
        <f>F$5+(E$5-F$5)*EXP(-TableWmot31[[#This Row],[t]]/G$5)</f>
        <v>134.88344689841921</v>
      </c>
      <c r="F123">
        <f>ABS(TableWmot31[[#This Row],[Wmot,sim]]-TableWmot31[[#This Row],[Wmot]])</f>
        <v>0.55982923820201336</v>
      </c>
      <c r="N123">
        <f>data_lastRecoveryFile!$A3804-data_lastRecoveryFile!$A$3690</f>
        <v>1.1400000000000006</v>
      </c>
      <c r="O123">
        <f>$C$6*data_lastRecoveryFile!$E3804/$C$5</f>
        <v>6.6158357771261</v>
      </c>
      <c r="P123">
        <f>data_lastRecoveryFile!$H3804*2*PI()/($C$4*$C$3*$C$2)</f>
        <v>12.065840547480262</v>
      </c>
      <c r="Q123">
        <f>TableWmot32[[#This Row],[W]]*$C$3</f>
        <v>144.79008656976313</v>
      </c>
      <c r="R123">
        <f>S$5+(R$5-S$5)*EXP(-TableWmot32[[#This Row],[t]]/T$5)</f>
        <v>141.63087739299903</v>
      </c>
      <c r="S123">
        <f>ABS(TableWmot32[[#This Row],[Wmot,sim]]-TableWmot32[[#This Row],[Wmot]])</f>
        <v>3.159209176764108</v>
      </c>
    </row>
    <row r="124" spans="1:19" x14ac:dyDescent="0.3">
      <c r="A124">
        <f>data_lastRecoveryFile!$A454-data_lastRecoveryFile!$A$339</f>
        <v>1.1499999999999995</v>
      </c>
      <c r="B124">
        <f>$C$6*data_lastRecoveryFile!$E454/$C$5</f>
        <v>6.6158357771261</v>
      </c>
      <c r="C124">
        <f>data_lastRecoveryFile!$H454*2*PI()/($C$4*$C$3*$C$2)</f>
        <v>11.132177245334171</v>
      </c>
      <c r="D124">
        <f>TableWmot31[[#This Row],[W]]*$C$3</f>
        <v>133.58612694401006</v>
      </c>
      <c r="E124">
        <f>F$5+(E$5-F$5)*EXP(-TableWmot31[[#This Row],[t]]/G$5)</f>
        <v>134.90221259854599</v>
      </c>
      <c r="F124">
        <f>ABS(TableWmot31[[#This Row],[Wmot,sim]]-TableWmot31[[#This Row],[Wmot]])</f>
        <v>1.3160856545359252</v>
      </c>
      <c r="N124">
        <f>data_lastRecoveryFile!$A3805-data_lastRecoveryFile!$A$3690</f>
        <v>1.1499999999999986</v>
      </c>
      <c r="O124">
        <f>$C$6*data_lastRecoveryFile!$E3805/$C$5</f>
        <v>6.6158357771261</v>
      </c>
      <c r="P124">
        <f>data_lastRecoveryFile!$H3805*2*PI()/($C$4*$C$3*$C$2)</f>
        <v>11.959150220187405</v>
      </c>
      <c r="Q124">
        <f>TableWmot32[[#This Row],[W]]*$C$3</f>
        <v>143.50980264224887</v>
      </c>
      <c r="R124">
        <f>S$5+(R$5-S$5)*EXP(-TableWmot32[[#This Row],[t]]/T$5)</f>
        <v>141.65098825510833</v>
      </c>
      <c r="S124">
        <f>ABS(TableWmot32[[#This Row],[Wmot,sim]]-TableWmot32[[#This Row],[Wmot]])</f>
        <v>1.8588143871405407</v>
      </c>
    </row>
    <row r="125" spans="1:19" x14ac:dyDescent="0.3">
      <c r="A125">
        <f>data_lastRecoveryFile!$A455-data_lastRecoveryFile!$A$339</f>
        <v>1.1600000000000001</v>
      </c>
      <c r="B125">
        <f>$C$6*data_lastRecoveryFile!$E455/$C$5</f>
        <v>6.6158357771261</v>
      </c>
      <c r="C125">
        <f>data_lastRecoveryFile!$H455*2*PI()/($C$4*$C$3*$C$2)</f>
        <v>11.008278793148586</v>
      </c>
      <c r="D125">
        <f>TableWmot31[[#This Row],[W]]*$C$3</f>
        <v>132.09934551778304</v>
      </c>
      <c r="E125">
        <f>F$5+(E$5-F$5)*EXP(-TableWmot31[[#This Row],[t]]/G$5)</f>
        <v>134.9201331871399</v>
      </c>
      <c r="F125">
        <f>ABS(TableWmot31[[#This Row],[Wmot,sim]]-TableWmot31[[#This Row],[Wmot]])</f>
        <v>2.8207876693568608</v>
      </c>
      <c r="N125">
        <f>data_lastRecoveryFile!$A3806-data_lastRecoveryFile!$A$3690</f>
        <v>1.1599999999999966</v>
      </c>
      <c r="O125">
        <f>$C$6*data_lastRecoveryFile!$E3806/$C$5</f>
        <v>6.6158357771261</v>
      </c>
      <c r="P125">
        <f>data_lastRecoveryFile!$H3806*2*PI()/($C$4*$C$3*$C$2)</f>
        <v>11.853934871668065</v>
      </c>
      <c r="Q125">
        <f>TableWmot32[[#This Row],[W]]*$C$3</f>
        <v>142.24721846001677</v>
      </c>
      <c r="R125">
        <f>S$5+(R$5-S$5)*EXP(-TableWmot32[[#This Row],[t]]/T$5)</f>
        <v>141.67021515819957</v>
      </c>
      <c r="S125">
        <f>ABS(TableWmot32[[#This Row],[Wmot,sim]]-TableWmot32[[#This Row],[Wmot]])</f>
        <v>0.57700330181720005</v>
      </c>
    </row>
    <row r="126" spans="1:19" x14ac:dyDescent="0.3">
      <c r="A126">
        <f>data_lastRecoveryFile!$A456-data_lastRecoveryFile!$A$339</f>
        <v>1.17</v>
      </c>
      <c r="B126">
        <f>$C$6*data_lastRecoveryFile!$E456/$C$5</f>
        <v>6.6158357771261</v>
      </c>
      <c r="C126">
        <f>data_lastRecoveryFile!$H456*2*PI()/($C$4*$C$3*$C$2)</f>
        <v>10.948296212238169</v>
      </c>
      <c r="D126">
        <f>TableWmot31[[#This Row],[W]]*$C$3</f>
        <v>131.37955454685803</v>
      </c>
      <c r="E126">
        <f>F$5+(E$5-F$5)*EXP(-TableWmot31[[#This Row],[t]]/G$5)</f>
        <v>134.93724672371897</v>
      </c>
      <c r="F126">
        <f>ABS(TableWmot31[[#This Row],[Wmot,sim]]-TableWmot31[[#This Row],[Wmot]])</f>
        <v>3.5576921768609395</v>
      </c>
      <c r="N126">
        <f>data_lastRecoveryFile!$A3807-data_lastRecoveryFile!$A$3690</f>
        <v>1.1699999999999946</v>
      </c>
      <c r="O126">
        <f>$C$6*data_lastRecoveryFile!$E3807/$C$5</f>
        <v>6.6158357771261</v>
      </c>
      <c r="P126">
        <f>data_lastRecoveryFile!$H3807*2*PI()/($C$4*$C$3*$C$2)</f>
        <v>11.733969704733966</v>
      </c>
      <c r="Q126">
        <f>TableWmot32[[#This Row],[W]]*$C$3</f>
        <v>140.80763645680759</v>
      </c>
      <c r="R126">
        <f>S$5+(R$5-S$5)*EXP(-TableWmot32[[#This Row],[t]]/T$5)</f>
        <v>141.68859695607929</v>
      </c>
      <c r="S126">
        <f>ABS(TableWmot32[[#This Row],[Wmot,sim]]-TableWmot32[[#This Row],[Wmot]])</f>
        <v>0.88096049927170839</v>
      </c>
    </row>
    <row r="127" spans="1:19" x14ac:dyDescent="0.3">
      <c r="A127">
        <f>data_lastRecoveryFile!$A457-data_lastRecoveryFile!$A$339</f>
        <v>1.1799999999999997</v>
      </c>
      <c r="B127">
        <f>$C$6*data_lastRecoveryFile!$E457/$C$5</f>
        <v>6.6158357771261</v>
      </c>
      <c r="C127">
        <f>data_lastRecoveryFile!$H457*2*PI()/($C$4*$C$3*$C$2)</f>
        <v>10.896671858013054</v>
      </c>
      <c r="D127">
        <f>TableWmot31[[#This Row],[W]]*$C$3</f>
        <v>130.76006229615666</v>
      </c>
      <c r="E127">
        <f>F$5+(E$5-F$5)*EXP(-TableWmot31[[#This Row],[t]]/G$5)</f>
        <v>134.95358955379447</v>
      </c>
      <c r="F127">
        <f>ABS(TableWmot31[[#This Row],[Wmot,sim]]-TableWmot31[[#This Row],[Wmot]])</f>
        <v>4.1935272576378111</v>
      </c>
      <c r="N127">
        <f>data_lastRecoveryFile!$A3808-data_lastRecoveryFile!$A$3690</f>
        <v>1.1799999999999997</v>
      </c>
      <c r="O127">
        <f>$C$6*data_lastRecoveryFile!$E3808/$C$5</f>
        <v>6.6158357771261</v>
      </c>
      <c r="P127">
        <f>data_lastRecoveryFile!$H3808*2*PI()/($C$4*$C$3*$C$2)</f>
        <v>11.751177824513428</v>
      </c>
      <c r="Q127">
        <f>TableWmot32[[#This Row],[W]]*$C$3</f>
        <v>141.01413389416115</v>
      </c>
      <c r="R127">
        <f>S$5+(R$5-S$5)*EXP(-TableWmot32[[#This Row],[t]]/T$5)</f>
        <v>141.70617079476193</v>
      </c>
      <c r="S127">
        <f>ABS(TableWmot32[[#This Row],[Wmot,sim]]-TableWmot32[[#This Row],[Wmot]])</f>
        <v>0.69203690060078316</v>
      </c>
    </row>
    <row r="128" spans="1:19" x14ac:dyDescent="0.3">
      <c r="A128">
        <f>data_lastRecoveryFile!$A458-data_lastRecoveryFile!$A$339</f>
        <v>1.1899999999999995</v>
      </c>
      <c r="B128">
        <f>$C$6*data_lastRecoveryFile!$E458/$C$5</f>
        <v>6.6158357771261</v>
      </c>
      <c r="C128">
        <f>data_lastRecoveryFile!$H458*2*PI()/($C$4*$C$3*$C$2)</f>
        <v>10.900605143264542</v>
      </c>
      <c r="D128">
        <f>TableWmot31[[#This Row],[W]]*$C$3</f>
        <v>130.80726171917451</v>
      </c>
      <c r="E128">
        <f>F$5+(E$5-F$5)*EXP(-TableWmot31[[#This Row],[t]]/G$5)</f>
        <v>134.96919638606101</v>
      </c>
      <c r="F128">
        <f>ABS(TableWmot31[[#This Row],[Wmot,sim]]-TableWmot31[[#This Row],[Wmot]])</f>
        <v>4.1619346668865091</v>
      </c>
      <c r="N128">
        <f>data_lastRecoveryFile!$A3809-data_lastRecoveryFile!$A$3690</f>
        <v>1.1899999999999977</v>
      </c>
      <c r="O128">
        <f>$C$6*data_lastRecoveryFile!$E3809/$C$5</f>
        <v>6.6158357771261</v>
      </c>
      <c r="P128">
        <f>data_lastRecoveryFile!$H3809*2*PI()/($C$4*$C$3*$C$2)</f>
        <v>11.790019005506162</v>
      </c>
      <c r="Q128">
        <f>TableWmot32[[#This Row],[W]]*$C$3</f>
        <v>141.48022806607395</v>
      </c>
      <c r="R128">
        <f>S$5+(R$5-S$5)*EXP(-TableWmot32[[#This Row],[t]]/T$5)</f>
        <v>141.72297218753442</v>
      </c>
      <c r="S128">
        <f>ABS(TableWmot32[[#This Row],[Wmot,sim]]-TableWmot32[[#This Row],[Wmot]])</f>
        <v>0.24274412146047553</v>
      </c>
    </row>
    <row r="129" spans="1:19" x14ac:dyDescent="0.3">
      <c r="A129">
        <f>data_lastRecoveryFile!$A459-data_lastRecoveryFile!$A$339</f>
        <v>1.2000000000000002</v>
      </c>
      <c r="B129">
        <f>$C$6*data_lastRecoveryFile!$E459/$C$5</f>
        <v>6.6158357771261</v>
      </c>
      <c r="C129">
        <f>data_lastRecoveryFile!$H459*2*PI()/($C$4*$C$3*$C$2)</f>
        <v>10.943379609508764</v>
      </c>
      <c r="D129">
        <f>TableWmot31[[#This Row],[W]]*$C$3</f>
        <v>131.32055531410515</v>
      </c>
      <c r="E129">
        <f>F$5+(E$5-F$5)*EXP(-TableWmot31[[#This Row],[t]]/G$5)</f>
        <v>134.98410036611043</v>
      </c>
      <c r="F129">
        <f>ABS(TableWmot31[[#This Row],[Wmot,sim]]-TableWmot31[[#This Row],[Wmot]])</f>
        <v>3.6635450520052757</v>
      </c>
      <c r="N129">
        <f>data_lastRecoveryFile!$A3810-data_lastRecoveryFile!$A$3690</f>
        <v>1.1999999999999957</v>
      </c>
      <c r="O129">
        <f>$C$6*data_lastRecoveryFile!$E3810/$C$5</f>
        <v>6.6158357771261</v>
      </c>
      <c r="P129">
        <f>data_lastRecoveryFile!$H3810*2*PI()/($C$4*$C$3*$C$2)</f>
        <v>11.905067564597587</v>
      </c>
      <c r="Q129">
        <f>TableWmot32[[#This Row],[W]]*$C$3</f>
        <v>142.86081077517105</v>
      </c>
      <c r="R129">
        <f>S$5+(R$5-S$5)*EXP(-TableWmot32[[#This Row],[t]]/T$5)</f>
        <v>141.73903508672191</v>
      </c>
      <c r="S129">
        <f>ABS(TableWmot32[[#This Row],[Wmot,sim]]-TableWmot32[[#This Row],[Wmot]])</f>
        <v>1.1217756884491337</v>
      </c>
    </row>
    <row r="130" spans="1:19" x14ac:dyDescent="0.3">
      <c r="A130">
        <f>data_lastRecoveryFile!$A460-data_lastRecoveryFile!$A$339</f>
        <v>1.21</v>
      </c>
      <c r="B130">
        <f>$C$6*data_lastRecoveryFile!$E460/$C$5</f>
        <v>6.6158357771261</v>
      </c>
      <c r="C130">
        <f>data_lastRecoveryFile!$H460*2*PI()/($C$4*$C$3*$C$2)</f>
        <v>10.973370897407337</v>
      </c>
      <c r="D130">
        <f>TableWmot31[[#This Row],[W]]*$C$3</f>
        <v>131.68045076888805</v>
      </c>
      <c r="E130">
        <f>F$5+(E$5-F$5)*EXP(-TableWmot31[[#This Row],[t]]/G$5)</f>
        <v>134.99833314682587</v>
      </c>
      <c r="F130">
        <f>ABS(TableWmot31[[#This Row],[Wmot,sim]]-TableWmot31[[#This Row],[Wmot]])</f>
        <v>3.3178823779378206</v>
      </c>
      <c r="N130">
        <f>data_lastRecoveryFile!$A3811-data_lastRecoveryFile!$A$3690</f>
        <v>1.2100000000000009</v>
      </c>
      <c r="O130">
        <f>$C$6*data_lastRecoveryFile!$E3811/$C$5</f>
        <v>6.6158357771261</v>
      </c>
      <c r="P130">
        <f>data_lastRecoveryFile!$H3811*2*PI()/($C$4*$C$3*$C$2)</f>
        <v>11.882942842088717</v>
      </c>
      <c r="Q130">
        <f>TableWmot32[[#This Row],[W]]*$C$3</f>
        <v>142.5953141050646</v>
      </c>
      <c r="R130">
        <f>S$5+(R$5-S$5)*EXP(-TableWmot32[[#This Row],[t]]/T$5)</f>
        <v>141.75439195229856</v>
      </c>
      <c r="S130">
        <f>ABS(TableWmot32[[#This Row],[Wmot,sim]]-TableWmot32[[#This Row],[Wmot]])</f>
        <v>0.84092215276604065</v>
      </c>
    </row>
    <row r="131" spans="1:19" x14ac:dyDescent="0.3">
      <c r="A131">
        <f>data_lastRecoveryFile!$A461-data_lastRecoveryFile!$A$339</f>
        <v>1.2199999999999998</v>
      </c>
      <c r="B131">
        <f>$C$6*data_lastRecoveryFile!$E461/$C$5</f>
        <v>6.6158357771261</v>
      </c>
      <c r="C131">
        <f>data_lastRecoveryFile!$H461*2*PI()/($C$4*$C$3*$C$2)</f>
        <v>10.958129422810254</v>
      </c>
      <c r="D131">
        <f>TableWmot31[[#This Row],[W]]*$C$3</f>
        <v>131.49755307372305</v>
      </c>
      <c r="E131">
        <f>F$5+(E$5-F$5)*EXP(-TableWmot31[[#This Row],[t]]/G$5)</f>
        <v>135.01192495560602</v>
      </c>
      <c r="F131">
        <f>ABS(TableWmot31[[#This Row],[Wmot,sim]]-TableWmot31[[#This Row],[Wmot]])</f>
        <v>3.5143718818829655</v>
      </c>
      <c r="N131">
        <f>data_lastRecoveryFile!$A3812-data_lastRecoveryFile!$A$3690</f>
        <v>1.2199999999999989</v>
      </c>
      <c r="O131">
        <f>$C$6*data_lastRecoveryFile!$E3812/$C$5</f>
        <v>6.6158357771261</v>
      </c>
      <c r="P131">
        <f>data_lastRecoveryFile!$H3812*2*PI()/($C$4*$C$3*$C$2)</f>
        <v>11.875567932881339</v>
      </c>
      <c r="Q131">
        <f>TableWmot32[[#This Row],[W]]*$C$3</f>
        <v>142.50681519457606</v>
      </c>
      <c r="R131">
        <f>S$5+(R$5-S$5)*EXP(-TableWmot32[[#This Row],[t]]/T$5)</f>
        <v>141.76907381748279</v>
      </c>
      <c r="S131">
        <f>ABS(TableWmot32[[#This Row],[Wmot,sim]]-TableWmot32[[#This Row],[Wmot]])</f>
        <v>0.73774137709327192</v>
      </c>
    </row>
    <row r="132" spans="1:19" x14ac:dyDescent="0.3">
      <c r="A132">
        <f>data_lastRecoveryFile!$A462-data_lastRecoveryFile!$A$339</f>
        <v>1.2299999999999995</v>
      </c>
      <c r="B132">
        <f>$C$6*data_lastRecoveryFile!$E462/$C$5</f>
        <v>6.6158357771261</v>
      </c>
      <c r="C132">
        <f>data_lastRecoveryFile!$H462*2*PI()/($C$4*$C$3*$C$2)</f>
        <v>10.935021377710195</v>
      </c>
      <c r="D132">
        <f>TableWmot31[[#This Row],[W]]*$C$3</f>
        <v>131.22025653252234</v>
      </c>
      <c r="E132">
        <f>F$5+(E$5-F$5)*EXP(-TableWmot31[[#This Row],[t]]/G$5)</f>
        <v>135.02490465856144</v>
      </c>
      <c r="F132">
        <f>ABS(TableWmot31[[#This Row],[Wmot,sim]]-TableWmot31[[#This Row],[Wmot]])</f>
        <v>3.8046481260390976</v>
      </c>
      <c r="N132">
        <f>data_lastRecoveryFile!$A3813-data_lastRecoveryFile!$A$3690</f>
        <v>1.2299999999999969</v>
      </c>
      <c r="O132">
        <f>$C$6*data_lastRecoveryFile!$E3813/$C$5</f>
        <v>6.6158357771261</v>
      </c>
      <c r="P132">
        <f>data_lastRecoveryFile!$H3813*2*PI()/($C$4*$C$3*$C$2)</f>
        <v>11.883926159566638</v>
      </c>
      <c r="Q132">
        <f>TableWmot32[[#This Row],[W]]*$C$3</f>
        <v>142.60711391479964</v>
      </c>
      <c r="R132">
        <f>S$5+(R$5-S$5)*EXP(-TableWmot32[[#This Row],[t]]/T$5)</f>
        <v>141.78311035144947</v>
      </c>
      <c r="S132">
        <f>ABS(TableWmot32[[#This Row],[Wmot,sim]]-TableWmot32[[#This Row],[Wmot]])</f>
        <v>0.82400356335017477</v>
      </c>
    </row>
    <row r="133" spans="1:19" x14ac:dyDescent="0.3">
      <c r="A133">
        <f>data_lastRecoveryFile!$A463-data_lastRecoveryFile!$A$339</f>
        <v>1.2400000000000002</v>
      </c>
      <c r="B133">
        <f>$C$6*data_lastRecoveryFile!$E463/$C$5</f>
        <v>6.6158357771261</v>
      </c>
      <c r="C133">
        <f>data_lastRecoveryFile!$H463*2*PI()/($C$4*$C$3*$C$2)</f>
        <v>10.927646473616084</v>
      </c>
      <c r="D133">
        <f>TableWmot31[[#This Row],[W]]*$C$3</f>
        <v>131.131757683393</v>
      </c>
      <c r="E133">
        <f>F$5+(E$5-F$5)*EXP(-TableWmot31[[#This Row],[t]]/G$5)</f>
        <v>135.03729982182008</v>
      </c>
      <c r="F133">
        <f>ABS(TableWmot31[[#This Row],[Wmot,sim]]-TableWmot31[[#This Row],[Wmot]])</f>
        <v>3.9055421384270801</v>
      </c>
      <c r="N133">
        <f>data_lastRecoveryFile!$A3814-data_lastRecoveryFile!$A$3690</f>
        <v>1.2399999999999949</v>
      </c>
      <c r="O133">
        <f>$C$6*data_lastRecoveryFile!$E3814/$C$5</f>
        <v>6.6158357771261</v>
      </c>
      <c r="P133">
        <f>data_lastRecoveryFile!$H3814*2*PI()/($C$4*$C$3*$C$2)</f>
        <v>11.770844245657592</v>
      </c>
      <c r="Q133">
        <f>TableWmot32[[#This Row],[W]]*$C$3</f>
        <v>141.25013094789111</v>
      </c>
      <c r="R133">
        <f>S$5+(R$5-S$5)*EXP(-TableWmot32[[#This Row],[t]]/T$5)</f>
        <v>141.79652991928538</v>
      </c>
      <c r="S133">
        <f>ABS(TableWmot32[[#This Row],[Wmot,sim]]-TableWmot32[[#This Row],[Wmot]])</f>
        <v>0.54639897139426807</v>
      </c>
    </row>
    <row r="134" spans="1:19" x14ac:dyDescent="0.3">
      <c r="A134">
        <f>data_lastRecoveryFile!$A464-data_lastRecoveryFile!$A$339</f>
        <v>1.25</v>
      </c>
      <c r="B134">
        <f>$C$6*data_lastRecoveryFile!$E464/$C$5</f>
        <v>6.6158357771261</v>
      </c>
      <c r="C134">
        <f>data_lastRecoveryFile!$H464*2*PI()/($C$4*$C$3*$C$2)</f>
        <v>11.030895176953047</v>
      </c>
      <c r="D134">
        <f>TableWmot31[[#This Row],[W]]*$C$3</f>
        <v>132.37074212343657</v>
      </c>
      <c r="E134">
        <f>F$5+(E$5-F$5)*EXP(-TableWmot31[[#This Row],[t]]/G$5)</f>
        <v>135.04913677007204</v>
      </c>
      <c r="F134">
        <f>ABS(TableWmot31[[#This Row],[Wmot,sim]]-TableWmot31[[#This Row],[Wmot]])</f>
        <v>2.6783946466354678</v>
      </c>
      <c r="N134">
        <f>data_lastRecoveryFile!$A3815-data_lastRecoveryFile!$A$3690</f>
        <v>1.25</v>
      </c>
      <c r="O134">
        <f>$C$6*data_lastRecoveryFile!$E3815/$C$5</f>
        <v>6.6158357771261</v>
      </c>
      <c r="P134">
        <f>data_lastRecoveryFile!$H3815*2*PI()/($C$4*$C$3*$C$2)</f>
        <v>11.873109631516636</v>
      </c>
      <c r="Q134">
        <f>TableWmot32[[#This Row],[W]]*$C$3</f>
        <v>142.47731557819964</v>
      </c>
      <c r="R134">
        <f>S$5+(R$5-S$5)*EXP(-TableWmot32[[#This Row],[t]]/T$5)</f>
        <v>141.8093596393096</v>
      </c>
      <c r="S134">
        <f>ABS(TableWmot32[[#This Row],[Wmot,sim]]-TableWmot32[[#This Row],[Wmot]])</f>
        <v>0.66795593889003158</v>
      </c>
    </row>
    <row r="135" spans="1:19" x14ac:dyDescent="0.3">
      <c r="A135">
        <f>data_lastRecoveryFile!$A465-data_lastRecoveryFile!$A$339</f>
        <v>1.2599999999999998</v>
      </c>
      <c r="B135">
        <f>$C$6*data_lastRecoveryFile!$E465/$C$5</f>
        <v>6.6158357771261</v>
      </c>
      <c r="C135">
        <f>data_lastRecoveryFile!$H465*2*PI()/($C$4*$C$3*$C$2)</f>
        <v>11.247717460607918</v>
      </c>
      <c r="D135">
        <f>TableWmot31[[#This Row],[W]]*$C$3</f>
        <v>134.97260952729502</v>
      </c>
      <c r="E135">
        <f>F$5+(E$5-F$5)*EXP(-TableWmot31[[#This Row],[t]]/G$5)</f>
        <v>135.0604406424774</v>
      </c>
      <c r="F135">
        <f>ABS(TableWmot31[[#This Row],[Wmot,sim]]-TableWmot31[[#This Row],[Wmot]])</f>
        <v>8.7831115182382291E-2</v>
      </c>
      <c r="N135">
        <f>data_lastRecoveryFile!$A3816-data_lastRecoveryFile!$A$3690</f>
        <v>1.259999999999998</v>
      </c>
      <c r="O135">
        <f>$C$6*data_lastRecoveryFile!$E3816/$C$5</f>
        <v>6.6158357771261</v>
      </c>
      <c r="P135">
        <f>data_lastRecoveryFile!$H3816*2*PI()/($C$4*$C$3*$C$2)</f>
        <v>11.952266972275622</v>
      </c>
      <c r="Q135">
        <f>TableWmot32[[#This Row],[W]]*$C$3</f>
        <v>143.42720366730745</v>
      </c>
      <c r="R135">
        <f>S$5+(R$5-S$5)*EXP(-TableWmot32[[#This Row],[t]]/T$5)</f>
        <v>141.82162543787422</v>
      </c>
      <c r="S135">
        <f>ABS(TableWmot32[[#This Row],[Wmot,sim]]-TableWmot32[[#This Row],[Wmot]])</f>
        <v>1.6055782294332346</v>
      </c>
    </row>
    <row r="136" spans="1:19" x14ac:dyDescent="0.3">
      <c r="A136">
        <f>data_lastRecoveryFile!$A466-data_lastRecoveryFile!$A$339</f>
        <v>1.2699999999999996</v>
      </c>
      <c r="B136">
        <f>$C$6*data_lastRecoveryFile!$E466/$C$5</f>
        <v>6.6158357771261</v>
      </c>
      <c r="C136">
        <f>data_lastRecoveryFile!$H466*2*PI()/($C$4*$C$3*$C$2)</f>
        <v>11.44634830700541</v>
      </c>
      <c r="D136">
        <f>TableWmot31[[#This Row],[W]]*$C$3</f>
        <v>137.35617968406493</v>
      </c>
      <c r="E136">
        <f>F$5+(E$5-F$5)*EXP(-TableWmot31[[#This Row],[t]]/G$5)</f>
        <v>135.07123544605659</v>
      </c>
      <c r="F136">
        <f>ABS(TableWmot31[[#This Row],[Wmot,sim]]-TableWmot31[[#This Row],[Wmot]])</f>
        <v>2.284944238008336</v>
      </c>
      <c r="N136">
        <f>data_lastRecoveryFile!$A3817-data_lastRecoveryFile!$A$3690</f>
        <v>1.269999999999996</v>
      </c>
      <c r="O136">
        <f>$C$6*data_lastRecoveryFile!$E3817/$C$5</f>
        <v>6.6158357771261</v>
      </c>
      <c r="P136">
        <f>data_lastRecoveryFile!$H3817*2*PI()/($C$4*$C$3*$C$2)</f>
        <v>12.030440995556686</v>
      </c>
      <c r="Q136">
        <f>TableWmot32[[#This Row],[W]]*$C$3</f>
        <v>144.36529194668023</v>
      </c>
      <c r="R136">
        <f>S$5+(R$5-S$5)*EXP(-TableWmot32[[#This Row],[t]]/T$5)</f>
        <v>141.83335210175653</v>
      </c>
      <c r="S136">
        <f>ABS(TableWmot32[[#This Row],[Wmot,sim]]-TableWmot32[[#This Row],[Wmot]])</f>
        <v>2.5319398449236985</v>
      </c>
    </row>
    <row r="137" spans="1:19" x14ac:dyDescent="0.3">
      <c r="A137">
        <f>data_lastRecoveryFile!$A467-data_lastRecoveryFile!$A$339</f>
        <v>1.2800000000000002</v>
      </c>
      <c r="B137">
        <f>$C$6*data_lastRecoveryFile!$E467/$C$5</f>
        <v>6.6158357771261</v>
      </c>
      <c r="C137">
        <f>data_lastRecoveryFile!$H467*2*PI()/($C$4*$C$3*$C$2)</f>
        <v>11.642520852038194</v>
      </c>
      <c r="D137">
        <f>TableWmot31[[#This Row],[W]]*$C$3</f>
        <v>139.71025022445832</v>
      </c>
      <c r="E137">
        <f>F$5+(E$5-F$5)*EXP(-TableWmot31[[#This Row],[t]]/G$5)</f>
        <v>135.08154410667606</v>
      </c>
      <c r="F137">
        <f>ABS(TableWmot31[[#This Row],[Wmot,sim]]-TableWmot31[[#This Row],[Wmot]])</f>
        <v>4.6287061177822579</v>
      </c>
      <c r="N137">
        <f>data_lastRecoveryFile!$A3818-data_lastRecoveryFile!$A$3690</f>
        <v>1.279999999999994</v>
      </c>
      <c r="O137">
        <f>$C$6*data_lastRecoveryFile!$E3818/$C$5</f>
        <v>6.6158357771261</v>
      </c>
      <c r="P137">
        <f>data_lastRecoveryFile!$H3818*2*PI()/($C$4*$C$3*$C$2)</f>
        <v>12.166139293270195</v>
      </c>
      <c r="Q137">
        <f>TableWmot32[[#This Row],[W]]*$C$3</f>
        <v>145.99367151924235</v>
      </c>
      <c r="R137">
        <f>S$5+(R$5-S$5)*EXP(-TableWmot32[[#This Row],[t]]/T$5)</f>
        <v>141.84456332824811</v>
      </c>
      <c r="S137">
        <f>ABS(TableWmot32[[#This Row],[Wmot,sim]]-TableWmot32[[#This Row],[Wmot]])</f>
        <v>4.1491081909942409</v>
      </c>
    </row>
    <row r="138" spans="1:19" x14ac:dyDescent="0.3">
      <c r="A138">
        <f>data_lastRecoveryFile!$A468-data_lastRecoveryFile!$A$339</f>
        <v>1.29</v>
      </c>
      <c r="B138">
        <f>$C$6*data_lastRecoveryFile!$E468/$C$5</f>
        <v>6.6158357771261</v>
      </c>
      <c r="C138">
        <f>data_lastRecoveryFile!$H468*2*PI()/($C$4*$C$3*$C$2)</f>
        <v>11.763960997745809</v>
      </c>
      <c r="D138">
        <f>TableWmot31[[#This Row],[W]]*$C$3</f>
        <v>141.16753197294969</v>
      </c>
      <c r="E138">
        <f>F$5+(E$5-F$5)*EXP(-TableWmot31[[#This Row],[t]]/G$5)</f>
        <v>135.09138851773815</v>
      </c>
      <c r="F138">
        <f>ABS(TableWmot31[[#This Row],[Wmot,sim]]-TableWmot31[[#This Row],[Wmot]])</f>
        <v>6.0761434552115361</v>
      </c>
      <c r="N138">
        <f>data_lastRecoveryFile!$A3819-data_lastRecoveryFile!$A$3690</f>
        <v>1.2899999999999991</v>
      </c>
      <c r="O138">
        <f>$C$6*data_lastRecoveryFile!$E3819/$C$5</f>
        <v>6.6158357771261</v>
      </c>
      <c r="P138">
        <f>data_lastRecoveryFile!$H3819*2*PI()/($C$4*$C$3*$C$2)</f>
        <v>12.194655602395253</v>
      </c>
      <c r="Q138">
        <f>TableWmot32[[#This Row],[W]]*$C$3</f>
        <v>146.33586722874304</v>
      </c>
      <c r="R138">
        <f>S$5+(R$5-S$5)*EXP(-TableWmot32[[#This Row],[t]]/T$5)</f>
        <v>141.85528177304263</v>
      </c>
      <c r="S138">
        <f>ABS(TableWmot32[[#This Row],[Wmot,sim]]-TableWmot32[[#This Row],[Wmot]])</f>
        <v>4.4805854557004068</v>
      </c>
    </row>
    <row r="139" spans="1:19" x14ac:dyDescent="0.3">
      <c r="A139">
        <f>data_lastRecoveryFile!$A469-data_lastRecoveryFile!$A$339</f>
        <v>1.2999999999999998</v>
      </c>
      <c r="B139">
        <f>$C$6*data_lastRecoveryFile!$E469/$C$5</f>
        <v>6.6158357771261</v>
      </c>
      <c r="C139">
        <f>data_lastRecoveryFile!$H469*2*PI()/($C$4*$C$3*$C$2)</f>
        <v>11.780185794934081</v>
      </c>
      <c r="D139">
        <f>TableWmot31[[#This Row],[W]]*$C$3</f>
        <v>141.36222953920895</v>
      </c>
      <c r="E139">
        <f>F$5+(E$5-F$5)*EXP(-TableWmot31[[#This Row],[t]]/G$5)</f>
        <v>135.10078958667782</v>
      </c>
      <c r="F139">
        <f>ABS(TableWmot31[[#This Row],[Wmot,sim]]-TableWmot31[[#This Row],[Wmot]])</f>
        <v>6.2614399525311342</v>
      </c>
      <c r="N139">
        <f>data_lastRecoveryFile!$A3820-data_lastRecoveryFile!$A$3690</f>
        <v>1.2999999999999972</v>
      </c>
      <c r="O139">
        <f>$C$6*data_lastRecoveryFile!$E3820/$C$5</f>
        <v>6.6158357771261</v>
      </c>
      <c r="P139">
        <f>data_lastRecoveryFile!$H3820*2*PI()/($C$4*$C$3*$C$2)</f>
        <v>12.193672279804064</v>
      </c>
      <c r="Q139">
        <f>TableWmot32[[#This Row],[W]]*$C$3</f>
        <v>146.32406735764877</v>
      </c>
      <c r="R139">
        <f>S$5+(R$5-S$5)*EXP(-TableWmot32[[#This Row],[t]]/T$5)</f>
        <v>141.86552909601829</v>
      </c>
      <c r="S139">
        <f>ABS(TableWmot32[[#This Row],[Wmot,sim]]-TableWmot32[[#This Row],[Wmot]])</f>
        <v>4.4585382616304798</v>
      </c>
    </row>
    <row r="140" spans="1:19" x14ac:dyDescent="0.3">
      <c r="A140">
        <f>data_lastRecoveryFile!$A470-data_lastRecoveryFile!$A$339</f>
        <v>1.3099999999999996</v>
      </c>
      <c r="B140">
        <f>$C$6*data_lastRecoveryFile!$E470/$C$5</f>
        <v>6.6158357771261</v>
      </c>
      <c r="C140">
        <f>data_lastRecoveryFile!$H470*2*PI()/($C$4*$C$3*$C$2)</f>
        <v>11.780185794934081</v>
      </c>
      <c r="D140">
        <f>TableWmot31[[#This Row],[W]]*$C$3</f>
        <v>141.36222953920895</v>
      </c>
      <c r="E140">
        <f>F$5+(E$5-F$5)*EXP(-TableWmot31[[#This Row],[t]]/G$5)</f>
        <v>135.10976727936566</v>
      </c>
      <c r="F140">
        <f>ABS(TableWmot31[[#This Row],[Wmot,sim]]-TableWmot31[[#This Row],[Wmot]])</f>
        <v>6.2524622598432984</v>
      </c>
      <c r="N140">
        <f>data_lastRecoveryFile!$A3821-data_lastRecoveryFile!$A$3690</f>
        <v>1.3099999999999952</v>
      </c>
      <c r="O140">
        <f>$C$6*data_lastRecoveryFile!$E3821/$C$5</f>
        <v>6.6158357771261</v>
      </c>
      <c r="P140">
        <f>data_lastRecoveryFile!$H3821*2*PI()/($C$4*$C$3*$C$2)</f>
        <v>12.165155970679006</v>
      </c>
      <c r="Q140">
        <f>TableWmot32[[#This Row],[W]]*$C$3</f>
        <v>145.98187164814806</v>
      </c>
      <c r="R140">
        <f>S$5+(R$5-S$5)*EXP(-TableWmot32[[#This Row],[t]]/T$5)</f>
        <v>141.87532600500842</v>
      </c>
      <c r="S140">
        <f>ABS(TableWmot32[[#This Row],[Wmot,sim]]-TableWmot32[[#This Row],[Wmot]])</f>
        <v>4.1065456431396399</v>
      </c>
    </row>
    <row r="141" spans="1:19" x14ac:dyDescent="0.3">
      <c r="A141">
        <f>data_lastRecoveryFile!$A471-data_lastRecoveryFile!$A$339</f>
        <v>1.3200000000000003</v>
      </c>
      <c r="B141">
        <f>$C$6*data_lastRecoveryFile!$E471/$C$5</f>
        <v>6.6158357771261</v>
      </c>
      <c r="C141">
        <f>data_lastRecoveryFile!$H471*2*PI()/($C$4*$C$3*$C$2)</f>
        <v>11.756094427242834</v>
      </c>
      <c r="D141">
        <f>TableWmot31[[#This Row],[W]]*$C$3</f>
        <v>141.073133126914</v>
      </c>
      <c r="E141">
        <f>F$5+(E$5-F$5)*EXP(-TableWmot31[[#This Row],[t]]/G$5)</f>
        <v>135.11834066251117</v>
      </c>
      <c r="F141">
        <f>ABS(TableWmot31[[#This Row],[Wmot,sim]]-TableWmot31[[#This Row],[Wmot]])</f>
        <v>5.9547924644028285</v>
      </c>
      <c r="N141">
        <f>data_lastRecoveryFile!$A3822-data_lastRecoveryFile!$A$3690</f>
        <v>1.3200000000000003</v>
      </c>
      <c r="O141">
        <f>$C$6*data_lastRecoveryFile!$E3822/$C$5</f>
        <v>6.6158357771261</v>
      </c>
      <c r="P141">
        <f>data_lastRecoveryFile!$H3822*2*PI()/($C$4*$C$3*$C$2)</f>
        <v>12.109598336315671</v>
      </c>
      <c r="Q141">
        <f>TableWmot32[[#This Row],[W]]*$C$3</f>
        <v>145.31518003578805</v>
      </c>
      <c r="R141">
        <f>S$5+(R$5-S$5)*EXP(-TableWmot32[[#This Row],[t]]/T$5)</f>
        <v>141.88469229764786</v>
      </c>
      <c r="S141">
        <f>ABS(TableWmot32[[#This Row],[Wmot,sim]]-TableWmot32[[#This Row],[Wmot]])</f>
        <v>3.4304877381401866</v>
      </c>
    </row>
    <row r="142" spans="1:19" x14ac:dyDescent="0.3">
      <c r="A142">
        <f>data_lastRecoveryFile!$A472-data_lastRecoveryFile!$A$339</f>
        <v>1.33</v>
      </c>
      <c r="B142">
        <f>$C$6*data_lastRecoveryFile!$E472/$C$5</f>
        <v>6.6158357771261</v>
      </c>
      <c r="C142">
        <f>data_lastRecoveryFile!$H472*2*PI()/($C$4*$C$3*$C$2)</f>
        <v>11.705945056904502</v>
      </c>
      <c r="D142">
        <f>TableWmot31[[#This Row],[W]]*$C$3</f>
        <v>140.47134068285402</v>
      </c>
      <c r="E142">
        <f>F$5+(E$5-F$5)*EXP(-TableWmot31[[#This Row],[t]]/G$5)</f>
        <v>135.12652794415644</v>
      </c>
      <c r="F142">
        <f>ABS(TableWmot31[[#This Row],[Wmot,sim]]-TableWmot31[[#This Row],[Wmot]])</f>
        <v>5.3448127386975841</v>
      </c>
      <c r="N142">
        <f>data_lastRecoveryFile!$A3823-data_lastRecoveryFile!$A$3690</f>
        <v>1.3299999999999983</v>
      </c>
      <c r="O142">
        <f>$C$6*data_lastRecoveryFile!$E3823/$C$5</f>
        <v>6.6158357771261</v>
      </c>
      <c r="P142">
        <f>data_lastRecoveryFile!$H3823*2*PI()/($C$4*$C$3*$C$2)</f>
        <v>11.988649851903652</v>
      </c>
      <c r="Q142">
        <f>TableWmot32[[#This Row],[W]]*$C$3</f>
        <v>143.86379822284383</v>
      </c>
      <c r="R142">
        <f>S$5+(R$5-S$5)*EXP(-TableWmot32[[#This Row],[t]]/T$5)</f>
        <v>141.89364690138012</v>
      </c>
      <c r="S142">
        <f>ABS(TableWmot32[[#This Row],[Wmot,sim]]-TableWmot32[[#This Row],[Wmot]])</f>
        <v>1.9701513214637032</v>
      </c>
    </row>
    <row r="143" spans="1:19" x14ac:dyDescent="0.3">
      <c r="A143">
        <f>data_lastRecoveryFile!$A473-data_lastRecoveryFile!$A$339</f>
        <v>1.3399999999999999</v>
      </c>
      <c r="B143">
        <f>$C$6*data_lastRecoveryFile!$E473/$C$5</f>
        <v>6.6158357771261</v>
      </c>
      <c r="C143">
        <f>data_lastRecoveryFile!$H473*2*PI()/($C$4*$C$3*$C$2)</f>
        <v>11.689228598420636</v>
      </c>
      <c r="D143">
        <f>TableWmot31[[#This Row],[W]]*$C$3</f>
        <v>140.27074318104764</v>
      </c>
      <c r="E143">
        <f>F$5+(E$5-F$5)*EXP(-TableWmot31[[#This Row],[t]]/G$5)</f>
        <v>135.13434651234607</v>
      </c>
      <c r="F143">
        <f>ABS(TableWmot31[[#This Row],[Wmot,sim]]-TableWmot31[[#This Row],[Wmot]])</f>
        <v>5.1363966687015647</v>
      </c>
      <c r="N143">
        <f>data_lastRecoveryFile!$A3824-data_lastRecoveryFile!$A$3690</f>
        <v>1.3399999999999963</v>
      </c>
      <c r="O143">
        <f>$C$6*data_lastRecoveryFile!$E3824/$C$5</f>
        <v>6.6158357771261</v>
      </c>
      <c r="P143">
        <f>data_lastRecoveryFile!$H3824*2*PI()/($C$4*$C$3*$C$2)</f>
        <v>11.917850737829966</v>
      </c>
      <c r="Q143">
        <f>TableWmot32[[#This Row],[W]]*$C$3</f>
        <v>143.01420885395959</v>
      </c>
      <c r="R143">
        <f>S$5+(R$5-S$5)*EXP(-TableWmot32[[#This Row],[t]]/T$5)</f>
        <v>141.90220791170603</v>
      </c>
      <c r="S143">
        <f>ABS(TableWmot32[[#This Row],[Wmot,sim]]-TableWmot32[[#This Row],[Wmot]])</f>
        <v>1.1120009422535588</v>
      </c>
    </row>
    <row r="144" spans="1:19" x14ac:dyDescent="0.3">
      <c r="A144">
        <f>data_lastRecoveryFile!$A474-data_lastRecoveryFile!$A$339</f>
        <v>1.3499999999999996</v>
      </c>
      <c r="B144">
        <f>$C$6*data_lastRecoveryFile!$E474/$C$5</f>
        <v>6.6158357771261</v>
      </c>
      <c r="C144">
        <f>data_lastRecoveryFile!$H474*2*PI()/($C$4*$C$3*$C$2)</f>
        <v>11.708403358269207</v>
      </c>
      <c r="D144">
        <f>TableWmot31[[#This Row],[W]]*$C$3</f>
        <v>140.50084029923048</v>
      </c>
      <c r="E144">
        <f>F$5+(E$5-F$5)*EXP(-TableWmot31[[#This Row],[t]]/G$5)</f>
        <v>135.14181297205567</v>
      </c>
      <c r="F144">
        <f>ABS(TableWmot31[[#This Row],[Wmot,sim]]-TableWmot31[[#This Row],[Wmot]])</f>
        <v>5.3590273271748003</v>
      </c>
      <c r="N144">
        <f>data_lastRecoveryFile!$A3825-data_lastRecoveryFile!$A$3690</f>
        <v>1.3499999999999943</v>
      </c>
      <c r="O144">
        <f>$C$6*data_lastRecoveryFile!$E3825/$C$5</f>
        <v>6.6158357771261</v>
      </c>
      <c r="P144">
        <f>data_lastRecoveryFile!$H3825*2*PI()/($C$4*$C$3*$C$2)</f>
        <v>11.816568669448845</v>
      </c>
      <c r="Q144">
        <f>TableWmot32[[#This Row],[W]]*$C$3</f>
        <v>141.79882403338615</v>
      </c>
      <c r="R144">
        <f>S$5+(R$5-S$5)*EXP(-TableWmot32[[#This Row],[t]]/T$5)</f>
        <v>141.91039262875125</v>
      </c>
      <c r="S144">
        <f>ABS(TableWmot32[[#This Row],[Wmot,sim]]-TableWmot32[[#This Row],[Wmot]])</f>
        <v>0.11156859536509955</v>
      </c>
    </row>
    <row r="145" spans="1:19" x14ac:dyDescent="0.3">
      <c r="A145">
        <f>data_lastRecoveryFile!$A475-data_lastRecoveryFile!$A$339</f>
        <v>1.3600000000000003</v>
      </c>
      <c r="B145">
        <f>$C$6*data_lastRecoveryFile!$E475/$C$5</f>
        <v>6.6158357771261</v>
      </c>
      <c r="C145">
        <f>data_lastRecoveryFile!$H475*2*PI()/($C$4*$C$3*$C$2)</f>
        <v>11.703978416835394</v>
      </c>
      <c r="D145">
        <f>TableWmot31[[#This Row],[W]]*$C$3</f>
        <v>140.44774100202471</v>
      </c>
      <c r="E145">
        <f>F$5+(E$5-F$5)*EXP(-TableWmot31[[#This Row],[t]]/G$5)</f>
        <v>135.14894318045745</v>
      </c>
      <c r="F145">
        <f>ABS(TableWmot31[[#This Row],[Wmot,sim]]-TableWmot31[[#This Row],[Wmot]])</f>
        <v>5.2987978215672626</v>
      </c>
      <c r="N145">
        <f>data_lastRecoveryFile!$A3826-data_lastRecoveryFile!$A$3690</f>
        <v>1.3599999999999994</v>
      </c>
      <c r="O145">
        <f>$C$6*data_lastRecoveryFile!$E3826/$C$5</f>
        <v>6.6158357771261</v>
      </c>
      <c r="P145">
        <f>data_lastRecoveryFile!$H3826*2*PI()/($C$4*$C$3*$C$2)</f>
        <v>11.679395387848553</v>
      </c>
      <c r="Q145">
        <f>TableWmot32[[#This Row],[W]]*$C$3</f>
        <v>140.15274465418264</v>
      </c>
      <c r="R145">
        <f>S$5+(R$5-S$5)*EXP(-TableWmot32[[#This Row],[t]]/T$5)</f>
        <v>141.91821759222634</v>
      </c>
      <c r="S145">
        <f>ABS(TableWmot32[[#This Row],[Wmot,sim]]-TableWmot32[[#This Row],[Wmot]])</f>
        <v>1.7654729380437004</v>
      </c>
    </row>
    <row r="146" spans="1:19" x14ac:dyDescent="0.3">
      <c r="A146">
        <f>data_lastRecoveryFile!$A476-data_lastRecoveryFile!$A$339</f>
        <v>1.37</v>
      </c>
      <c r="B146">
        <f>$C$6*data_lastRecoveryFile!$E476/$C$5</f>
        <v>6.6158357771261</v>
      </c>
      <c r="C146">
        <f>data_lastRecoveryFile!$H476*2*PI()/($C$4*$C$3*$C$2)</f>
        <v>11.678412070370634</v>
      </c>
      <c r="D146">
        <f>TableWmot31[[#This Row],[W]]*$C$3</f>
        <v>140.1409448444476</v>
      </c>
      <c r="E146">
        <f>F$5+(E$5-F$5)*EXP(-TableWmot31[[#This Row],[t]]/G$5)</f>
        <v>135.15575228059723</v>
      </c>
      <c r="F146">
        <f>ABS(TableWmot31[[#This Row],[Wmot,sim]]-TableWmot31[[#This Row],[Wmot]])</f>
        <v>4.9851925638503758</v>
      </c>
      <c r="N146">
        <f>data_lastRecoveryFile!$A3827-data_lastRecoveryFile!$A$3690</f>
        <v>1.3699999999999974</v>
      </c>
      <c r="O146">
        <f>$C$6*data_lastRecoveryFile!$E3827/$C$5</f>
        <v>6.6158357771261</v>
      </c>
      <c r="P146">
        <f>data_lastRecoveryFile!$H3827*2*PI()/($C$4*$C$3*$C$2)</f>
        <v>11.652845723905871</v>
      </c>
      <c r="Q146">
        <f>TableWmot32[[#This Row],[W]]*$C$3</f>
        <v>139.83414868687046</v>
      </c>
      <c r="R146">
        <f>S$5+(R$5-S$5)*EXP(-TableWmot32[[#This Row],[t]]/T$5)</f>
        <v>141.92569861485035</v>
      </c>
      <c r="S146">
        <f>ABS(TableWmot32[[#This Row],[Wmot,sim]]-TableWmot32[[#This Row],[Wmot]])</f>
        <v>2.0915499279798837</v>
      </c>
    </row>
    <row r="147" spans="1:19" x14ac:dyDescent="0.3">
      <c r="A147">
        <f>data_lastRecoveryFile!$A477-data_lastRecoveryFile!$A$339</f>
        <v>1.38</v>
      </c>
      <c r="B147">
        <f>$C$6*data_lastRecoveryFile!$E477/$C$5</f>
        <v>6.6158357771261</v>
      </c>
      <c r="C147">
        <f>data_lastRecoveryFile!$H477*2*PI()/($C$4*$C$3*$C$2)</f>
        <v>11.544680412726235</v>
      </c>
      <c r="D147">
        <f>TableWmot31[[#This Row],[W]]*$C$3</f>
        <v>138.53616495271481</v>
      </c>
      <c r="E147">
        <f>F$5+(E$5-F$5)*EXP(-TableWmot31[[#This Row],[t]]/G$5)</f>
        <v>135.1622547335553</v>
      </c>
      <c r="F147">
        <f>ABS(TableWmot31[[#This Row],[Wmot,sim]]-TableWmot31[[#This Row],[Wmot]])</f>
        <v>3.3739102191595123</v>
      </c>
      <c r="N147">
        <f>data_lastRecoveryFile!$A3828-data_lastRecoveryFile!$A$3690</f>
        <v>1.3799999999999955</v>
      </c>
      <c r="O147">
        <f>$C$6*data_lastRecoveryFile!$E3828/$C$5</f>
        <v>6.6158357771261</v>
      </c>
      <c r="P147">
        <f>data_lastRecoveryFile!$H3828*2*PI()/($C$4*$C$3*$C$2)</f>
        <v>11.512230818349687</v>
      </c>
      <c r="Q147">
        <f>TableWmot32[[#This Row],[W]]*$C$3</f>
        <v>138.14676982019625</v>
      </c>
      <c r="R147">
        <f>S$5+(R$5-S$5)*EXP(-TableWmot32[[#This Row],[t]]/T$5)</f>
        <v>141.93285081430523</v>
      </c>
      <c r="S147">
        <f>ABS(TableWmot32[[#This Row],[Wmot,sim]]-TableWmot32[[#This Row],[Wmot]])</f>
        <v>3.7860809941089713</v>
      </c>
    </row>
    <row r="148" spans="1:19" x14ac:dyDescent="0.3">
      <c r="A148">
        <f>data_lastRecoveryFile!$A478-data_lastRecoveryFile!$A$339</f>
        <v>1.3899999999999997</v>
      </c>
      <c r="B148">
        <f>$C$6*data_lastRecoveryFile!$E478/$C$5</f>
        <v>6.6158357771261</v>
      </c>
      <c r="C148">
        <f>data_lastRecoveryFile!$H478*2*PI()/($C$4*$C$3*$C$2)</f>
        <v>11.298358497355114</v>
      </c>
      <c r="D148">
        <f>TableWmot31[[#This Row],[W]]*$C$3</f>
        <v>135.58030196826138</v>
      </c>
      <c r="E148">
        <f>F$5+(E$5-F$5)*EXP(-TableWmot31[[#This Row],[t]]/G$5)</f>
        <v>135.16846434915854</v>
      </c>
      <c r="F148">
        <f>ABS(TableWmot31[[#This Row],[Wmot,sim]]-TableWmot31[[#This Row],[Wmot]])</f>
        <v>0.41183761910284034</v>
      </c>
      <c r="N148">
        <f>data_lastRecoveryFile!$A3829-data_lastRecoveryFile!$A$3690</f>
        <v>1.3900000000000006</v>
      </c>
      <c r="O148">
        <f>$C$6*data_lastRecoveryFile!$E3829/$C$5</f>
        <v>6.6158357771261</v>
      </c>
      <c r="P148">
        <f>data_lastRecoveryFile!$H3829*2*PI()/($C$4*$C$3*$C$2)</f>
        <v>11.490106095840819</v>
      </c>
      <c r="Q148">
        <f>TableWmot32[[#This Row],[W]]*$C$3</f>
        <v>137.88127315008984</v>
      </c>
      <c r="R148">
        <f>S$5+(R$5-S$5)*EXP(-TableWmot32[[#This Row],[t]]/T$5)</f>
        <v>141.9396886437857</v>
      </c>
      <c r="S148">
        <f>ABS(TableWmot32[[#This Row],[Wmot,sim]]-TableWmot32[[#This Row],[Wmot]])</f>
        <v>4.0584154936958612</v>
      </c>
    </row>
    <row r="149" spans="1:19" x14ac:dyDescent="0.3">
      <c r="A149">
        <f>data_lastRecoveryFile!$A479-data_lastRecoveryFile!$A$339</f>
        <v>1.3999999999999995</v>
      </c>
      <c r="B149">
        <f>$C$6*data_lastRecoveryFile!$E479/$C$5</f>
        <v>6.6158357771261</v>
      </c>
      <c r="C149">
        <f>data_lastRecoveryFile!$H479*2*PI()/($C$4*$C$3*$C$2)</f>
        <v>11.073177981901676</v>
      </c>
      <c r="D149">
        <f>TableWmot31[[#This Row],[W]]*$C$3</f>
        <v>132.8781357828201</v>
      </c>
      <c r="E149">
        <f>F$5+(E$5-F$5)*EXP(-TableWmot31[[#This Row],[t]]/G$5)</f>
        <v>135.17439431530954</v>
      </c>
      <c r="F149">
        <f>ABS(TableWmot31[[#This Row],[Wmot,sim]]-TableWmot31[[#This Row],[Wmot]])</f>
        <v>2.2962585324894462</v>
      </c>
      <c r="N149">
        <f>data_lastRecoveryFile!$A3830-data_lastRecoveryFile!$A$3690</f>
        <v>1.3999999999999986</v>
      </c>
      <c r="O149">
        <f>$C$6*data_lastRecoveryFile!$E3830/$C$5</f>
        <v>6.6158357771261</v>
      </c>
      <c r="P149">
        <f>data_lastRecoveryFile!$H3830*2*PI()/($C$4*$C$3*$C$2)</f>
        <v>11.476831261312844</v>
      </c>
      <c r="Q149">
        <f>TableWmot32[[#This Row],[W]]*$C$3</f>
        <v>137.72197513575412</v>
      </c>
      <c r="R149">
        <f>S$5+(R$5-S$5)*EXP(-TableWmot32[[#This Row],[t]]/T$5)</f>
        <v>141.94622592120626</v>
      </c>
      <c r="S149">
        <f>ABS(TableWmot32[[#This Row],[Wmot,sim]]-TableWmot32[[#This Row],[Wmot]])</f>
        <v>4.2242507854521421</v>
      </c>
    </row>
    <row r="150" spans="1:19" x14ac:dyDescent="0.3">
      <c r="A150">
        <f>data_lastRecoveryFile!$A480-data_lastRecoveryFile!$A$339</f>
        <v>1.4100000000000001</v>
      </c>
      <c r="B150">
        <f>$C$6*data_lastRecoveryFile!$E480/$C$5</f>
        <v>6.6158357771261</v>
      </c>
      <c r="C150">
        <f>data_lastRecoveryFile!$H480*2*PI()/($C$4*$C$3*$C$2)</f>
        <v>10.856355698246805</v>
      </c>
      <c r="D150">
        <f>TableWmot31[[#This Row],[W]]*$C$3</f>
        <v>130.27626837896167</v>
      </c>
      <c r="E150">
        <f>F$5+(E$5-F$5)*EXP(-TableWmot31[[#This Row],[t]]/G$5)</f>
        <v>135.180057225995</v>
      </c>
      <c r="F150">
        <f>ABS(TableWmot31[[#This Row],[Wmot,sim]]-TableWmot31[[#This Row],[Wmot]])</f>
        <v>4.9037888470333257</v>
      </c>
      <c r="N150">
        <f>data_lastRecoveryFile!$A3831-data_lastRecoveryFile!$A$3690</f>
        <v>1.4099999999999966</v>
      </c>
      <c r="O150">
        <f>$C$6*data_lastRecoveryFile!$E3831/$C$5</f>
        <v>6.6158357771261</v>
      </c>
      <c r="P150">
        <f>data_lastRecoveryFile!$H3831*2*PI()/($C$4*$C$3*$C$2)</f>
        <v>11.428648531043621</v>
      </c>
      <c r="Q150">
        <f>TableWmot32[[#This Row],[W]]*$C$3</f>
        <v>137.14378237252345</v>
      </c>
      <c r="R150">
        <f>S$5+(R$5-S$5)*EXP(-TableWmot32[[#This Row],[t]]/T$5)</f>
        <v>141.95247585712463</v>
      </c>
      <c r="S150">
        <f>ABS(TableWmot32[[#This Row],[Wmot,sim]]-TableWmot32[[#This Row],[Wmot]])</f>
        <v>4.8086934846011786</v>
      </c>
    </row>
    <row r="151" spans="1:19" x14ac:dyDescent="0.3">
      <c r="A151">
        <f>data_lastRecoveryFile!$A481-data_lastRecoveryFile!$A$339</f>
        <v>1.42</v>
      </c>
      <c r="B151">
        <f>$C$6*data_lastRecoveryFile!$E481/$C$5</f>
        <v>6.6158357771261</v>
      </c>
      <c r="C151">
        <f>data_lastRecoveryFile!$H481*2*PI()/($C$4*$C$3*$C$2)</f>
        <v>10.712299168734727</v>
      </c>
      <c r="D151">
        <f>TableWmot31[[#This Row],[W]]*$C$3</f>
        <v>128.54759002481671</v>
      </c>
      <c r="E151">
        <f>F$5+(E$5-F$5)*EXP(-TableWmot31[[#This Row],[t]]/G$5)</f>
        <v>135.18546510803253</v>
      </c>
      <c r="F151">
        <f>ABS(TableWmot31[[#This Row],[Wmot,sim]]-TableWmot31[[#This Row],[Wmot]])</f>
        <v>6.6378750832158175</v>
      </c>
      <c r="N151">
        <f>data_lastRecoveryFile!$A3832-data_lastRecoveryFile!$A$3690</f>
        <v>1.4199999999999946</v>
      </c>
      <c r="O151">
        <f>$C$6*data_lastRecoveryFile!$E3832/$C$5</f>
        <v>6.6158357771261</v>
      </c>
      <c r="P151">
        <f>data_lastRecoveryFile!$H3832*2*PI()/($C$4*$C$3*$C$2)</f>
        <v>11.591879820404268</v>
      </c>
      <c r="Q151">
        <f>TableWmot32[[#This Row],[W]]*$C$3</f>
        <v>139.10255784485122</v>
      </c>
      <c r="R151">
        <f>S$5+(R$5-S$5)*EXP(-TableWmot32[[#This Row],[t]]/T$5)</f>
        <v>141.95845108143754</v>
      </c>
      <c r="S151">
        <f>ABS(TableWmot32[[#This Row],[Wmot,sim]]-TableWmot32[[#This Row],[Wmot]])</f>
        <v>2.8558932365863257</v>
      </c>
    </row>
    <row r="152" spans="1:19" x14ac:dyDescent="0.3">
      <c r="A152">
        <f>data_lastRecoveryFile!$A482-data_lastRecoveryFile!$A$339</f>
        <v>1.4299999999999997</v>
      </c>
      <c r="B152">
        <f>$C$6*data_lastRecoveryFile!$E482/$C$5</f>
        <v>6.6158357771261</v>
      </c>
      <c r="C152">
        <f>data_lastRecoveryFile!$H482*2*PI()/($C$4*$C$3*$C$2)</f>
        <v>10.782606621512819</v>
      </c>
      <c r="D152">
        <f>TableWmot31[[#This Row],[W]]*$C$3</f>
        <v>129.39127945815383</v>
      </c>
      <c r="E152">
        <f>F$5+(E$5-F$5)*EXP(-TableWmot31[[#This Row],[t]]/G$5)</f>
        <v>135.19062944661326</v>
      </c>
      <c r="F152">
        <f>ABS(TableWmot31[[#This Row],[Wmot,sim]]-TableWmot31[[#This Row],[Wmot]])</f>
        <v>5.7993499884594257</v>
      </c>
      <c r="N152">
        <f>data_lastRecoveryFile!$A3833-data_lastRecoveryFile!$A$3690</f>
        <v>1.4299999999999997</v>
      </c>
      <c r="O152">
        <f>$C$6*data_lastRecoveryFile!$E3833/$C$5</f>
        <v>6.6158357771261</v>
      </c>
      <c r="P152">
        <f>data_lastRecoveryFile!$H3833*2*PI()/($C$4*$C$3*$C$2)</f>
        <v>11.684803656986825</v>
      </c>
      <c r="Q152">
        <f>TableWmot32[[#This Row],[W]]*$C$3</f>
        <v>140.2176438838419</v>
      </c>
      <c r="R152">
        <f>S$5+(R$5-S$5)*EXP(-TableWmot32[[#This Row],[t]]/T$5)</f>
        <v>141.96416366890338</v>
      </c>
      <c r="S152">
        <f>ABS(TableWmot32[[#This Row],[Wmot,sim]]-TableWmot32[[#This Row],[Wmot]])</f>
        <v>1.74651978506148</v>
      </c>
    </row>
    <row r="153" spans="1:19" x14ac:dyDescent="0.3">
      <c r="A153">
        <f>data_lastRecoveryFile!$A483-data_lastRecoveryFile!$A$339</f>
        <v>1.4399999999999995</v>
      </c>
      <c r="B153">
        <f>$C$6*data_lastRecoveryFile!$E483/$C$5</f>
        <v>6.6158357771261</v>
      </c>
      <c r="C153">
        <f>data_lastRecoveryFile!$H483*2*PI()/($C$4*$C$3*$C$2)</f>
        <v>10.868155548887996</v>
      </c>
      <c r="D153">
        <f>TableWmot31[[#This Row],[W]]*$C$3</f>
        <v>130.41786658665595</v>
      </c>
      <c r="E153">
        <f>F$5+(E$5-F$5)*EXP(-TableWmot31[[#This Row],[t]]/G$5)</f>
        <v>135.19556120969375</v>
      </c>
      <c r="F153">
        <f>ABS(TableWmot31[[#This Row],[Wmot,sim]]-TableWmot31[[#This Row],[Wmot]])</f>
        <v>4.777694623037803</v>
      </c>
      <c r="N153">
        <f>data_lastRecoveryFile!$A3834-data_lastRecoveryFile!$A$3690</f>
        <v>1.4399999999999977</v>
      </c>
      <c r="O153">
        <f>$C$6*data_lastRecoveryFile!$E3834/$C$5</f>
        <v>6.6158357771261</v>
      </c>
      <c r="P153">
        <f>data_lastRecoveryFile!$H3834*2*PI()/($C$4*$C$3*$C$2)</f>
        <v>11.779202472342893</v>
      </c>
      <c r="Q153">
        <f>TableWmot32[[#This Row],[W]]*$C$3</f>
        <v>141.35042966811471</v>
      </c>
      <c r="R153">
        <f>S$5+(R$5-S$5)*EXP(-TableWmot32[[#This Row],[t]]/T$5)</f>
        <v>141.9696251635429</v>
      </c>
      <c r="S153">
        <f>ABS(TableWmot32[[#This Row],[Wmot,sim]]-TableWmot32[[#This Row],[Wmot]])</f>
        <v>0.61919549542818686</v>
      </c>
    </row>
    <row r="154" spans="1:19" x14ac:dyDescent="0.3">
      <c r="A154">
        <f>data_lastRecoveryFile!$A484-data_lastRecoveryFile!$A$339</f>
        <v>1.4500000000000002</v>
      </c>
      <c r="B154">
        <f>$C$6*data_lastRecoveryFile!$E484/$C$5</f>
        <v>6.6158357771261</v>
      </c>
      <c r="C154">
        <f>data_lastRecoveryFile!$H484*2*PI()/($C$4*$C$3*$C$2)</f>
        <v>10.943871270804358</v>
      </c>
      <c r="D154">
        <f>TableWmot31[[#This Row],[W]]*$C$3</f>
        <v>131.3264552496523</v>
      </c>
      <c r="E154">
        <f>F$5+(E$5-F$5)*EXP(-TableWmot31[[#This Row],[t]]/G$5)</f>
        <v>135.20027087128969</v>
      </c>
      <c r="F154">
        <f>ABS(TableWmot31[[#This Row],[Wmot,sim]]-TableWmot31[[#This Row],[Wmot]])</f>
        <v>3.8738156216373909</v>
      </c>
      <c r="N154">
        <f>data_lastRecoveryFile!$A3835-data_lastRecoveryFile!$A$3690</f>
        <v>1.4499999999999957</v>
      </c>
      <c r="O154">
        <f>$C$6*data_lastRecoveryFile!$E3835/$C$5</f>
        <v>6.6158357771261</v>
      </c>
      <c r="P154">
        <f>data_lastRecoveryFile!$H3835*2*PI()/($C$4*$C$3*$C$2)</f>
        <v>11.86819302367396</v>
      </c>
      <c r="Q154">
        <f>TableWmot32[[#This Row],[W]]*$C$3</f>
        <v>142.41831628408752</v>
      </c>
      <c r="R154">
        <f>S$5+(R$5-S$5)*EXP(-TableWmot32[[#This Row],[t]]/T$5)</f>
        <v>141.97484660196741</v>
      </c>
      <c r="S154">
        <f>ABS(TableWmot32[[#This Row],[Wmot,sim]]-TableWmot32[[#This Row],[Wmot]])</f>
        <v>0.44346968212011006</v>
      </c>
    </row>
    <row r="155" spans="1:19" x14ac:dyDescent="0.3">
      <c r="A155">
        <f>data_lastRecoveryFile!$A485-data_lastRecoveryFile!$A$339</f>
        <v>1.46</v>
      </c>
      <c r="B155">
        <f>$C$6*data_lastRecoveryFile!$E485/$C$5</f>
        <v>6.6158357771261</v>
      </c>
      <c r="C155">
        <f>data_lastRecoveryFile!$H485*2*PI()/($C$4*$C$3*$C$2)</f>
        <v>11.01417872358245</v>
      </c>
      <c r="D155">
        <f>TableWmot31[[#This Row],[W]]*$C$3</f>
        <v>132.17014468298942</v>
      </c>
      <c r="E155">
        <f>F$5+(E$5-F$5)*EXP(-TableWmot31[[#This Row],[t]]/G$5)</f>
        <v>135.20476843372046</v>
      </c>
      <c r="F155">
        <f>ABS(TableWmot31[[#This Row],[Wmot,sim]]-TableWmot31[[#This Row],[Wmot]])</f>
        <v>3.0346237507310434</v>
      </c>
      <c r="N155">
        <f>data_lastRecoveryFile!$A3836-data_lastRecoveryFile!$A$3690</f>
        <v>1.4600000000000009</v>
      </c>
      <c r="O155">
        <f>$C$6*data_lastRecoveryFile!$E3836/$C$5</f>
        <v>6.6158357771261</v>
      </c>
      <c r="P155">
        <f>data_lastRecoveryFile!$H3836*2*PI()/($C$4*$C$3*$C$2)</f>
        <v>11.844593322391578</v>
      </c>
      <c r="Q155">
        <f>TableWmot32[[#This Row],[W]]*$C$3</f>
        <v>142.13511986869895</v>
      </c>
      <c r="R155">
        <f>S$5+(R$5-S$5)*EXP(-TableWmot32[[#This Row],[t]]/T$5)</f>
        <v>141.97983853568161</v>
      </c>
      <c r="S155">
        <f>ABS(TableWmot32[[#This Row],[Wmot,sim]]-TableWmot32[[#This Row],[Wmot]])</f>
        <v>0.15528133301734215</v>
      </c>
    </row>
    <row r="156" spans="1:19" x14ac:dyDescent="0.3">
      <c r="A156">
        <f>data_lastRecoveryFile!$A486-data_lastRecoveryFile!$A$339</f>
        <v>1.4699999999999998</v>
      </c>
      <c r="B156">
        <f>$C$6*data_lastRecoveryFile!$E486/$C$5</f>
        <v>6.6158357771261</v>
      </c>
      <c r="C156">
        <f>data_lastRecoveryFile!$H486*2*PI()/($C$4*$C$3*$C$2)</f>
        <v>10.963046030652929</v>
      </c>
      <c r="D156">
        <f>TableWmot31[[#This Row],[W]]*$C$3</f>
        <v>131.55655236783514</v>
      </c>
      <c r="E156">
        <f>F$5+(E$5-F$5)*EXP(-TableWmot31[[#This Row],[t]]/G$5)</f>
        <v>135.20906344885194</v>
      </c>
      <c r="F156">
        <f>ABS(TableWmot31[[#This Row],[Wmot,sim]]-TableWmot31[[#This Row],[Wmot]])</f>
        <v>3.6525110810167973</v>
      </c>
      <c r="N156">
        <f>data_lastRecoveryFile!$A3837-data_lastRecoveryFile!$A$3690</f>
        <v>1.4699999999999989</v>
      </c>
      <c r="O156">
        <f>$C$6*data_lastRecoveryFile!$E3837/$C$5</f>
        <v>6.6158357771261</v>
      </c>
      <c r="P156">
        <f>data_lastRecoveryFile!$H3837*2*PI()/($C$4*$C$3*$C$2)</f>
        <v>11.805752141398843</v>
      </c>
      <c r="Q156">
        <f>TableWmot32[[#This Row],[W]]*$C$3</f>
        <v>141.66902569678612</v>
      </c>
      <c r="R156">
        <f>S$5+(R$5-S$5)*EXP(-TableWmot32[[#This Row],[t]]/T$5)</f>
        <v>141.98461105240611</v>
      </c>
      <c r="S156">
        <f>ABS(TableWmot32[[#This Row],[Wmot,sim]]-TableWmot32[[#This Row],[Wmot]])</f>
        <v>0.31558535561998724</v>
      </c>
    </row>
    <row r="157" spans="1:19" x14ac:dyDescent="0.3">
      <c r="A157">
        <f>data_lastRecoveryFile!$A487-data_lastRecoveryFile!$A$339</f>
        <v>1.4799999999999995</v>
      </c>
      <c r="B157">
        <f>$C$6*data_lastRecoveryFile!$E487/$C$5</f>
        <v>6.6158357771261</v>
      </c>
      <c r="C157">
        <f>data_lastRecoveryFile!$H487*2*PI()/($C$4*$C$3*$C$2)</f>
        <v>10.907488391176326</v>
      </c>
      <c r="D157">
        <f>TableWmot31[[#This Row],[W]]*$C$3</f>
        <v>130.8898606941159</v>
      </c>
      <c r="E157">
        <f>F$5+(E$5-F$5)*EXP(-TableWmot31[[#This Row],[t]]/G$5)</f>
        <v>135.21316503838258</v>
      </c>
      <c r="F157">
        <f>ABS(TableWmot31[[#This Row],[Wmot,sim]]-TableWmot31[[#This Row],[Wmot]])</f>
        <v>4.3233043442666883</v>
      </c>
      <c r="N157">
        <f>data_lastRecoveryFile!$A3838-data_lastRecoveryFile!$A$3690</f>
        <v>1.4799999999999969</v>
      </c>
      <c r="O157">
        <f>$C$6*data_lastRecoveryFile!$E3838/$C$5</f>
        <v>6.6158357771261</v>
      </c>
      <c r="P157">
        <f>data_lastRecoveryFile!$H3838*2*PI()/($C$4*$C$3*$C$2)</f>
        <v>11.814602029379737</v>
      </c>
      <c r="Q157">
        <f>TableWmot32[[#This Row],[W]]*$C$3</f>
        <v>141.77522435255685</v>
      </c>
      <c r="R157">
        <f>S$5+(R$5-S$5)*EXP(-TableWmot32[[#This Row],[t]]/T$5)</f>
        <v>141.98917379646278</v>
      </c>
      <c r="S157">
        <f>ABS(TableWmot32[[#This Row],[Wmot,sim]]-TableWmot32[[#This Row],[Wmot]])</f>
        <v>0.21394944390593196</v>
      </c>
    </row>
    <row r="158" spans="1:19" x14ac:dyDescent="0.3">
      <c r="A158">
        <f>data_lastRecoveryFile!$A488-data_lastRecoveryFile!$A$339</f>
        <v>1.4900000000000002</v>
      </c>
      <c r="B158">
        <f>$C$6*data_lastRecoveryFile!$E488/$C$5</f>
        <v>6.6158357771261</v>
      </c>
      <c r="C158">
        <f>data_lastRecoveryFile!$H488*2*PI()/($C$4*$C$3*$C$2)</f>
        <v>10.90896336994984</v>
      </c>
      <c r="D158">
        <f>TableWmot31[[#This Row],[W]]*$C$3</f>
        <v>130.90756043939808</v>
      </c>
      <c r="E158">
        <f>F$5+(E$5-F$5)*EXP(-TableWmot31[[#This Row],[t]]/G$5)</f>
        <v>135.21708191321611</v>
      </c>
      <c r="F158">
        <f>ABS(TableWmot31[[#This Row],[Wmot,sim]]-TableWmot31[[#This Row],[Wmot]])</f>
        <v>4.3095214738180232</v>
      </c>
      <c r="N158">
        <f>data_lastRecoveryFile!$A3839-data_lastRecoveryFile!$A$3690</f>
        <v>1.4899999999999949</v>
      </c>
      <c r="O158">
        <f>$C$6*data_lastRecoveryFile!$E3839/$C$5</f>
        <v>6.6158357771261</v>
      </c>
      <c r="P158">
        <f>data_lastRecoveryFile!$H3839*2*PI()/($C$4*$C$3*$C$2)</f>
        <v>11.865734722309258</v>
      </c>
      <c r="Q158">
        <f>TableWmot32[[#This Row],[W]]*$C$3</f>
        <v>142.3888166677111</v>
      </c>
      <c r="R158">
        <f>S$5+(R$5-S$5)*EXP(-TableWmot32[[#This Row],[t]]/T$5)</f>
        <v>141.99353598826394</v>
      </c>
      <c r="S158">
        <f>ABS(TableWmot32[[#This Row],[Wmot,sim]]-TableWmot32[[#This Row],[Wmot]])</f>
        <v>0.39528067944715417</v>
      </c>
    </row>
    <row r="159" spans="1:19" x14ac:dyDescent="0.3">
      <c r="A159">
        <f>data_lastRecoveryFile!$A489-data_lastRecoveryFile!$A$339</f>
        <v>1.5</v>
      </c>
      <c r="B159">
        <f>$C$6*data_lastRecoveryFile!$E489/$C$5</f>
        <v>6.6158357771261</v>
      </c>
      <c r="C159">
        <f>data_lastRecoveryFile!$H489*2*PI()/($C$4*$C$3*$C$2)</f>
        <v>10.953704476263171</v>
      </c>
      <c r="D159">
        <f>TableWmot31[[#This Row],[W]]*$C$3</f>
        <v>131.44445371515806</v>
      </c>
      <c r="E159">
        <f>F$5+(E$5-F$5)*EXP(-TableWmot31[[#This Row],[t]]/G$5)</f>
        <v>135.22082239196143</v>
      </c>
      <c r="F159">
        <f>ABS(TableWmot31[[#This Row],[Wmot,sim]]-TableWmot31[[#This Row],[Wmot]])</f>
        <v>3.7763686768033722</v>
      </c>
      <c r="N159">
        <f>data_lastRecoveryFile!$A3840-data_lastRecoveryFile!$A$3690</f>
        <v>1.5</v>
      </c>
      <c r="O159">
        <f>$C$6*data_lastRecoveryFile!$E3840/$C$5</f>
        <v>6.6158357771261</v>
      </c>
      <c r="P159">
        <f>data_lastRecoveryFile!$H3840*2*PI()/($C$4*$C$3*$C$2)</f>
        <v>11.885892804749016</v>
      </c>
      <c r="Q159">
        <f>TableWmot32[[#This Row],[W]]*$C$3</f>
        <v>142.63071365698818</v>
      </c>
      <c r="R159">
        <f>S$5+(R$5-S$5)*EXP(-TableWmot32[[#This Row],[t]]/T$5)</f>
        <v>141.99770644294514</v>
      </c>
      <c r="S159">
        <f>ABS(TableWmot32[[#This Row],[Wmot,sim]]-TableWmot32[[#This Row],[Wmot]])</f>
        <v>0.63300721404303317</v>
      </c>
    </row>
    <row r="160" spans="1:19" x14ac:dyDescent="0.3">
      <c r="A160">
        <f>data_lastRecoveryFile!$A490-data_lastRecoveryFile!$A$339</f>
        <v>1.5099999999999998</v>
      </c>
      <c r="B160">
        <f>$C$6*data_lastRecoveryFile!$E490/$C$5</f>
        <v>6.6158357771261</v>
      </c>
      <c r="C160">
        <f>data_lastRecoveryFile!$H490*2*PI()/($C$4*$C$3*$C$2)</f>
        <v>10.970912596042634</v>
      </c>
      <c r="D160">
        <f>TableWmot31[[#This Row],[W]]*$C$3</f>
        <v>131.6509511525116</v>
      </c>
      <c r="E160">
        <f>F$5+(E$5-F$5)*EXP(-TableWmot31[[#This Row],[t]]/G$5)</f>
        <v>135.2243944185997</v>
      </c>
      <c r="F160">
        <f>ABS(TableWmot31[[#This Row],[Wmot,sim]]-TableWmot31[[#This Row],[Wmot]])</f>
        <v>3.5734432660881055</v>
      </c>
      <c r="N160">
        <f>data_lastRecoveryFile!$A3841-data_lastRecoveryFile!$A$3690</f>
        <v>1.509999999999998</v>
      </c>
      <c r="O160">
        <f>$C$6*data_lastRecoveryFile!$E3841/$C$5</f>
        <v>6.6158357771261</v>
      </c>
      <c r="P160">
        <f>data_lastRecoveryFile!$H3841*2*PI()/($C$4*$C$3*$C$2)</f>
        <v>11.879501218132825</v>
      </c>
      <c r="Q160">
        <f>TableWmot32[[#This Row],[W]]*$C$3</f>
        <v>142.55401461759391</v>
      </c>
      <c r="R160">
        <f>S$5+(R$5-S$5)*EXP(-TableWmot32[[#This Row],[t]]/T$5)</f>
        <v>142.00169358817871</v>
      </c>
      <c r="S160">
        <f>ABS(TableWmot32[[#This Row],[Wmot,sim]]-TableWmot32[[#This Row],[Wmot]])</f>
        <v>0.55232102941519656</v>
      </c>
    </row>
    <row r="161" spans="1:19" x14ac:dyDescent="0.3">
      <c r="A161">
        <f>data_lastRecoveryFile!$A491-data_lastRecoveryFile!$A$339</f>
        <v>1.5199999999999996</v>
      </c>
      <c r="B161">
        <f>$C$6*data_lastRecoveryFile!$E491/$C$5</f>
        <v>6.6158357771261</v>
      </c>
      <c r="C161">
        <f>data_lastRecoveryFile!$H491*2*PI()/($C$4*$C$3*$C$2)</f>
        <v>11.070228019241378</v>
      </c>
      <c r="D161">
        <f>TableWmot31[[#This Row],[W]]*$C$3</f>
        <v>132.84273623089655</v>
      </c>
      <c r="E161">
        <f>F$5+(E$5-F$5)*EXP(-TableWmot31[[#This Row],[t]]/G$5)</f>
        <v>135.2278055793557</v>
      </c>
      <c r="F161">
        <f>ABS(TableWmot31[[#This Row],[Wmot,sim]]-TableWmot31[[#This Row],[Wmot]])</f>
        <v>2.3850693484591545</v>
      </c>
      <c r="N161">
        <f>data_lastRecoveryFile!$A3842-data_lastRecoveryFile!$A$3690</f>
        <v>1.519999999999996</v>
      </c>
      <c r="O161">
        <f>$C$6*data_lastRecoveryFile!$E3842/$C$5</f>
        <v>6.6158357771261</v>
      </c>
      <c r="P161">
        <f>data_lastRecoveryFile!$H3842*2*PI()/($C$4*$C$3*$C$2)</f>
        <v>11.759044389903133</v>
      </c>
      <c r="Q161">
        <f>TableWmot32[[#This Row],[W]]*$C$3</f>
        <v>141.10853267883761</v>
      </c>
      <c r="R161">
        <f>S$5+(R$5-S$5)*EXP(-TableWmot32[[#This Row],[t]]/T$5)</f>
        <v>142.00550548120447</v>
      </c>
      <c r="S161">
        <f>ABS(TableWmot32[[#This Row],[Wmot,sim]]-TableWmot32[[#This Row],[Wmot]])</f>
        <v>0.89697280236686083</v>
      </c>
    </row>
    <row r="162" spans="1:19" x14ac:dyDescent="0.3">
      <c r="A162">
        <f>data_lastRecoveryFile!$A492-data_lastRecoveryFile!$A$339</f>
        <v>1.5300000000000002</v>
      </c>
      <c r="B162">
        <f>$C$6*data_lastRecoveryFile!$E492/$C$5</f>
        <v>6.6158357771261</v>
      </c>
      <c r="C162">
        <f>data_lastRecoveryFile!$H492*2*PI()/($C$4*$C$3*$C$2)</f>
        <v>11.151843661365065</v>
      </c>
      <c r="D162">
        <f>TableWmot31[[#This Row],[W]]*$C$3</f>
        <v>133.82212393638079</v>
      </c>
      <c r="E162">
        <f>F$5+(E$5-F$5)*EXP(-TableWmot31[[#This Row],[t]]/G$5)</f>
        <v>135.2310631188092</v>
      </c>
      <c r="F162">
        <f>ABS(TableWmot31[[#This Row],[Wmot,sim]]-TableWmot31[[#This Row],[Wmot]])</f>
        <v>1.4089391824284121</v>
      </c>
      <c r="N162">
        <f>data_lastRecoveryFile!$A3843-data_lastRecoveryFile!$A$3690</f>
        <v>1.529999999999994</v>
      </c>
      <c r="O162">
        <f>$C$6*data_lastRecoveryFile!$E3843/$C$5</f>
        <v>6.6158357771261</v>
      </c>
      <c r="P162">
        <f>data_lastRecoveryFile!$H3843*2*PI()/($C$4*$C$3*$C$2)</f>
        <v>11.644979153402899</v>
      </c>
      <c r="Q162">
        <f>TableWmot32[[#This Row],[W]]*$C$3</f>
        <v>139.73974984083478</v>
      </c>
      <c r="R162">
        <f>S$5+(R$5-S$5)*EXP(-TableWmot32[[#This Row],[t]]/T$5)</f>
        <v>142.00914982511188</v>
      </c>
      <c r="S162">
        <f>ABS(TableWmot32[[#This Row],[Wmot,sim]]-TableWmot32[[#This Row],[Wmot]])</f>
        <v>2.2693999842771007</v>
      </c>
    </row>
    <row r="163" spans="1:19" x14ac:dyDescent="0.3">
      <c r="A163">
        <f>data_lastRecoveryFile!$A493-data_lastRecoveryFile!$A$339</f>
        <v>1.54</v>
      </c>
      <c r="B163">
        <f>$C$6*data_lastRecoveryFile!$E493/$C$5</f>
        <v>6.6158357771261</v>
      </c>
      <c r="C163">
        <f>data_lastRecoveryFile!$H493*2*PI()/($C$4*$C$3*$C$2)</f>
        <v>11.244275841765297</v>
      </c>
      <c r="D163">
        <f>TableWmot31[[#This Row],[W]]*$C$3</f>
        <v>134.93131010118356</v>
      </c>
      <c r="E163">
        <f>F$5+(E$5-F$5)*EXP(-TableWmot31[[#This Row],[t]]/G$5)</f>
        <v>135.23417395528108</v>
      </c>
      <c r="F163">
        <f>ABS(TableWmot31[[#This Row],[Wmot,sim]]-TableWmot31[[#This Row],[Wmot]])</f>
        <v>0.3028638540975237</v>
      </c>
      <c r="N163">
        <f>data_lastRecoveryFile!$A3844-data_lastRecoveryFile!$A$3690</f>
        <v>1.5399999999999991</v>
      </c>
      <c r="O163">
        <f>$C$6*data_lastRecoveryFile!$E3844/$C$5</f>
        <v>6.6158357771261</v>
      </c>
      <c r="P163">
        <f>data_lastRecoveryFile!$H3844*2*PI()/($C$4*$C$3*$C$2)</f>
        <v>11.562380188688021</v>
      </c>
      <c r="Q163">
        <f>TableWmot32[[#This Row],[W]]*$C$3</f>
        <v>138.74856226425624</v>
      </c>
      <c r="R163">
        <f>S$5+(R$5-S$5)*EXP(-TableWmot32[[#This Row],[t]]/T$5)</f>
        <v>142.01263398440639</v>
      </c>
      <c r="S163">
        <f>ABS(TableWmot32[[#This Row],[Wmot,sim]]-TableWmot32[[#This Row],[Wmot]])</f>
        <v>3.2640717201501559</v>
      </c>
    </row>
    <row r="164" spans="1:19" x14ac:dyDescent="0.3">
      <c r="A164">
        <f>data_lastRecoveryFile!$A494-data_lastRecoveryFile!$A$339</f>
        <v>1.5499999999999998</v>
      </c>
      <c r="B164">
        <f>$C$6*data_lastRecoveryFile!$E494/$C$5</f>
        <v>6.6158357771261</v>
      </c>
      <c r="C164">
        <f>data_lastRecoveryFile!$H494*2*PI()/($C$4*$C$3*$C$2)</f>
        <v>11.396198936667076</v>
      </c>
      <c r="D164">
        <f>TableWmot31[[#This Row],[W]]*$C$3</f>
        <v>136.75438724000492</v>
      </c>
      <c r="E164">
        <f>F$5+(E$5-F$5)*EXP(-TableWmot31[[#This Row],[t]]/G$5)</f>
        <v>135.23714469552624</v>
      </c>
      <c r="F164">
        <f>ABS(TableWmot31[[#This Row],[Wmot,sim]]-TableWmot31[[#This Row],[Wmot]])</f>
        <v>1.5172425444786768</v>
      </c>
      <c r="N164">
        <f>data_lastRecoveryFile!$A3845-data_lastRecoveryFile!$A$3690</f>
        <v>1.5499999999999972</v>
      </c>
      <c r="O164">
        <f>$C$6*data_lastRecoveryFile!$E3845/$C$5</f>
        <v>6.6158357771261</v>
      </c>
      <c r="P164">
        <f>data_lastRecoveryFile!$H3845*2*PI()/($C$4*$C$3*$C$2)</f>
        <v>11.378499160705289</v>
      </c>
      <c r="Q164">
        <f>TableWmot32[[#This Row],[W]]*$C$3</f>
        <v>136.54198992846347</v>
      </c>
      <c r="R164">
        <f>S$5+(R$5-S$5)*EXP(-TableWmot32[[#This Row],[t]]/T$5)</f>
        <v>142.01596499989176</v>
      </c>
      <c r="S164">
        <f>ABS(TableWmot32[[#This Row],[Wmot,sim]]-TableWmot32[[#This Row],[Wmot]])</f>
        <v>5.4739750714282991</v>
      </c>
    </row>
    <row r="165" spans="1:19" x14ac:dyDescent="0.3">
      <c r="A165">
        <f>data_lastRecoveryFile!$A495-data_lastRecoveryFile!$A$339</f>
        <v>1.5599999999999996</v>
      </c>
      <c r="B165">
        <f>$C$6*data_lastRecoveryFile!$E495/$C$5</f>
        <v>6.6158357771261</v>
      </c>
      <c r="C165">
        <f>data_lastRecoveryFile!$H495*2*PI()/($C$4*$C$3*$C$2)</f>
        <v>11.343591259850772</v>
      </c>
      <c r="D165">
        <f>TableWmot31[[#This Row],[W]]*$C$3</f>
        <v>136.12309511820928</v>
      </c>
      <c r="E165">
        <f>F$5+(E$5-F$5)*EXP(-TableWmot31[[#This Row],[t]]/G$5)</f>
        <v>135.23998164876502</v>
      </c>
      <c r="F165">
        <f>ABS(TableWmot31[[#This Row],[Wmot,sim]]-TableWmot31[[#This Row],[Wmot]])</f>
        <v>0.88311346944425395</v>
      </c>
      <c r="N165">
        <f>data_lastRecoveryFile!$A3846-data_lastRecoveryFile!$A$3690</f>
        <v>1.5599999999999952</v>
      </c>
      <c r="O165">
        <f>$C$6*data_lastRecoveryFile!$E3846/$C$5</f>
        <v>6.6158357771261</v>
      </c>
      <c r="P165">
        <f>data_lastRecoveryFile!$H3846*2*PI()/($C$4*$C$3*$C$2)</f>
        <v>11.277217092324168</v>
      </c>
      <c r="Q165">
        <f>TableWmot32[[#This Row],[W]]*$C$3</f>
        <v>135.32660510789003</v>
      </c>
      <c r="R165">
        <f>S$5+(R$5-S$5)*EXP(-TableWmot32[[#This Row],[t]]/T$5)</f>
        <v>142.01914960289807</v>
      </c>
      <c r="S165">
        <f>ABS(TableWmot32[[#This Row],[Wmot,sim]]-TableWmot32[[#This Row],[Wmot]])</f>
        <v>6.6925444950080362</v>
      </c>
    </row>
    <row r="166" spans="1:19" x14ac:dyDescent="0.3">
      <c r="A166">
        <f>data_lastRecoveryFile!$A496-data_lastRecoveryFile!$A$339</f>
        <v>1.5700000000000003</v>
      </c>
      <c r="B166">
        <f>$C$6*data_lastRecoveryFile!$E496/$C$5</f>
        <v>6.6158357771261</v>
      </c>
      <c r="C166">
        <f>data_lastRecoveryFile!$H496*2*PI()/($C$4*$C$3*$C$2)</f>
        <v>11.268858865638867</v>
      </c>
      <c r="D166">
        <f>TableWmot31[[#This Row],[W]]*$C$3</f>
        <v>135.2263063876664</v>
      </c>
      <c r="E166">
        <f>F$5+(E$5-F$5)*EXP(-TableWmot31[[#This Row],[t]]/G$5)</f>
        <v>135.24269084008264</v>
      </c>
      <c r="F166">
        <f>ABS(TableWmot31[[#This Row],[Wmot,sim]]-TableWmot31[[#This Row],[Wmot]])</f>
        <v>1.6384452416247086E-2</v>
      </c>
      <c r="N166">
        <f>data_lastRecoveryFile!$A3847-data_lastRecoveryFile!$A$3690</f>
        <v>1.5700000000000003</v>
      </c>
      <c r="O166">
        <f>$C$6*data_lastRecoveryFile!$E3847/$C$5</f>
        <v>6.6158357771261</v>
      </c>
      <c r="P166">
        <f>data_lastRecoveryFile!$H3847*2*PI()/($C$4*$C$3*$C$2)</f>
        <v>11.178393330421017</v>
      </c>
      <c r="Q166">
        <f>TableWmot32[[#This Row],[W]]*$C$3</f>
        <v>134.1407199650522</v>
      </c>
      <c r="R166">
        <f>S$5+(R$5-S$5)*EXP(-TableWmot32[[#This Row],[t]]/T$5)</f>
        <v>142.02219422888444</v>
      </c>
      <c r="S166">
        <f>ABS(TableWmot32[[#This Row],[Wmot,sim]]-TableWmot32[[#This Row],[Wmot]])</f>
        <v>7.8814742638322457</v>
      </c>
    </row>
    <row r="167" spans="1:19" x14ac:dyDescent="0.3">
      <c r="A167">
        <f>data_lastRecoveryFile!$A497-data_lastRecoveryFile!$A$339</f>
        <v>1.58</v>
      </c>
      <c r="B167">
        <f>$C$6*data_lastRecoveryFile!$E497/$C$5</f>
        <v>6.6158357771261</v>
      </c>
      <c r="C167">
        <f>data_lastRecoveryFile!$H497*2*PI()/($C$4*$C$3*$C$2)</f>
        <v>11.191176503653397</v>
      </c>
      <c r="D167">
        <f>TableWmot31[[#This Row],[W]]*$C$3</f>
        <v>134.29411804384077</v>
      </c>
      <c r="E167">
        <f>F$5+(E$5-F$5)*EXP(-TableWmot31[[#This Row],[t]]/G$5)</f>
        <v>135.24527802322515</v>
      </c>
      <c r="F167">
        <f>ABS(TableWmot31[[#This Row],[Wmot,sim]]-TableWmot31[[#This Row],[Wmot]])</f>
        <v>0.95115997938438568</v>
      </c>
      <c r="N167">
        <f>data_lastRecoveryFile!$A3848-data_lastRecoveryFile!$A$3690</f>
        <v>1.5799999999999983</v>
      </c>
      <c r="O167">
        <f>$C$6*data_lastRecoveryFile!$E3848/$C$5</f>
        <v>6.6158357771261</v>
      </c>
      <c r="P167">
        <f>data_lastRecoveryFile!$H3848*2*PI()/($C$4*$C$3*$C$2)</f>
        <v>11.198551412860775</v>
      </c>
      <c r="Q167">
        <f>TableWmot32[[#This Row],[W]]*$C$3</f>
        <v>134.38261695432931</v>
      </c>
      <c r="R167">
        <f>S$5+(R$5-S$5)*EXP(-TableWmot32[[#This Row],[t]]/T$5)</f>
        <v>142.02510503044385</v>
      </c>
      <c r="S167">
        <f>ABS(TableWmot32[[#This Row],[Wmot,sim]]-TableWmot32[[#This Row],[Wmot]])</f>
        <v>7.6424880761145459</v>
      </c>
    </row>
    <row r="168" spans="1:19" x14ac:dyDescent="0.3">
      <c r="A168">
        <f>data_lastRecoveryFile!$A498-data_lastRecoveryFile!$A$339</f>
        <v>1.5899999999999999</v>
      </c>
      <c r="B168">
        <f>$C$6*data_lastRecoveryFile!$E498/$C$5</f>
        <v>6.6158357771261</v>
      </c>
      <c r="C168">
        <f>data_lastRecoveryFile!$H498*2*PI()/($C$4*$C$3*$C$2)</f>
        <v>11.112510824190005</v>
      </c>
      <c r="D168">
        <f>TableWmot31[[#This Row],[W]]*$C$3</f>
        <v>133.35012989028007</v>
      </c>
      <c r="E168">
        <f>F$5+(E$5-F$5)*EXP(-TableWmot31[[#This Row],[t]]/G$5)</f>
        <v>135.24774869281916</v>
      </c>
      <c r="F168">
        <f>ABS(TableWmot31[[#This Row],[Wmot,sim]]-TableWmot31[[#This Row],[Wmot]])</f>
        <v>1.8976188025390854</v>
      </c>
      <c r="N168">
        <f>data_lastRecoveryFile!$A3849-data_lastRecoveryFile!$A$3690</f>
        <v>1.5899999999999963</v>
      </c>
      <c r="O168">
        <f>$C$6*data_lastRecoveryFile!$E3849/$C$5</f>
        <v>6.6158357771261</v>
      </c>
      <c r="P168">
        <f>data_lastRecoveryFile!$H3849*2*PI()/($C$4*$C$3*$C$2)</f>
        <v>11.427173547156839</v>
      </c>
      <c r="Q168">
        <f>TableWmot32[[#This Row],[W]]*$C$3</f>
        <v>137.12608256588206</v>
      </c>
      <c r="R168">
        <f>S$5+(R$5-S$5)*EXP(-TableWmot32[[#This Row],[t]]/T$5)</f>
        <v>142.02788788973638</v>
      </c>
      <c r="S168">
        <f>ABS(TableWmot32[[#This Row],[Wmot,sim]]-TableWmot32[[#This Row],[Wmot]])</f>
        <v>4.9018053238543189</v>
      </c>
    </row>
    <row r="169" spans="1:19" x14ac:dyDescent="0.3">
      <c r="A169">
        <f>data_lastRecoveryFile!$A499-data_lastRecoveryFile!$A$339</f>
        <v>1.5999999999999996</v>
      </c>
      <c r="B169">
        <f>$C$6*data_lastRecoveryFile!$E499/$C$5</f>
        <v>6.6158357771261</v>
      </c>
      <c r="C169">
        <f>data_lastRecoveryFile!$H499*2*PI()/($C$4*$C$3*$C$2)</f>
        <v>11.162168533232744</v>
      </c>
      <c r="D169">
        <f>TableWmot31[[#This Row],[W]]*$C$3</f>
        <v>133.94602239879293</v>
      </c>
      <c r="E169">
        <f>F$5+(E$5-F$5)*EXP(-TableWmot31[[#This Row],[t]]/G$5)</f>
        <v>135.25010809604134</v>
      </c>
      <c r="F169">
        <f>ABS(TableWmot31[[#This Row],[Wmot,sim]]-TableWmot31[[#This Row],[Wmot]])</f>
        <v>1.3040856972484107</v>
      </c>
      <c r="N169">
        <f>data_lastRecoveryFile!$A3850-data_lastRecoveryFile!$A$3690</f>
        <v>1.5999999999999943</v>
      </c>
      <c r="O169">
        <f>$C$6*data_lastRecoveryFile!$E3850/$C$5</f>
        <v>6.6158357771261</v>
      </c>
      <c r="P169">
        <f>data_lastRecoveryFile!$H3850*2*PI()/($C$4*$C$3*$C$2)</f>
        <v>11.642029190742601</v>
      </c>
      <c r="Q169">
        <f>TableWmot32[[#This Row],[W]]*$C$3</f>
        <v>139.7043502889112</v>
      </c>
      <c r="R169">
        <f>S$5+(R$5-S$5)*EXP(-TableWmot32[[#This Row],[t]]/T$5)</f>
        <v>142.03054843037569</v>
      </c>
      <c r="S169">
        <f>ABS(TableWmot32[[#This Row],[Wmot,sim]]-TableWmot32[[#This Row],[Wmot]])</f>
        <v>2.3261981414644879</v>
      </c>
    </row>
    <row r="170" spans="1:19" x14ac:dyDescent="0.3">
      <c r="A170">
        <f>data_lastRecoveryFile!$A500-data_lastRecoveryFile!$A$339</f>
        <v>1.6100000000000003</v>
      </c>
      <c r="B170">
        <f>$C$6*data_lastRecoveryFile!$E500/$C$5</f>
        <v>6.6158357771261</v>
      </c>
      <c r="C170">
        <f>data_lastRecoveryFile!$H500*2*PI()/($C$4*$C$3*$C$2)</f>
        <v>11.204942999476966</v>
      </c>
      <c r="D170">
        <f>TableWmot31[[#This Row],[W]]*$C$3</f>
        <v>134.45931599372358</v>
      </c>
      <c r="E170">
        <f>F$5+(E$5-F$5)*EXP(-TableWmot31[[#This Row],[t]]/G$5)</f>
        <v>135.25236124376227</v>
      </c>
      <c r="F170">
        <f>ABS(TableWmot31[[#This Row],[Wmot,sim]]-TableWmot31[[#This Row],[Wmot]])</f>
        <v>0.79304525003868775</v>
      </c>
      <c r="N170">
        <f>data_lastRecoveryFile!$A3851-data_lastRecoveryFile!$A$3690</f>
        <v>1.6099999999999994</v>
      </c>
      <c r="O170">
        <f>$C$6*data_lastRecoveryFile!$E3851/$C$5</f>
        <v>6.6158357771261</v>
      </c>
      <c r="P170">
        <f>data_lastRecoveryFile!$H3851*2*PI()/($C$4*$C$3*$C$2)</f>
        <v>11.824926901247412</v>
      </c>
      <c r="Q170">
        <f>TableWmot32[[#This Row],[W]]*$C$3</f>
        <v>141.89912281496896</v>
      </c>
      <c r="R170">
        <f>S$5+(R$5-S$5)*EXP(-TableWmot32[[#This Row],[t]]/T$5)</f>
        <v>142.0330920287935</v>
      </c>
      <c r="S170">
        <f>ABS(TableWmot32[[#This Row],[Wmot,sim]]-TableWmot32[[#This Row],[Wmot]])</f>
        <v>0.13396921382454252</v>
      </c>
    </row>
    <row r="171" spans="1:19" x14ac:dyDescent="0.3">
      <c r="A171">
        <f>data_lastRecoveryFile!$A501-data_lastRecoveryFile!$A$339</f>
        <v>1.62</v>
      </c>
      <c r="B171">
        <f>$C$6*data_lastRecoveryFile!$E501/$C$5</f>
        <v>6.6158357771261</v>
      </c>
      <c r="C171">
        <f>data_lastRecoveryFile!$H501*2*PI()/($C$4*$C$3*$C$2)</f>
        <v>11.19904307415637</v>
      </c>
      <c r="D171">
        <f>TableWmot31[[#This Row],[W]]*$C$3</f>
        <v>134.38851688987643</v>
      </c>
      <c r="E171">
        <f>F$5+(E$5-F$5)*EXP(-TableWmot31[[#This Row],[t]]/G$5)</f>
        <v>135.25451292118836</v>
      </c>
      <c r="F171">
        <f>ABS(TableWmot31[[#This Row],[Wmot,sim]]-TableWmot31[[#This Row],[Wmot]])</f>
        <v>0.86599603131193703</v>
      </c>
      <c r="N171">
        <f>data_lastRecoveryFile!$A3852-data_lastRecoveryFile!$A$3690</f>
        <v>1.6199999999999974</v>
      </c>
      <c r="O171">
        <f>$C$6*data_lastRecoveryFile!$E3852/$C$5</f>
        <v>6.6158357771261</v>
      </c>
      <c r="P171">
        <f>data_lastRecoveryFile!$H3852*2*PI()/($C$4*$C$3*$C$2)</f>
        <v>11.887367783522532</v>
      </c>
      <c r="Q171">
        <f>TableWmot32[[#This Row],[W]]*$C$3</f>
        <v>142.64841340227036</v>
      </c>
      <c r="R171">
        <f>S$5+(R$5-S$5)*EXP(-TableWmot32[[#This Row],[t]]/T$5)</f>
        <v>142.03552382510424</v>
      </c>
      <c r="S171">
        <f>ABS(TableWmot32[[#This Row],[Wmot,sim]]-TableWmot32[[#This Row],[Wmot]])</f>
        <v>0.61288957716612913</v>
      </c>
    </row>
    <row r="172" spans="1:19" x14ac:dyDescent="0.3">
      <c r="A172">
        <f>data_lastRecoveryFile!$A502-data_lastRecoveryFile!$A$339</f>
        <v>1.63</v>
      </c>
      <c r="B172">
        <f>$C$6*data_lastRecoveryFile!$E502/$C$5</f>
        <v>6.6158357771261</v>
      </c>
      <c r="C172">
        <f>data_lastRecoveryFile!$H502*2*PI()/($C$4*$C$3*$C$2)</f>
        <v>11.17052676503131</v>
      </c>
      <c r="D172">
        <f>TableWmot31[[#This Row],[W]]*$C$3</f>
        <v>134.04632118037571</v>
      </c>
      <c r="E172">
        <f>F$5+(E$5-F$5)*EXP(-TableWmot31[[#This Row],[t]]/G$5)</f>
        <v>135.25656769802478</v>
      </c>
      <c r="F172">
        <f>ABS(TableWmot31[[#This Row],[Wmot,sim]]-TableWmot31[[#This Row],[Wmot]])</f>
        <v>1.2102465176490682</v>
      </c>
      <c r="N172">
        <f>data_lastRecoveryFile!$A3853-data_lastRecoveryFile!$A$3690</f>
        <v>1.6299999999999955</v>
      </c>
      <c r="O172">
        <f>$C$6*data_lastRecoveryFile!$E3853/$C$5</f>
        <v>6.6158357771261</v>
      </c>
      <c r="P172">
        <f>data_lastRecoveryFile!$H3853*2*PI()/($C$4*$C$3*$C$2)</f>
        <v>11.904575903301991</v>
      </c>
      <c r="Q172">
        <f>TableWmot32[[#This Row],[W]]*$C$3</f>
        <v>142.8549108396239</v>
      </c>
      <c r="R172">
        <f>S$5+(R$5-S$5)*EXP(-TableWmot32[[#This Row],[t]]/T$5)</f>
        <v>142.03784873349204</v>
      </c>
      <c r="S172">
        <f>ABS(TableWmot32[[#This Row],[Wmot,sim]]-TableWmot32[[#This Row],[Wmot]])</f>
        <v>0.81706210613185704</v>
      </c>
    </row>
    <row r="173" spans="1:19" x14ac:dyDescent="0.3">
      <c r="A173">
        <f>data_lastRecoveryFile!$A503-data_lastRecoveryFile!$A$339</f>
        <v>1.6399999999999997</v>
      </c>
      <c r="B173">
        <f>$C$6*data_lastRecoveryFile!$E503/$C$5</f>
        <v>6.6158357771261</v>
      </c>
      <c r="C173">
        <f>data_lastRecoveryFile!$H503*2*PI()/($C$4*$C$3*$C$2)</f>
        <v>11.163151855823932</v>
      </c>
      <c r="D173">
        <f>TableWmot31[[#This Row],[W]]*$C$3</f>
        <v>133.95782226988717</v>
      </c>
      <c r="E173">
        <f>F$5+(E$5-F$5)*EXP(-TableWmot31[[#This Row],[t]]/G$5)</f>
        <v>135.25852993818046</v>
      </c>
      <c r="F173">
        <f>ABS(TableWmot31[[#This Row],[Wmot,sim]]-TableWmot31[[#This Row],[Wmot]])</f>
        <v>1.3007076682932848</v>
      </c>
      <c r="N173">
        <f>data_lastRecoveryFile!$A3854-data_lastRecoveryFile!$A$3690</f>
        <v>1.6400000000000006</v>
      </c>
      <c r="O173">
        <f>$C$6*data_lastRecoveryFile!$E3854/$C$5</f>
        <v>6.6158357771261</v>
      </c>
      <c r="P173">
        <f>data_lastRecoveryFile!$H3854*2*PI()/($C$4*$C$3*$C$2)</f>
        <v>11.975375017375677</v>
      </c>
      <c r="Q173">
        <f>TableWmot32[[#This Row],[W]]*$C$3</f>
        <v>143.70450020850814</v>
      </c>
      <c r="R173">
        <f>S$5+(R$5-S$5)*EXP(-TableWmot32[[#This Row],[t]]/T$5)</f>
        <v>142.04007145214158</v>
      </c>
      <c r="S173">
        <f>ABS(TableWmot32[[#This Row],[Wmot,sim]]-TableWmot32[[#This Row],[Wmot]])</f>
        <v>1.6644287563665614</v>
      </c>
    </row>
    <row r="174" spans="1:19" x14ac:dyDescent="0.3">
      <c r="A174">
        <f>data_lastRecoveryFile!$A504-data_lastRecoveryFile!$A$339</f>
        <v>1.6499999999999995</v>
      </c>
      <c r="B174">
        <f>$C$6*data_lastRecoveryFile!$E504/$C$5</f>
        <v>6.6158357771261</v>
      </c>
      <c r="C174">
        <f>data_lastRecoveryFile!$H504*2*PI()/($C$4*$C$3*$C$2)</f>
        <v>11.093336064341434</v>
      </c>
      <c r="D174">
        <f>TableWmot31[[#This Row],[W]]*$C$3</f>
        <v>133.1200327720972</v>
      </c>
      <c r="E174">
        <f>F$5+(E$5-F$5)*EXP(-TableWmot31[[#This Row],[t]]/G$5)</f>
        <v>135.26040380903601</v>
      </c>
      <c r="F174">
        <f>ABS(TableWmot31[[#This Row],[Wmot,sim]]-TableWmot31[[#This Row],[Wmot]])</f>
        <v>2.1403710369388023</v>
      </c>
      <c r="N174">
        <f>data_lastRecoveryFile!$A3855-data_lastRecoveryFile!$A$3690</f>
        <v>1.6499999999999986</v>
      </c>
      <c r="O174">
        <f>$C$6*data_lastRecoveryFile!$E3855/$C$5</f>
        <v>6.6158357771261</v>
      </c>
      <c r="P174">
        <f>data_lastRecoveryFile!$H3855*2*PI()/($C$4*$C$3*$C$2)</f>
        <v>12.020607784984604</v>
      </c>
      <c r="Q174">
        <f>TableWmot32[[#This Row],[W]]*$C$3</f>
        <v>144.24729341981524</v>
      </c>
      <c r="R174">
        <f>S$5+(R$5-S$5)*EXP(-TableWmot32[[#This Row],[t]]/T$5)</f>
        <v>142.042196472732</v>
      </c>
      <c r="S174">
        <f>ABS(TableWmot32[[#This Row],[Wmot,sim]]-TableWmot32[[#This Row],[Wmot]])</f>
        <v>2.2050969470832342</v>
      </c>
    </row>
    <row r="175" spans="1:19" x14ac:dyDescent="0.3">
      <c r="A175">
        <f>data_lastRecoveryFile!$A505-data_lastRecoveryFile!$A$339</f>
        <v>1.6600000000000001</v>
      </c>
      <c r="B175">
        <f>$C$6*data_lastRecoveryFile!$E505/$C$5</f>
        <v>6.6158357771261</v>
      </c>
      <c r="C175">
        <f>data_lastRecoveryFile!$H505*2*PI()/($C$4*$C$3*$C$2)</f>
        <v>11.048594958028103</v>
      </c>
      <c r="D175">
        <f>TableWmot31[[#This Row],[W]]*$C$3</f>
        <v>132.58313949633722</v>
      </c>
      <c r="E175">
        <f>F$5+(E$5-F$5)*EXP(-TableWmot31[[#This Row],[t]]/G$5)</f>
        <v>135.26219329029459</v>
      </c>
      <c r="F175">
        <f>ABS(TableWmot31[[#This Row],[Wmot,sim]]-TableWmot31[[#This Row],[Wmot]])</f>
        <v>2.6790537939573653</v>
      </c>
      <c r="N175">
        <f>data_lastRecoveryFile!$A3856-data_lastRecoveryFile!$A$3690</f>
        <v>1.6599999999999966</v>
      </c>
      <c r="O175">
        <f>$C$6*data_lastRecoveryFile!$E3856/$C$5</f>
        <v>6.6158357771261</v>
      </c>
      <c r="P175">
        <f>data_lastRecoveryFile!$H3856*2*PI()/($C$4*$C$3*$C$2)</f>
        <v>12.028966011669903</v>
      </c>
      <c r="Q175">
        <f>TableWmot32[[#This Row],[W]]*$C$3</f>
        <v>144.34759214003884</v>
      </c>
      <c r="R175">
        <f>S$5+(R$5-S$5)*EXP(-TableWmot32[[#This Row],[t]]/T$5)</f>
        <v>142.04422808951387</v>
      </c>
      <c r="S175">
        <f>ABS(TableWmot32[[#This Row],[Wmot,sim]]-TableWmot32[[#This Row],[Wmot]])</f>
        <v>2.3033640505249764</v>
      </c>
    </row>
    <row r="176" spans="1:19" x14ac:dyDescent="0.3">
      <c r="A176">
        <f>data_lastRecoveryFile!$A506-data_lastRecoveryFile!$A$339</f>
        <v>1.67</v>
      </c>
      <c r="B176">
        <f>$C$6*data_lastRecoveryFile!$E506/$C$5</f>
        <v>6.6158357771261</v>
      </c>
      <c r="C176">
        <f>data_lastRecoveryFile!$H506*2*PI()/($C$4*$C$3*$C$2)</f>
        <v>10.984187430570607</v>
      </c>
      <c r="D176">
        <f>TableWmot31[[#This Row],[W]]*$C$3</f>
        <v>131.81024916684729</v>
      </c>
      <c r="E176">
        <f>F$5+(E$5-F$5)*EXP(-TableWmot31[[#This Row],[t]]/G$5)</f>
        <v>135.26390218243367</v>
      </c>
      <c r="F176">
        <f>ABS(TableWmot31[[#This Row],[Wmot,sim]]-TableWmot31[[#This Row],[Wmot]])</f>
        <v>3.4536530155863829</v>
      </c>
      <c r="N176">
        <f>data_lastRecoveryFile!$A3857-data_lastRecoveryFile!$A$3690</f>
        <v>1.6699999999999946</v>
      </c>
      <c r="O176">
        <f>$C$6*data_lastRecoveryFile!$E3857/$C$5</f>
        <v>6.6158357771261</v>
      </c>
      <c r="P176">
        <f>data_lastRecoveryFile!$H3857*2*PI()/($C$4*$C$3*$C$2)</f>
        <v>11.993566454633061</v>
      </c>
      <c r="Q176">
        <f>TableWmot32[[#This Row],[W]]*$C$3</f>
        <v>143.92279745559674</v>
      </c>
      <c r="R176">
        <f>S$5+(R$5-S$5)*EXP(-TableWmot32[[#This Row],[t]]/T$5)</f>
        <v>142.04617040798692</v>
      </c>
      <c r="S176">
        <f>ABS(TableWmot32[[#This Row],[Wmot,sim]]-TableWmot32[[#This Row],[Wmot]])</f>
        <v>1.8766270476098157</v>
      </c>
    </row>
    <row r="177" spans="1:19" x14ac:dyDescent="0.3">
      <c r="A177">
        <f>data_lastRecoveryFile!$A507-data_lastRecoveryFile!$A$339</f>
        <v>1.6799999999999997</v>
      </c>
      <c r="B177">
        <f>$C$6*data_lastRecoveryFile!$E507/$C$5</f>
        <v>6.6158357771261</v>
      </c>
      <c r="C177">
        <f>data_lastRecoveryFile!$H507*2*PI()/($C$4*$C$3*$C$2)</f>
        <v>10.870613850252697</v>
      </c>
      <c r="D177">
        <f>TableWmot31[[#This Row],[W]]*$C$3</f>
        <v>130.44736620303237</v>
      </c>
      <c r="E177">
        <f>F$5+(E$5-F$5)*EXP(-TableWmot31[[#This Row],[t]]/G$5)</f>
        <v>135.2655341147767</v>
      </c>
      <c r="F177">
        <f>ABS(TableWmot31[[#This Row],[Wmot,sim]]-TableWmot31[[#This Row],[Wmot]])</f>
        <v>4.8181679117443252</v>
      </c>
      <c r="N177">
        <f>data_lastRecoveryFile!$A3858-data_lastRecoveryFile!$A$3690</f>
        <v>1.6799999999999997</v>
      </c>
      <c r="O177">
        <f>$C$6*data_lastRecoveryFile!$E3858/$C$5</f>
        <v>6.6158357771261</v>
      </c>
      <c r="P177">
        <f>data_lastRecoveryFile!$H3858*2*PI()/($C$4*$C$3*$C$2)</f>
        <v>11.943908745590321</v>
      </c>
      <c r="Q177">
        <f>TableWmot32[[#This Row],[W]]*$C$3</f>
        <v>143.32690494708385</v>
      </c>
      <c r="R177">
        <f>S$5+(R$5-S$5)*EXP(-TableWmot32[[#This Row],[t]]/T$5)</f>
        <v>142.04802735319646</v>
      </c>
      <c r="S177">
        <f>ABS(TableWmot32[[#This Row],[Wmot,sim]]-TableWmot32[[#This Row],[Wmot]])</f>
        <v>1.2788775938873869</v>
      </c>
    </row>
    <row r="178" spans="1:19" x14ac:dyDescent="0.3">
      <c r="A178">
        <f>data_lastRecoveryFile!$A508-data_lastRecoveryFile!$A$339</f>
        <v>1.6899999999999995</v>
      </c>
      <c r="B178">
        <f>$C$6*data_lastRecoveryFile!$E508/$C$5</f>
        <v>6.6158357771261</v>
      </c>
      <c r="C178">
        <f>data_lastRecoveryFile!$H508*2*PI()/($C$4*$C$3*$C$2)</f>
        <v>10.858322338315913</v>
      </c>
      <c r="D178">
        <f>TableWmot31[[#This Row],[W]]*$C$3</f>
        <v>130.29986805979095</v>
      </c>
      <c r="E178">
        <f>F$5+(E$5-F$5)*EXP(-TableWmot31[[#This Row],[t]]/G$5)</f>
        <v>135.26709255320074</v>
      </c>
      <c r="F178">
        <f>ABS(TableWmot31[[#This Row],[Wmot,sim]]-TableWmot31[[#This Row],[Wmot]])</f>
        <v>4.9672244934097876</v>
      </c>
      <c r="N178">
        <f>data_lastRecoveryFile!$A3859-data_lastRecoveryFile!$A$3690</f>
        <v>1.6899999999999977</v>
      </c>
      <c r="O178">
        <f>$C$6*data_lastRecoveryFile!$E3859/$C$5</f>
        <v>6.6158357771261</v>
      </c>
      <c r="P178">
        <f>data_lastRecoveryFile!$H3859*2*PI()/($C$4*$C$3*$C$2)</f>
        <v>11.941942100407946</v>
      </c>
      <c r="Q178">
        <f>TableWmot32[[#This Row],[W]]*$C$3</f>
        <v>143.30330520489537</v>
      </c>
      <c r="R178">
        <f>S$5+(R$5-S$5)*EXP(-TableWmot32[[#This Row],[t]]/T$5)</f>
        <v>142.04980267766516</v>
      </c>
      <c r="S178">
        <f>ABS(TableWmot32[[#This Row],[Wmot,sim]]-TableWmot32[[#This Row],[Wmot]])</f>
        <v>1.2535025272302107</v>
      </c>
    </row>
    <row r="179" spans="1:19" x14ac:dyDescent="0.3">
      <c r="A179">
        <f>data_lastRecoveryFile!$A509-data_lastRecoveryFile!$A$339</f>
        <v>1.7000000000000002</v>
      </c>
      <c r="B179">
        <f>$C$6*data_lastRecoveryFile!$E509/$C$5</f>
        <v>6.6158357771261</v>
      </c>
      <c r="C179">
        <f>data_lastRecoveryFile!$H509*2*PI()/($C$4*$C$3*$C$2)</f>
        <v>10.866188908818886</v>
      </c>
      <c r="D179">
        <f>TableWmot31[[#This Row],[W]]*$C$3</f>
        <v>130.39426690582664</v>
      </c>
      <c r="E179">
        <f>F$5+(E$5-F$5)*EXP(-TableWmot31[[#This Row],[t]]/G$5)</f>
        <v>135.26858080749759</v>
      </c>
      <c r="F179">
        <f>ABS(TableWmot31[[#This Row],[Wmot,sim]]-TableWmot31[[#This Row],[Wmot]])</f>
        <v>4.8743139016709449</v>
      </c>
      <c r="N179">
        <f>data_lastRecoveryFile!$A3860-data_lastRecoveryFile!$A$3690</f>
        <v>1.6999999999999957</v>
      </c>
      <c r="O179">
        <f>$C$6*data_lastRecoveryFile!$E3860/$C$5</f>
        <v>6.6158357771261</v>
      </c>
      <c r="P179">
        <f>data_lastRecoveryFile!$H3860*2*PI()/($C$4*$C$3*$C$2)</f>
        <v>11.962100182847704</v>
      </c>
      <c r="Q179">
        <f>TableWmot32[[#This Row],[W]]*$C$3</f>
        <v>143.54520219417245</v>
      </c>
      <c r="R179">
        <f>S$5+(R$5-S$5)*EXP(-TableWmot32[[#This Row],[t]]/T$5)</f>
        <v>142.0514999689762</v>
      </c>
      <c r="S179">
        <f>ABS(TableWmot32[[#This Row],[Wmot,sim]]-TableWmot32[[#This Row],[Wmot]])</f>
        <v>1.4937022251962446</v>
      </c>
    </row>
    <row r="180" spans="1:19" x14ac:dyDescent="0.3">
      <c r="A180">
        <f>data_lastRecoveryFile!$A510-data_lastRecoveryFile!$A$339</f>
        <v>1.71</v>
      </c>
      <c r="B180">
        <f>$C$6*data_lastRecoveryFile!$E510/$C$5</f>
        <v>6.6158357771261</v>
      </c>
      <c r="C180">
        <f>data_lastRecoveryFile!$H510*2*PI()/($C$4*$C$3*$C$2)</f>
        <v>10.892738577874837</v>
      </c>
      <c r="D180">
        <f>TableWmot31[[#This Row],[W]]*$C$3</f>
        <v>130.71286293449805</v>
      </c>
      <c r="E180">
        <f>F$5+(E$5-F$5)*EXP(-TableWmot31[[#This Row],[t]]/G$5)</f>
        <v>135.27000203840268</v>
      </c>
      <c r="F180">
        <f>ABS(TableWmot31[[#This Row],[Wmot,sim]]-TableWmot31[[#This Row],[Wmot]])</f>
        <v>4.5571391039046318</v>
      </c>
      <c r="N180">
        <f>data_lastRecoveryFile!$A3861-data_lastRecoveryFile!$A$3690</f>
        <v>1.7100000000000009</v>
      </c>
      <c r="O180">
        <f>$C$6*data_lastRecoveryFile!$E3861/$C$5</f>
        <v>6.6158357771261</v>
      </c>
      <c r="P180">
        <f>data_lastRecoveryFile!$H3861*2*PI()/($C$4*$C$3*$C$2)</f>
        <v>11.872126308925449</v>
      </c>
      <c r="Q180">
        <f>TableWmot32[[#This Row],[W]]*$C$3</f>
        <v>142.4655157071054</v>
      </c>
      <c r="R180">
        <f>S$5+(R$5-S$5)*EXP(-TableWmot32[[#This Row],[t]]/T$5)</f>
        <v>142.05312265702298</v>
      </c>
      <c r="S180">
        <f>ABS(TableWmot32[[#This Row],[Wmot,sim]]-TableWmot32[[#This Row],[Wmot]])</f>
        <v>0.41239305008241445</v>
      </c>
    </row>
    <row r="181" spans="1:19" x14ac:dyDescent="0.3">
      <c r="A181">
        <f>data_lastRecoveryFile!$A511-data_lastRecoveryFile!$A$339</f>
        <v>1.7199999999999998</v>
      </c>
      <c r="B181">
        <f>$C$6*data_lastRecoveryFile!$E511/$C$5</f>
        <v>6.6158357771261</v>
      </c>
      <c r="C181">
        <f>data_lastRecoveryFile!$H511*2*PI()/($C$4*$C$3*$C$2)</f>
        <v>10.912404993905731</v>
      </c>
      <c r="D181">
        <f>TableWmot31[[#This Row],[W]]*$C$3</f>
        <v>130.94885992686878</v>
      </c>
      <c r="E181">
        <f>F$5+(E$5-F$5)*EXP(-TableWmot31[[#This Row],[t]]/G$5)</f>
        <v>135.27135926430822</v>
      </c>
      <c r="F181">
        <f>ABS(TableWmot31[[#This Row],[Wmot,sim]]-TableWmot31[[#This Row],[Wmot]])</f>
        <v>4.3224993374394387</v>
      </c>
      <c r="N181">
        <f>data_lastRecoveryFile!$A3862-data_lastRecoveryFile!$A$3690</f>
        <v>1.7199999999999989</v>
      </c>
      <c r="O181">
        <f>$C$6*data_lastRecoveryFile!$E3862/$C$5</f>
        <v>6.6158357771261</v>
      </c>
      <c r="P181">
        <f>data_lastRecoveryFile!$H3862*2*PI()/($C$4*$C$3*$C$2)</f>
        <v>11.671037161163254</v>
      </c>
      <c r="Q181">
        <f>TableWmot32[[#This Row],[W]]*$C$3</f>
        <v>140.05244593395904</v>
      </c>
      <c r="R181">
        <f>S$5+(R$5-S$5)*EXP(-TableWmot32[[#This Row],[t]]/T$5)</f>
        <v>142.0546740209403</v>
      </c>
      <c r="S181">
        <f>ABS(TableWmot32[[#This Row],[Wmot,sim]]-TableWmot32[[#This Row],[Wmot]])</f>
        <v>2.0022280869812619</v>
      </c>
    </row>
    <row r="182" spans="1:19" x14ac:dyDescent="0.3">
      <c r="A182">
        <f>data_lastRecoveryFile!$A512-data_lastRecoveryFile!$A$339</f>
        <v>1.7299999999999995</v>
      </c>
      <c r="B182">
        <f>$C$6*data_lastRecoveryFile!$E512/$C$5</f>
        <v>6.6158357771261</v>
      </c>
      <c r="C182">
        <f>data_lastRecoveryFile!$H512*2*PI()/($C$4*$C$3*$C$2)</f>
        <v>10.890280271396863</v>
      </c>
      <c r="D182">
        <f>TableWmot31[[#This Row],[W]]*$C$3</f>
        <v>130.68336325676236</v>
      </c>
      <c r="E182">
        <f>F$5+(E$5-F$5)*EXP(-TableWmot31[[#This Row],[t]]/G$5)</f>
        <v>135.27265536767328</v>
      </c>
      <c r="F182">
        <f>ABS(TableWmot31[[#This Row],[Wmot,sim]]-TableWmot31[[#This Row],[Wmot]])</f>
        <v>4.5892921109109182</v>
      </c>
      <c r="N182">
        <f>data_lastRecoveryFile!$A3863-data_lastRecoveryFile!$A$3690</f>
        <v>1.7299999999999969</v>
      </c>
      <c r="O182">
        <f>$C$6*data_lastRecoveryFile!$E3863/$C$5</f>
        <v>6.6158357771261</v>
      </c>
      <c r="P182">
        <f>data_lastRecoveryFile!$H3863*2*PI()/($C$4*$C$3*$C$2)</f>
        <v>11.462573104193682</v>
      </c>
      <c r="Q182">
        <f>TableWmot32[[#This Row],[W]]*$C$3</f>
        <v>137.55087725032419</v>
      </c>
      <c r="R182">
        <f>S$5+(R$5-S$5)*EXP(-TableWmot32[[#This Row],[t]]/T$5)</f>
        <v>142.05615719573086</v>
      </c>
      <c r="S182">
        <f>ABS(TableWmot32[[#This Row],[Wmot,sim]]-TableWmot32[[#This Row],[Wmot]])</f>
        <v>4.5052799454066701</v>
      </c>
    </row>
    <row r="183" spans="1:19" x14ac:dyDescent="0.3">
      <c r="A183">
        <f>data_lastRecoveryFile!$A513-data_lastRecoveryFile!$A$339</f>
        <v>1.7400000000000002</v>
      </c>
      <c r="B183">
        <f>$C$6*data_lastRecoveryFile!$E513/$C$5</f>
        <v>6.6158357771261</v>
      </c>
      <c r="C183">
        <f>data_lastRecoveryFile!$H513*2*PI()/($C$4*$C$3*$C$2)</f>
        <v>10.876022119390967</v>
      </c>
      <c r="D183">
        <f>TableWmot31[[#This Row],[W]]*$C$3</f>
        <v>130.51226543269161</v>
      </c>
      <c r="E183">
        <f>F$5+(E$5-F$5)*EXP(-TableWmot31[[#This Row],[t]]/G$5)</f>
        <v>135.27389310114572</v>
      </c>
      <c r="F183">
        <f>ABS(TableWmot31[[#This Row],[Wmot,sim]]-TableWmot31[[#This Row],[Wmot]])</f>
        <v>4.7616276684541106</v>
      </c>
      <c r="N183">
        <f>data_lastRecoveryFile!$A3864-data_lastRecoveryFile!$A$3690</f>
        <v>1.7399999999999949</v>
      </c>
      <c r="O183">
        <f>$C$6*data_lastRecoveryFile!$E3864/$C$5</f>
        <v>6.6158357771261</v>
      </c>
      <c r="P183">
        <f>data_lastRecoveryFile!$H3864*2*PI()/($C$4*$C$3*$C$2)</f>
        <v>11.262467279022678</v>
      </c>
      <c r="Q183">
        <f>TableWmot32[[#This Row],[W]]*$C$3</f>
        <v>135.14960734827213</v>
      </c>
      <c r="R183">
        <f>S$5+(R$5-S$5)*EXP(-TableWmot32[[#This Row],[t]]/T$5)</f>
        <v>142.05757517860059</v>
      </c>
      <c r="S183">
        <f>ABS(TableWmot32[[#This Row],[Wmot,sim]]-TableWmot32[[#This Row],[Wmot]])</f>
        <v>6.9079678303284595</v>
      </c>
    </row>
    <row r="184" spans="1:19" x14ac:dyDescent="0.3">
      <c r="A184">
        <f>data_lastRecoveryFile!$A514-data_lastRecoveryFile!$A$339</f>
        <v>1.75</v>
      </c>
      <c r="B184">
        <f>$C$6*data_lastRecoveryFile!$E514/$C$5</f>
        <v>6.6158357771261</v>
      </c>
      <c r="C184">
        <f>data_lastRecoveryFile!$H514*2*PI()/($C$4*$C$3*$C$2)</f>
        <v>10.884872007371863</v>
      </c>
      <c r="D184">
        <f>TableWmot31[[#This Row],[W]]*$C$3</f>
        <v>130.61846408846236</v>
      </c>
      <c r="E184">
        <f>F$5+(E$5-F$5)*EXP(-TableWmot31[[#This Row],[t]]/G$5)</f>
        <v>135.27507509340811</v>
      </c>
      <c r="F184">
        <f>ABS(TableWmot31[[#This Row],[Wmot,sim]]-TableWmot31[[#This Row],[Wmot]])</f>
        <v>4.656611004945745</v>
      </c>
      <c r="N184">
        <f>data_lastRecoveryFile!$A3865-data_lastRecoveryFile!$A$3690</f>
        <v>1.75</v>
      </c>
      <c r="O184">
        <f>$C$6*data_lastRecoveryFile!$E3865/$C$5</f>
        <v>6.6158357771261</v>
      </c>
      <c r="P184">
        <f>data_lastRecoveryFile!$H3865*2*PI()/($C$4*$C$3*$C$2)</f>
        <v>11.152826983956254</v>
      </c>
      <c r="Q184">
        <f>TableWmot32[[#This Row],[W]]*$C$3</f>
        <v>133.83392380747506</v>
      </c>
      <c r="R184">
        <f>S$5+(R$5-S$5)*EXP(-TableWmot32[[#This Row],[t]]/T$5)</f>
        <v>142.05893083501516</v>
      </c>
      <c r="S184">
        <f>ABS(TableWmot32[[#This Row],[Wmot,sim]]-TableWmot32[[#This Row],[Wmot]])</f>
        <v>8.2250070275401015</v>
      </c>
    </row>
    <row r="185" spans="1:19" x14ac:dyDescent="0.3">
      <c r="A185">
        <f>data_lastRecoveryFile!$A515-data_lastRecoveryFile!$A$339</f>
        <v>1.7599999999999998</v>
      </c>
      <c r="B185">
        <f>$C$6*data_lastRecoveryFile!$E515/$C$5</f>
        <v>6.6158357771261</v>
      </c>
      <c r="C185">
        <f>data_lastRecoveryFile!$H515*2*PI()/($C$4*$C$3*$C$2)</f>
        <v>10.909946692541029</v>
      </c>
      <c r="D185">
        <f>TableWmot31[[#This Row],[W]]*$C$3</f>
        <v>130.91936031049235</v>
      </c>
      <c r="E185">
        <f>F$5+(E$5-F$5)*EXP(-TableWmot31[[#This Row],[t]]/G$5)</f>
        <v>135.27620385476061</v>
      </c>
      <c r="F185">
        <f>ABS(TableWmot31[[#This Row],[Wmot,sim]]-TableWmot31[[#This Row],[Wmot]])</f>
        <v>4.3568435442682585</v>
      </c>
      <c r="N185">
        <f>data_lastRecoveryFile!$A3866-data_lastRecoveryFile!$A$3690</f>
        <v>1.759999999999998</v>
      </c>
      <c r="O185">
        <f>$C$6*data_lastRecoveryFile!$E3866/$C$5</f>
        <v>6.6158357771261</v>
      </c>
      <c r="P185">
        <f>data_lastRecoveryFile!$H3866*2*PI()/($C$4*$C$3*$C$2)</f>
        <v>11.225592738099051</v>
      </c>
      <c r="Q185">
        <f>TableWmot32[[#This Row],[W]]*$C$3</f>
        <v>134.7071128571886</v>
      </c>
      <c r="R185">
        <f>S$5+(R$5-S$5)*EXP(-TableWmot32[[#This Row],[t]]/T$5)</f>
        <v>142.06022690449075</v>
      </c>
      <c r="S185">
        <f>ABS(TableWmot32[[#This Row],[Wmot,sim]]-TableWmot32[[#This Row],[Wmot]])</f>
        <v>7.3531140473021424</v>
      </c>
    </row>
    <row r="186" spans="1:19" x14ac:dyDescent="0.3">
      <c r="A186">
        <f>data_lastRecoveryFile!$A516-data_lastRecoveryFile!$A$339</f>
        <v>1.7699999999999996</v>
      </c>
      <c r="B186">
        <f>$C$6*data_lastRecoveryFile!$E516/$C$5</f>
        <v>6.6158357771261</v>
      </c>
      <c r="C186">
        <f>data_lastRecoveryFile!$H516*2*PI()/($C$4*$C$3*$C$2)</f>
        <v>10.920763225704301</v>
      </c>
      <c r="D186">
        <f>TableWmot31[[#This Row],[W]]*$C$3</f>
        <v>131.04915870845161</v>
      </c>
      <c r="E186">
        <f>F$5+(E$5-F$5)*EXP(-TableWmot31[[#This Row],[t]]/G$5)</f>
        <v>135.27728178245218</v>
      </c>
      <c r="F186">
        <f>ABS(TableWmot31[[#This Row],[Wmot,sim]]-TableWmot31[[#This Row],[Wmot]])</f>
        <v>4.228123074000564</v>
      </c>
      <c r="N186">
        <f>data_lastRecoveryFile!$A3867-data_lastRecoveryFile!$A$3690</f>
        <v>1.769999999999996</v>
      </c>
      <c r="O186">
        <f>$C$6*data_lastRecoveryFile!$E3867/$C$5</f>
        <v>6.6158357771261</v>
      </c>
      <c r="P186">
        <f>data_lastRecoveryFile!$H3867*2*PI()/($C$4*$C$3*$C$2)</f>
        <v>11.406032147239157</v>
      </c>
      <c r="Q186">
        <f>TableWmot32[[#This Row],[W]]*$C$3</f>
        <v>136.87238576686988</v>
      </c>
      <c r="R186">
        <f>S$5+(R$5-S$5)*EXP(-TableWmot32[[#This Row],[t]]/T$5)</f>
        <v>142.06146600613005</v>
      </c>
      <c r="S186">
        <f>ABS(TableWmot32[[#This Row],[Wmot,sim]]-TableWmot32[[#This Row],[Wmot]])</f>
        <v>5.1890802392601643</v>
      </c>
    </row>
    <row r="187" spans="1:19" x14ac:dyDescent="0.3">
      <c r="A187">
        <f>data_lastRecoveryFile!$A517-data_lastRecoveryFile!$A$339</f>
        <v>1.7800000000000002</v>
      </c>
      <c r="B187">
        <f>$C$6*data_lastRecoveryFile!$E517/$C$5</f>
        <v>6.6158357771261</v>
      </c>
      <c r="C187">
        <f>data_lastRecoveryFile!$H517*2*PI()/($C$4*$C$3*$C$2)</f>
        <v>10.989595694595609</v>
      </c>
      <c r="D187">
        <f>TableWmot31[[#This Row],[W]]*$C$3</f>
        <v>131.87514833514732</v>
      </c>
      <c r="E187">
        <f>F$5+(E$5-F$5)*EXP(-TableWmot31[[#This Row],[t]]/G$5)</f>
        <v>135.27831116577198</v>
      </c>
      <c r="F187">
        <f>ABS(TableWmot31[[#This Row],[Wmot,sim]]-TableWmot31[[#This Row],[Wmot]])</f>
        <v>3.403162830624666</v>
      </c>
      <c r="N187">
        <f>data_lastRecoveryFile!$A3868-data_lastRecoveryFile!$A$3690</f>
        <v>1.779999999999994</v>
      </c>
      <c r="O187">
        <f>$C$6*data_lastRecoveryFile!$E3868/$C$5</f>
        <v>6.6158357771261</v>
      </c>
      <c r="P187">
        <f>data_lastRecoveryFile!$H3868*2*PI()/($C$4*$C$3*$C$2)</f>
        <v>11.616954505573434</v>
      </c>
      <c r="Q187">
        <f>TableWmot32[[#This Row],[W]]*$C$3</f>
        <v>139.40345406688121</v>
      </c>
      <c r="R187">
        <f>S$5+(R$5-S$5)*EXP(-TableWmot32[[#This Row],[t]]/T$5)</f>
        <v>142.06265064391479</v>
      </c>
      <c r="S187">
        <f>ABS(TableWmot32[[#This Row],[Wmot,sim]]-TableWmot32[[#This Row],[Wmot]])</f>
        <v>2.6591965770335833</v>
      </c>
    </row>
    <row r="188" spans="1:19" x14ac:dyDescent="0.3">
      <c r="A188">
        <f>data_lastRecoveryFile!$A518-data_lastRecoveryFile!$A$339</f>
        <v>1.79</v>
      </c>
      <c r="B188">
        <f>$C$6*data_lastRecoveryFile!$E518/$C$5</f>
        <v>6.6158357771261</v>
      </c>
      <c r="C188">
        <f>data_lastRecoveryFile!$H518*2*PI()/($C$4*$C$3*$C$2)</f>
        <v>11.14496041856655</v>
      </c>
      <c r="D188">
        <f>TableWmot31[[#This Row],[W]]*$C$3</f>
        <v>133.7395250227986</v>
      </c>
      <c r="E188">
        <f>F$5+(E$5-F$5)*EXP(-TableWmot31[[#This Row],[t]]/G$5)</f>
        <v>135.2792941909112</v>
      </c>
      <c r="F188">
        <f>ABS(TableWmot31[[#This Row],[Wmot,sim]]-TableWmot31[[#This Row],[Wmot]])</f>
        <v>1.5397691681125991</v>
      </c>
      <c r="N188">
        <f>data_lastRecoveryFile!$A3869-data_lastRecoveryFile!$A$3690</f>
        <v>1.7899999999999991</v>
      </c>
      <c r="O188">
        <f>$C$6*data_lastRecoveryFile!$E3869/$C$5</f>
        <v>6.6158357771261</v>
      </c>
      <c r="P188">
        <f>data_lastRecoveryFile!$H3869*2*PI()/($C$4*$C$3*$C$2)</f>
        <v>11.874092948994555</v>
      </c>
      <c r="Q188">
        <f>TableWmot32[[#This Row],[W]]*$C$3</f>
        <v>142.48911538793465</v>
      </c>
      <c r="R188">
        <f>S$5+(R$5-S$5)*EXP(-TableWmot32[[#This Row],[t]]/T$5)</f>
        <v>142.06378321176604</v>
      </c>
      <c r="S188">
        <f>ABS(TableWmot32[[#This Row],[Wmot,sim]]-TableWmot32[[#This Row],[Wmot]])</f>
        <v>0.42533217616860952</v>
      </c>
    </row>
    <row r="189" spans="1:19" x14ac:dyDescent="0.3">
      <c r="A189">
        <f>data_lastRecoveryFile!$A519-data_lastRecoveryFile!$A$339</f>
        <v>1.7999999999999998</v>
      </c>
      <c r="B189">
        <f>$C$6*data_lastRecoveryFile!$E519/$C$5</f>
        <v>6.6158357771261</v>
      </c>
      <c r="C189">
        <f>data_lastRecoveryFile!$H519*2*PI()/($C$4*$C$3*$C$2)</f>
        <v>11.327858123958094</v>
      </c>
      <c r="D189">
        <f>TableWmot31[[#This Row],[W]]*$C$3</f>
        <v>135.93429748749713</v>
      </c>
      <c r="E189">
        <f>F$5+(E$5-F$5)*EXP(-TableWmot31[[#This Row],[t]]/G$5)</f>
        <v>135.28023294560609</v>
      </c>
      <c r="F189">
        <f>ABS(TableWmot31[[#This Row],[Wmot,sim]]-TableWmot31[[#This Row],[Wmot]])</f>
        <v>0.65406454189104579</v>
      </c>
      <c r="N189">
        <f>data_lastRecoveryFile!$A3870-data_lastRecoveryFile!$A$3690</f>
        <v>1.7999999999999972</v>
      </c>
      <c r="O189">
        <f>$C$6*data_lastRecoveryFile!$E3870/$C$5</f>
        <v>6.6158357771261</v>
      </c>
      <c r="P189">
        <f>data_lastRecoveryFile!$H3870*2*PI()/($C$4*$C$3*$C$2)</f>
        <v>12.019624462393415</v>
      </c>
      <c r="Q189">
        <f>TableWmot32[[#This Row],[W]]*$C$3</f>
        <v>144.23549354872097</v>
      </c>
      <c r="R189">
        <f>S$5+(R$5-S$5)*EXP(-TableWmot32[[#This Row],[t]]/T$5)</f>
        <v>142.06486599838163</v>
      </c>
      <c r="S189">
        <f>ABS(TableWmot32[[#This Row],[Wmot,sim]]-TableWmot32[[#This Row],[Wmot]])</f>
        <v>2.1706275503393329</v>
      </c>
    </row>
    <row r="190" spans="1:19" x14ac:dyDescent="0.3">
      <c r="A190">
        <f>data_lastRecoveryFile!$A520-data_lastRecoveryFile!$A$339</f>
        <v>1.8099999999999996</v>
      </c>
      <c r="B190">
        <f>$C$6*data_lastRecoveryFile!$E520/$C$5</f>
        <v>6.6158357771261</v>
      </c>
      <c r="C190">
        <f>data_lastRecoveryFile!$H520*2*PI()/($C$4*$C$3*$C$2)</f>
        <v>11.566805135235102</v>
      </c>
      <c r="D190">
        <f>TableWmot31[[#This Row],[W]]*$C$3</f>
        <v>138.80166162282123</v>
      </c>
      <c r="E190">
        <f>F$5+(E$5-F$5)*EXP(-TableWmot31[[#This Row],[t]]/G$5)</f>
        <v>135.28112942357197</v>
      </c>
      <c r="F190">
        <f>ABS(TableWmot31[[#This Row],[Wmot,sim]]-TableWmot31[[#This Row],[Wmot]])</f>
        <v>3.52053219924926</v>
      </c>
      <c r="N190">
        <f>data_lastRecoveryFile!$A3871-data_lastRecoveryFile!$A$3690</f>
        <v>1.8099999999999952</v>
      </c>
      <c r="O190">
        <f>$C$6*data_lastRecoveryFile!$E3871/$C$5</f>
        <v>6.6158357771261</v>
      </c>
      <c r="P190">
        <f>data_lastRecoveryFile!$H3871*2*PI()/($C$4*$C$3*$C$2)</f>
        <v>12.019132801097822</v>
      </c>
      <c r="Q190">
        <f>TableWmot32[[#This Row],[W]]*$C$3</f>
        <v>144.22959361317385</v>
      </c>
      <c r="R190">
        <f>S$5+(R$5-S$5)*EXP(-TableWmot32[[#This Row],[t]]/T$5)</f>
        <v>142.06590119186131</v>
      </c>
      <c r="S190">
        <f>ABS(TableWmot32[[#This Row],[Wmot,sim]]-TableWmot32[[#This Row],[Wmot]])</f>
        <v>2.1636924213125326</v>
      </c>
    </row>
    <row r="191" spans="1:19" x14ac:dyDescent="0.3">
      <c r="A191">
        <f>data_lastRecoveryFile!$A521-data_lastRecoveryFile!$A$339</f>
        <v>1.8200000000000003</v>
      </c>
      <c r="B191">
        <f>$C$6*data_lastRecoveryFile!$E521/$C$5</f>
        <v>6.6158357771261</v>
      </c>
      <c r="C191">
        <f>data_lastRecoveryFile!$H521*2*PI()/($C$4*$C$3*$C$2)</f>
        <v>11.692670222376528</v>
      </c>
      <c r="D191">
        <f>TableWmot31[[#This Row],[W]]*$C$3</f>
        <v>140.31204266851833</v>
      </c>
      <c r="E191">
        <f>F$5+(E$5-F$5)*EXP(-TableWmot31[[#This Row],[t]]/G$5)</f>
        <v>135.28198552873732</v>
      </c>
      <c r="F191">
        <f>ABS(TableWmot31[[#This Row],[Wmot,sim]]-TableWmot31[[#This Row],[Wmot]])</f>
        <v>5.0300571397810074</v>
      </c>
      <c r="N191">
        <f>data_lastRecoveryFile!$A3872-data_lastRecoveryFile!$A$3690</f>
        <v>1.8200000000000003</v>
      </c>
      <c r="O191">
        <f>$C$6*data_lastRecoveryFile!$E3872/$C$5</f>
        <v>6.6158357771261</v>
      </c>
      <c r="P191">
        <f>data_lastRecoveryFile!$H3872*2*PI()/($C$4*$C$3*$C$2)</f>
        <v>11.983241582765382</v>
      </c>
      <c r="Q191">
        <f>TableWmot32[[#This Row],[W]]*$C$3</f>
        <v>143.79889899318459</v>
      </c>
      <c r="R191">
        <f>S$5+(R$5-S$5)*EXP(-TableWmot32[[#This Row],[t]]/T$5)</f>
        <v>142.06689088412847</v>
      </c>
      <c r="S191">
        <f>ABS(TableWmot32[[#This Row],[Wmot,sim]]-TableWmot32[[#This Row],[Wmot]])</f>
        <v>1.7320081090561246</v>
      </c>
    </row>
    <row r="192" spans="1:19" x14ac:dyDescent="0.3">
      <c r="A192">
        <f>data_lastRecoveryFile!$A522-data_lastRecoveryFile!$A$339</f>
        <v>1.83</v>
      </c>
      <c r="B192">
        <f>$C$6*data_lastRecoveryFile!$E522/$C$5</f>
        <v>6.6158357771261</v>
      </c>
      <c r="C192">
        <f>data_lastRecoveryFile!$H522*2*PI()/($C$4*$C$3*$C$2)</f>
        <v>11.673495462527958</v>
      </c>
      <c r="D192">
        <f>TableWmot31[[#This Row],[W]]*$C$3</f>
        <v>140.08194555033549</v>
      </c>
      <c r="E192">
        <f>F$5+(E$5-F$5)*EXP(-TableWmot31[[#This Row],[t]]/G$5)</f>
        <v>135.28280307928742</v>
      </c>
      <c r="F192">
        <f>ABS(TableWmot31[[#This Row],[Wmot,sim]]-TableWmot31[[#This Row],[Wmot]])</f>
        <v>4.7991424710480715</v>
      </c>
      <c r="N192">
        <f>data_lastRecoveryFile!$A3873-data_lastRecoveryFile!$A$3690</f>
        <v>1.8299999999999983</v>
      </c>
      <c r="O192">
        <f>$C$6*data_lastRecoveryFile!$E3873/$C$5</f>
        <v>6.6158357771261</v>
      </c>
      <c r="P192">
        <f>data_lastRecoveryFile!$H3873*2*PI()/($C$4*$C$3*$C$2)</f>
        <v>11.949317009615323</v>
      </c>
      <c r="Q192">
        <f>TableWmot32[[#This Row],[W]]*$C$3</f>
        <v>143.39180411538388</v>
      </c>
      <c r="R192">
        <f>S$5+(R$5-S$5)*EXP(-TableWmot32[[#This Row],[t]]/T$5)</f>
        <v>142.06783707515731</v>
      </c>
      <c r="S192">
        <f>ABS(TableWmot32[[#This Row],[Wmot,sim]]-TableWmot32[[#This Row],[Wmot]])</f>
        <v>1.3239670402265631</v>
      </c>
    </row>
    <row r="193" spans="1:19" x14ac:dyDescent="0.3">
      <c r="A193">
        <f>data_lastRecoveryFile!$A523-data_lastRecoveryFile!$A$339</f>
        <v>1.8399999999999999</v>
      </c>
      <c r="B193">
        <f>$C$6*data_lastRecoveryFile!$E523/$C$5</f>
        <v>6.6158357771261</v>
      </c>
      <c r="C193">
        <f>data_lastRecoveryFile!$H523*2*PI()/($C$4*$C$3*$C$2)</f>
        <v>11.632195980170518</v>
      </c>
      <c r="D193">
        <f>TableWmot31[[#This Row],[W]]*$C$3</f>
        <v>139.58635176204621</v>
      </c>
      <c r="E193">
        <f>F$5+(E$5-F$5)*EXP(-TableWmot31[[#This Row],[t]]/G$5)</f>
        <v>135.28358381152569</v>
      </c>
      <c r="F193">
        <f>ABS(TableWmot31[[#This Row],[Wmot,sim]]-TableWmot31[[#This Row],[Wmot]])</f>
        <v>4.3027679505205185</v>
      </c>
      <c r="N193">
        <f>data_lastRecoveryFile!$A3874-data_lastRecoveryFile!$A$3690</f>
        <v>1.8399999999999963</v>
      </c>
      <c r="O193">
        <f>$C$6*data_lastRecoveryFile!$E3874/$C$5</f>
        <v>6.6158357771261</v>
      </c>
      <c r="P193">
        <f>data_lastRecoveryFile!$H3874*2*PI()/($C$4*$C$3*$C$2)</f>
        <v>11.971441732124193</v>
      </c>
      <c r="Q193">
        <f>TableWmot32[[#This Row],[W]]*$C$3</f>
        <v>143.65730078549032</v>
      </c>
      <c r="R193">
        <f>S$5+(R$5-S$5)*EXP(-TableWmot32[[#This Row],[t]]/T$5)</f>
        <v>142.06874167701469</v>
      </c>
      <c r="S193">
        <f>ABS(TableWmot32[[#This Row],[Wmot,sim]]-TableWmot32[[#This Row],[Wmot]])</f>
        <v>1.5885591084756356</v>
      </c>
    </row>
    <row r="194" spans="1:19" x14ac:dyDescent="0.3">
      <c r="A194">
        <f>data_lastRecoveryFile!$A524-data_lastRecoveryFile!$A$339</f>
        <v>1.8499999999999996</v>
      </c>
      <c r="B194">
        <f>$C$6*data_lastRecoveryFile!$E524/$C$5</f>
        <v>6.6158357771261</v>
      </c>
      <c r="C194">
        <f>data_lastRecoveryFile!$H524*2*PI()/($C$4*$C$3*$C$2)</f>
        <v>11.597779745724862</v>
      </c>
      <c r="D194">
        <f>TableWmot31[[#This Row],[W]]*$C$3</f>
        <v>139.17335694869834</v>
      </c>
      <c r="E194">
        <f>F$5+(E$5-F$5)*EXP(-TableWmot31[[#This Row],[t]]/G$5)</f>
        <v>135.28432938356136</v>
      </c>
      <c r="F194">
        <f>ABS(TableWmot31[[#This Row],[Wmot,sim]]-TableWmot31[[#This Row],[Wmot]])</f>
        <v>3.8890275651369848</v>
      </c>
      <c r="N194">
        <f>data_lastRecoveryFile!$A3875-data_lastRecoveryFile!$A$3690</f>
        <v>1.8499999999999943</v>
      </c>
      <c r="O194">
        <f>$C$6*data_lastRecoveryFile!$E3875/$C$5</f>
        <v>6.6158357771261</v>
      </c>
      <c r="P194">
        <f>data_lastRecoveryFile!$H3875*2*PI()/($C$4*$C$3*$C$2)</f>
        <v>12.005366305274251</v>
      </c>
      <c r="Q194">
        <f>TableWmot32[[#This Row],[W]]*$C$3</f>
        <v>144.06439566329101</v>
      </c>
      <c r="R194">
        <f>S$5+(R$5-S$5)*EXP(-TableWmot32[[#This Row],[t]]/T$5)</f>
        <v>142.06960651772383</v>
      </c>
      <c r="S194">
        <f>ABS(TableWmot32[[#This Row],[Wmot,sim]]-TableWmot32[[#This Row],[Wmot]])</f>
        <v>1.9947891455671822</v>
      </c>
    </row>
    <row r="195" spans="1:19" x14ac:dyDescent="0.3">
      <c r="A195">
        <f>data_lastRecoveryFile!$A525-data_lastRecoveryFile!$A$339</f>
        <v>1.8600000000000003</v>
      </c>
      <c r="B195">
        <f>$C$6*data_lastRecoveryFile!$E525/$C$5</f>
        <v>6.6158357771261</v>
      </c>
      <c r="C195">
        <f>data_lastRecoveryFile!$H525*2*PI()/($C$4*$C$3*$C$2)</f>
        <v>11.605646311114569</v>
      </c>
      <c r="D195">
        <f>TableWmot31[[#This Row],[W]]*$C$3</f>
        <v>139.26775573337483</v>
      </c>
      <c r="E195">
        <f>F$5+(E$5-F$5)*EXP(-TableWmot31[[#This Row],[t]]/G$5)</f>
        <v>135.28504137883081</v>
      </c>
      <c r="F195">
        <f>ABS(TableWmot31[[#This Row],[Wmot,sim]]-TableWmot31[[#This Row],[Wmot]])</f>
        <v>3.9827143545440151</v>
      </c>
      <c r="N195">
        <f>data_lastRecoveryFile!$A3876-data_lastRecoveryFile!$A$3690</f>
        <v>1.8599999999999994</v>
      </c>
      <c r="O195">
        <f>$C$6*data_lastRecoveryFile!$E3876/$C$5</f>
        <v>6.6158357771261</v>
      </c>
      <c r="P195">
        <f>data_lastRecoveryFile!$H3876*2*PI()/($C$4*$C$3*$C$2)</f>
        <v>12.024049408940497</v>
      </c>
      <c r="Q195">
        <f>TableWmot32[[#This Row],[W]]*$C$3</f>
        <v>144.28859290728596</v>
      </c>
      <c r="R195">
        <f>S$5+(R$5-S$5)*EXP(-TableWmot32[[#This Row],[t]]/T$5)</f>
        <v>142.07043334495845</v>
      </c>
      <c r="S195">
        <f>ABS(TableWmot32[[#This Row],[Wmot,sim]]-TableWmot32[[#This Row],[Wmot]])</f>
        <v>2.2181595623275143</v>
      </c>
    </row>
    <row r="196" spans="1:19" x14ac:dyDescent="0.3">
      <c r="A196">
        <f>data_lastRecoveryFile!$A526-data_lastRecoveryFile!$A$339</f>
        <v>1.87</v>
      </c>
      <c r="B196">
        <f>$C$6*data_lastRecoveryFile!$E526/$C$5</f>
        <v>6.6158357771261</v>
      </c>
      <c r="C196">
        <f>data_lastRecoveryFile!$H526*2*PI()/($C$4*$C$3*$C$2)</f>
        <v>11.612529559026353</v>
      </c>
      <c r="D196">
        <f>TableWmot31[[#This Row],[W]]*$C$3</f>
        <v>139.35035470831622</v>
      </c>
      <c r="E196">
        <f>F$5+(E$5-F$5)*EXP(-TableWmot31[[#This Row],[t]]/G$5)</f>
        <v>135.28572130946054</v>
      </c>
      <c r="F196">
        <f>ABS(TableWmot31[[#This Row],[Wmot,sim]]-TableWmot31[[#This Row],[Wmot]])</f>
        <v>4.0646333988556762</v>
      </c>
      <c r="N196">
        <f>data_lastRecoveryFile!$A3877-data_lastRecoveryFile!$A$3690</f>
        <v>1.8699999999999974</v>
      </c>
      <c r="O196">
        <f>$C$6*data_lastRecoveryFile!$E3877/$C$5</f>
        <v>6.6158357771261</v>
      </c>
      <c r="P196">
        <f>data_lastRecoveryFile!$H3877*2*PI()/($C$4*$C$3*$C$2)</f>
        <v>12.020116123689009</v>
      </c>
      <c r="Q196">
        <f>TableWmot32[[#This Row],[W]]*$C$3</f>
        <v>144.24139348426812</v>
      </c>
      <c r="R196">
        <f>S$5+(R$5-S$5)*EXP(-TableWmot32[[#This Row],[t]]/T$5)</f>
        <v>142.07122382957454</v>
      </c>
      <c r="S196">
        <f>ABS(TableWmot32[[#This Row],[Wmot,sim]]-TableWmot32[[#This Row],[Wmot]])</f>
        <v>2.1701696546935807</v>
      </c>
    </row>
    <row r="197" spans="1:19" x14ac:dyDescent="0.3">
      <c r="A197">
        <f>data_lastRecoveryFile!$A527-data_lastRecoveryFile!$A$339</f>
        <v>1.88</v>
      </c>
      <c r="B197">
        <f>$C$6*data_lastRecoveryFile!$E527/$C$5</f>
        <v>6.6158357771261</v>
      </c>
      <c r="C197">
        <f>data_lastRecoveryFile!$H527*2*PI()/($C$4*$C$3*$C$2)</f>
        <v>11.594338121768972</v>
      </c>
      <c r="D197">
        <f>TableWmot31[[#This Row],[W]]*$C$3</f>
        <v>139.13205746122767</v>
      </c>
      <c r="E197">
        <f>F$5+(E$5-F$5)*EXP(-TableWmot31[[#This Row],[t]]/G$5)</f>
        <v>135.28637061947859</v>
      </c>
      <c r="F197">
        <f>ABS(TableWmot31[[#This Row],[Wmot,sim]]-TableWmot31[[#This Row],[Wmot]])</f>
        <v>3.8456868417490853</v>
      </c>
      <c r="N197">
        <f>data_lastRecoveryFile!$A3878-data_lastRecoveryFile!$A$3690</f>
        <v>1.8799999999999955</v>
      </c>
      <c r="O197">
        <f>$C$6*data_lastRecoveryFile!$E3878/$C$5</f>
        <v>6.6158357771261</v>
      </c>
      <c r="P197">
        <f>data_lastRecoveryFile!$H3878*2*PI()/($C$4*$C$3*$C$2)</f>
        <v>12.002416342613953</v>
      </c>
      <c r="Q197">
        <f>TableWmot32[[#This Row],[W]]*$C$3</f>
        <v>144.02899611136743</v>
      </c>
      <c r="R197">
        <f>S$5+(R$5-S$5)*EXP(-TableWmot32[[#This Row],[t]]/T$5)</f>
        <v>142.07197956898671</v>
      </c>
      <c r="S197">
        <f>ABS(TableWmot32[[#This Row],[Wmot,sim]]-TableWmot32[[#This Row],[Wmot]])</f>
        <v>1.9570165423807282</v>
      </c>
    </row>
    <row r="198" spans="1:19" x14ac:dyDescent="0.3">
      <c r="A198">
        <f>data_lastRecoveryFile!$A528-data_lastRecoveryFile!$A$339</f>
        <v>1.8899999999999997</v>
      </c>
      <c r="B198">
        <f>$C$6*data_lastRecoveryFile!$E528/$C$5</f>
        <v>6.6158357771261</v>
      </c>
      <c r="C198">
        <f>data_lastRecoveryFile!$H528*2*PI()/($C$4*$C$3*$C$2)</f>
        <v>11.554021962002722</v>
      </c>
      <c r="D198">
        <f>TableWmot31[[#This Row],[W]]*$C$3</f>
        <v>138.64826354403266</v>
      </c>
      <c r="E198">
        <f>F$5+(E$5-F$5)*EXP(-TableWmot31[[#This Row],[t]]/G$5)</f>
        <v>135.28699068788129</v>
      </c>
      <c r="F198">
        <f>ABS(TableWmot31[[#This Row],[Wmot,sim]]-TableWmot31[[#This Row],[Wmot]])</f>
        <v>3.3612728561513734</v>
      </c>
      <c r="N198">
        <f>data_lastRecoveryFile!$A3879-data_lastRecoveryFile!$A$3690</f>
        <v>1.8900000000000006</v>
      </c>
      <c r="O198">
        <f>$C$6*data_lastRecoveryFile!$E3879/$C$5</f>
        <v>6.6158357771261</v>
      </c>
      <c r="P198">
        <f>data_lastRecoveryFile!$H3879*2*PI()/($C$4*$C$3*$C$2)</f>
        <v>11.901625940641694</v>
      </c>
      <c r="Q198">
        <f>TableWmot32[[#This Row],[W]]*$C$3</f>
        <v>142.81951128770032</v>
      </c>
      <c r="R198">
        <f>S$5+(R$5-S$5)*EXP(-TableWmot32[[#This Row],[t]]/T$5)</f>
        <v>142.07270209039632</v>
      </c>
      <c r="S198">
        <f>ABS(TableWmot32[[#This Row],[Wmot,sim]]-TableWmot32[[#This Row],[Wmot]])</f>
        <v>0.74680919730400319</v>
      </c>
    </row>
    <row r="199" spans="1:19" x14ac:dyDescent="0.3">
      <c r="A199">
        <f>data_lastRecoveryFile!$A529-data_lastRecoveryFile!$A$339</f>
        <v>1.8999999999999995</v>
      </c>
      <c r="B199">
        <f>$C$6*data_lastRecoveryFile!$E529/$C$5</f>
        <v>6.6158357771261</v>
      </c>
      <c r="C199">
        <f>data_lastRecoveryFile!$H529*2*PI()/($C$4*$C$3*$C$2)</f>
        <v>11.526488970355583</v>
      </c>
      <c r="D199">
        <f>TableWmot31[[#This Row],[W]]*$C$3</f>
        <v>138.31786764426698</v>
      </c>
      <c r="E199">
        <f>F$5+(E$5-F$5)*EXP(-TableWmot31[[#This Row],[t]]/G$5)</f>
        <v>135.28758283156202</v>
      </c>
      <c r="F199">
        <f>ABS(TableWmot31[[#This Row],[Wmot,sim]]-TableWmot31[[#This Row],[Wmot]])</f>
        <v>3.0302848127049629</v>
      </c>
      <c r="N199">
        <f>data_lastRecoveryFile!$A3880-data_lastRecoveryFile!$A$3690</f>
        <v>1.8999999999999986</v>
      </c>
      <c r="O199">
        <f>$C$6*data_lastRecoveryFile!$E3880/$C$5</f>
        <v>6.6158357771261</v>
      </c>
      <c r="P199">
        <f>data_lastRecoveryFile!$H3880*2*PI()/($C$4*$C$3*$C$2)</f>
        <v>11.681853694326524</v>
      </c>
      <c r="Q199">
        <f>TableWmot32[[#This Row],[W]]*$C$3</f>
        <v>140.1822443319183</v>
      </c>
      <c r="R199">
        <f>S$5+(R$5-S$5)*EXP(-TableWmot32[[#This Row],[t]]/T$5)</f>
        <v>142.07339285387769</v>
      </c>
      <c r="S199">
        <f>ABS(TableWmot32[[#This Row],[Wmot,sim]]-TableWmot32[[#This Row],[Wmot]])</f>
        <v>1.8911485219593942</v>
      </c>
    </row>
    <row r="200" spans="1:19" x14ac:dyDescent="0.3">
      <c r="A200">
        <f>data_lastRecoveryFile!$A530-data_lastRecoveryFile!$A$339</f>
        <v>1.9100000000000001</v>
      </c>
      <c r="B200">
        <f>$C$6*data_lastRecoveryFile!$E530/$C$5</f>
        <v>6.6158357771261</v>
      </c>
      <c r="C200">
        <f>data_lastRecoveryFile!$H530*2*PI()/($C$4*$C$3*$C$2)</f>
        <v>11.446839968301003</v>
      </c>
      <c r="D200">
        <f>TableWmot31[[#This Row],[W]]*$C$3</f>
        <v>137.36207961961202</v>
      </c>
      <c r="E200">
        <f>F$5+(E$5-F$5)*EXP(-TableWmot31[[#This Row],[t]]/G$5)</f>
        <v>135.28814830810805</v>
      </c>
      <c r="F200">
        <f>ABS(TableWmot31[[#This Row],[Wmot,sim]]-TableWmot31[[#This Row],[Wmot]])</f>
        <v>2.0739313115039693</v>
      </c>
      <c r="N200">
        <f>data_lastRecoveryFile!$A3881-data_lastRecoveryFile!$A$3690</f>
        <v>1.9099999999999966</v>
      </c>
      <c r="O200">
        <f>$C$6*data_lastRecoveryFile!$E3881/$C$5</f>
        <v>6.6158357771261</v>
      </c>
      <c r="P200">
        <f>data_lastRecoveryFile!$H3881*2*PI()/($C$4*$C$3*$C$2)</f>
        <v>11.443890005640705</v>
      </c>
      <c r="Q200">
        <f>TableWmot32[[#This Row],[W]]*$C$3</f>
        <v>137.32668006768847</v>
      </c>
      <c r="R200">
        <f>S$5+(R$5-S$5)*EXP(-TableWmot32[[#This Row],[t]]/T$5)</f>
        <v>142.07405325532858</v>
      </c>
      <c r="S200">
        <f>ABS(TableWmot32[[#This Row],[Wmot,sim]]-TableWmot32[[#This Row],[Wmot]])</f>
        <v>4.7473731876401075</v>
      </c>
    </row>
    <row r="201" spans="1:19" x14ac:dyDescent="0.3">
      <c r="A201">
        <f>data_lastRecoveryFile!$A531-data_lastRecoveryFile!$A$339</f>
        <v>1.92</v>
      </c>
      <c r="B201">
        <f>$C$6*data_lastRecoveryFile!$E531/$C$5</f>
        <v>6.6158357771261</v>
      </c>
      <c r="C201">
        <f>data_lastRecoveryFile!$H531*2*PI()/($C$4*$C$3*$C$2)</f>
        <v>11.284592001531545</v>
      </c>
      <c r="D201">
        <f>TableWmot31[[#This Row],[W]]*$C$3</f>
        <v>135.41510401837854</v>
      </c>
      <c r="E201">
        <f>F$5+(E$5-F$5)*EXP(-TableWmot31[[#This Row],[t]]/G$5)</f>
        <v>135.2886883184712</v>
      </c>
      <c r="F201">
        <f>ABS(TableWmot31[[#This Row],[Wmot,sim]]-TableWmot31[[#This Row],[Wmot]])</f>
        <v>0.1264156999073407</v>
      </c>
      <c r="N201">
        <f>data_lastRecoveryFile!$A3882-data_lastRecoveryFile!$A$3690</f>
        <v>1.9199999999999946</v>
      </c>
      <c r="O201">
        <f>$C$6*data_lastRecoveryFile!$E3882/$C$5</f>
        <v>6.6158357771261</v>
      </c>
      <c r="P201">
        <f>data_lastRecoveryFile!$H3882*2*PI()/($C$4*$C$3*$C$2)</f>
        <v>11.191176503653397</v>
      </c>
      <c r="Q201">
        <f>TableWmot32[[#This Row],[W]]*$C$3</f>
        <v>134.29411804384077</v>
      </c>
      <c r="R201">
        <f>S$5+(R$5-S$5)*EXP(-TableWmot32[[#This Row],[t]]/T$5)</f>
        <v>142.07468462929097</v>
      </c>
      <c r="S201">
        <f>ABS(TableWmot32[[#This Row],[Wmot,sim]]-TableWmot32[[#This Row],[Wmot]])</f>
        <v>7.7805665854502024</v>
      </c>
    </row>
    <row r="202" spans="1:19" x14ac:dyDescent="0.3">
      <c r="A202">
        <f>data_lastRecoveryFile!$A532-data_lastRecoveryFile!$A$339</f>
        <v>1.9299999999999997</v>
      </c>
      <c r="B202">
        <f>$C$6*data_lastRecoveryFile!$E532/$C$5</f>
        <v>6.6158357771261</v>
      </c>
      <c r="C202">
        <f>data_lastRecoveryFile!$H532*2*PI()/($C$4*$C$3*$C$2)</f>
        <v>11.088911117794353</v>
      </c>
      <c r="D202">
        <f>TableWmot31[[#This Row],[W]]*$C$3</f>
        <v>133.06693341353224</v>
      </c>
      <c r="E202">
        <f>F$5+(E$5-F$5)*EXP(-TableWmot31[[#This Row],[t]]/G$5)</f>
        <v>135.28920400951867</v>
      </c>
      <c r="F202">
        <f>ABS(TableWmot31[[#This Row],[Wmot,sim]]-TableWmot31[[#This Row],[Wmot]])</f>
        <v>2.22227059598643</v>
      </c>
      <c r="N202">
        <f>data_lastRecoveryFile!$A3883-data_lastRecoveryFile!$A$3690</f>
        <v>1.9299999999999997</v>
      </c>
      <c r="O202">
        <f>$C$6*data_lastRecoveryFile!$E3883/$C$5</f>
        <v>6.6158357771261</v>
      </c>
      <c r="P202">
        <f>data_lastRecoveryFile!$H3883*2*PI()/($C$4*$C$3*$C$2)</f>
        <v>11.055478205939888</v>
      </c>
      <c r="Q202">
        <f>TableWmot32[[#This Row],[W]]*$C$3</f>
        <v>132.66573847127864</v>
      </c>
      <c r="R202">
        <f>S$5+(R$5-S$5)*EXP(-TableWmot32[[#This Row],[t]]/T$5)</f>
        <v>142.07528825164806</v>
      </c>
      <c r="S202">
        <f>ABS(TableWmot32[[#This Row],[Wmot,sim]]-TableWmot32[[#This Row],[Wmot]])</f>
        <v>9.4095497803694172</v>
      </c>
    </row>
    <row r="203" spans="1:19" x14ac:dyDescent="0.3">
      <c r="A203">
        <f>data_lastRecoveryFile!$A533-data_lastRecoveryFile!$A$339</f>
        <v>1.9399999999999995</v>
      </c>
      <c r="B203">
        <f>$C$6*data_lastRecoveryFile!$E533/$C$5</f>
        <v>6.6158357771261</v>
      </c>
      <c r="C203">
        <f>data_lastRecoveryFile!$H533*2*PI()/($C$4*$C$3*$C$2)</f>
        <v>10.832264330555558</v>
      </c>
      <c r="D203">
        <f>TableWmot31[[#This Row],[W]]*$C$3</f>
        <v>129.98717196666669</v>
      </c>
      <c r="E203">
        <f>F$5+(E$5-F$5)*EXP(-TableWmot31[[#This Row],[t]]/G$5)</f>
        <v>135.28969647646852</v>
      </c>
      <c r="F203">
        <f>ABS(TableWmot31[[#This Row],[Wmot,sim]]-TableWmot31[[#This Row],[Wmot]])</f>
        <v>5.3025245098018274</v>
      </c>
      <c r="N203">
        <f>data_lastRecoveryFile!$A3884-data_lastRecoveryFile!$A$3690</f>
        <v>1.9399999999999977</v>
      </c>
      <c r="O203">
        <f>$C$6*data_lastRecoveryFile!$E3884/$C$5</f>
        <v>6.6158357771261</v>
      </c>
      <c r="P203">
        <f>data_lastRecoveryFile!$H3884*2*PI()/($C$4*$C$3*$C$2)</f>
        <v>11.084486176360542</v>
      </c>
      <c r="Q203">
        <f>TableWmot32[[#This Row],[W]]*$C$3</f>
        <v>133.01383411632651</v>
      </c>
      <c r="R203">
        <f>S$5+(R$5-S$5)*EXP(-TableWmot32[[#This Row],[t]]/T$5)</f>
        <v>142.07586534220243</v>
      </c>
      <c r="S203">
        <f>ABS(TableWmot32[[#This Row],[Wmot,sim]]-TableWmot32[[#This Row],[Wmot]])</f>
        <v>9.062031225875927</v>
      </c>
    </row>
    <row r="204" spans="1:19" x14ac:dyDescent="0.3">
      <c r="A204">
        <f>data_lastRecoveryFile!$A534-data_lastRecoveryFile!$A$339</f>
        <v>1.9500000000000002</v>
      </c>
      <c r="B204">
        <f>$C$6*data_lastRecoveryFile!$E534/$C$5</f>
        <v>6.6158357771261</v>
      </c>
      <c r="C204">
        <f>data_lastRecoveryFile!$H534*2*PI()/($C$4*$C$3*$C$2)</f>
        <v>10.676407950402291</v>
      </c>
      <c r="D204">
        <f>TableWmot31[[#This Row],[W]]*$C$3</f>
        <v>128.11689540482749</v>
      </c>
      <c r="E204">
        <f>F$5+(E$5-F$5)*EXP(-TableWmot31[[#This Row],[t]]/G$5)</f>
        <v>135.29016676521579</v>
      </c>
      <c r="F204">
        <f>ABS(TableWmot31[[#This Row],[Wmot,sim]]-TableWmot31[[#This Row],[Wmot]])</f>
        <v>7.1732713603882985</v>
      </c>
      <c r="N204">
        <f>data_lastRecoveryFile!$A3885-data_lastRecoveryFile!$A$3690</f>
        <v>1.9499999999999957</v>
      </c>
      <c r="O204">
        <f>$C$6*data_lastRecoveryFile!$E3885/$C$5</f>
        <v>6.6158357771261</v>
      </c>
      <c r="P204">
        <f>data_lastRecoveryFile!$H3885*2*PI()/($C$4*$C$3*$C$2)</f>
        <v>11.132668901516496</v>
      </c>
      <c r="Q204">
        <f>TableWmot32[[#This Row],[W]]*$C$3</f>
        <v>133.59202681819795</v>
      </c>
      <c r="R204">
        <f>S$5+(R$5-S$5)*EXP(-TableWmot32[[#This Row],[t]]/T$5)</f>
        <v>142.07641706714111</v>
      </c>
      <c r="S204">
        <f>ABS(TableWmot32[[#This Row],[Wmot,sim]]-TableWmot32[[#This Row],[Wmot]])</f>
        <v>8.4843902489431571</v>
      </c>
    </row>
    <row r="205" spans="1:19" x14ac:dyDescent="0.3">
      <c r="A205">
        <f>data_lastRecoveryFile!$A535-data_lastRecoveryFile!$A$339</f>
        <v>1.96</v>
      </c>
      <c r="B205">
        <f>$C$6*data_lastRecoveryFile!$E535/$C$5</f>
        <v>6.6158357771261</v>
      </c>
      <c r="C205">
        <f>data_lastRecoveryFile!$H535*2*PI()/($C$4*$C$3*$C$2)</f>
        <v>10.650349942641935</v>
      </c>
      <c r="D205">
        <f>TableWmot31[[#This Row],[W]]*$C$3</f>
        <v>127.80419931170321</v>
      </c>
      <c r="E205">
        <f>F$5+(E$5-F$5)*EXP(-TableWmot31[[#This Row],[t]]/G$5)</f>
        <v>135.29061587455374</v>
      </c>
      <c r="F205">
        <f>ABS(TableWmot31[[#This Row],[Wmot,sim]]-TableWmot31[[#This Row],[Wmot]])</f>
        <v>7.4864165628505219</v>
      </c>
      <c r="N205">
        <f>data_lastRecoveryFile!$A3886-data_lastRecoveryFile!$A$3690</f>
        <v>1.9600000000000009</v>
      </c>
      <c r="O205">
        <f>$C$6*data_lastRecoveryFile!$E3886/$C$5</f>
        <v>6.6158357771261</v>
      </c>
      <c r="P205">
        <f>data_lastRecoveryFile!$H3886*2*PI()/($C$4*$C$3*$C$2)</f>
        <v>11.13955214942828</v>
      </c>
      <c r="Q205">
        <f>TableWmot32[[#This Row],[W]]*$C$3</f>
        <v>133.67462579313934</v>
      </c>
      <c r="R205">
        <f>S$5+(R$5-S$5)*EXP(-TableWmot32[[#This Row],[t]]/T$5)</f>
        <v>142.07694454139215</v>
      </c>
      <c r="S205">
        <f>ABS(TableWmot32[[#This Row],[Wmot,sim]]-TableWmot32[[#This Row],[Wmot]])</f>
        <v>8.4023187482528101</v>
      </c>
    </row>
    <row r="206" spans="1:19" x14ac:dyDescent="0.3">
      <c r="A206">
        <f>data_lastRecoveryFile!$A536-data_lastRecoveryFile!$A$339</f>
        <v>1.9699999999999998</v>
      </c>
      <c r="B206">
        <f>$C$6*data_lastRecoveryFile!$E536/$C$5</f>
        <v>6.6158357771261</v>
      </c>
      <c r="C206">
        <f>data_lastRecoveryFile!$H536*2*PI()/($C$4*$C$3*$C$2)</f>
        <v>10.646416662503716</v>
      </c>
      <c r="D206">
        <f>TableWmot31[[#This Row],[W]]*$C$3</f>
        <v>127.75699995004459</v>
      </c>
      <c r="E206">
        <f>F$5+(E$5-F$5)*EXP(-TableWmot31[[#This Row],[t]]/G$5)</f>
        <v>135.29104475829507</v>
      </c>
      <c r="F206">
        <f>ABS(TableWmot31[[#This Row],[Wmot,sim]]-TableWmot31[[#This Row],[Wmot]])</f>
        <v>7.5340448082504849</v>
      </c>
      <c r="N206">
        <f>data_lastRecoveryFile!$A3887-data_lastRecoveryFile!$A$3690</f>
        <v>1.9699999999999989</v>
      </c>
      <c r="O206">
        <f>$C$6*data_lastRecoveryFile!$E3887/$C$5</f>
        <v>6.6158357771261</v>
      </c>
      <c r="P206">
        <f>data_lastRecoveryFile!$H3887*2*PI()/($C$4*$C$3*$C$2)</f>
        <v>11.199534735451964</v>
      </c>
      <c r="Q206">
        <f>TableWmot32[[#This Row],[W]]*$C$3</f>
        <v>134.39441682542358</v>
      </c>
      <c r="R206">
        <f>S$5+(R$5-S$5)*EXP(-TableWmot32[[#This Row],[t]]/T$5)</f>
        <v>142.07744883087773</v>
      </c>
      <c r="S206">
        <f>ABS(TableWmot32[[#This Row],[Wmot,sim]]-TableWmot32[[#This Row],[Wmot]])</f>
        <v>7.6830320054541517</v>
      </c>
    </row>
    <row r="207" spans="1:19" x14ac:dyDescent="0.3">
      <c r="A207">
        <f>data_lastRecoveryFile!$A537-data_lastRecoveryFile!$A$339</f>
        <v>1.9799999999999995</v>
      </c>
      <c r="B207">
        <f>$C$6*data_lastRecoveryFile!$E537/$C$5</f>
        <v>6.6158357771261</v>
      </c>
      <c r="C207">
        <f>data_lastRecoveryFile!$H537*2*PI()/($C$4*$C$3*$C$2)</f>
        <v>10.65526655048461</v>
      </c>
      <c r="D207">
        <f>TableWmot31[[#This Row],[W]]*$C$3</f>
        <v>127.86319860581531</v>
      </c>
      <c r="E207">
        <f>F$5+(E$5-F$5)*EXP(-TableWmot31[[#This Row],[t]]/G$5)</f>
        <v>135.2914543272976</v>
      </c>
      <c r="F207">
        <f>ABS(TableWmot31[[#This Row],[Wmot,sim]]-TableWmot31[[#This Row],[Wmot]])</f>
        <v>7.4282557214822873</v>
      </c>
      <c r="N207">
        <f>data_lastRecoveryFile!$A3888-data_lastRecoveryFile!$A$3690</f>
        <v>1.9799999999999969</v>
      </c>
      <c r="O207">
        <f>$C$6*data_lastRecoveryFile!$E3888/$C$5</f>
        <v>6.6158357771261</v>
      </c>
      <c r="P207">
        <f>data_lastRecoveryFile!$H3888*2*PI()/($C$4*$C$3*$C$2)</f>
        <v>11.368665950133206</v>
      </c>
      <c r="Q207">
        <f>TableWmot32[[#This Row],[W]]*$C$3</f>
        <v>136.42399140159847</v>
      </c>
      <c r="R207">
        <f>S$5+(R$5-S$5)*EXP(-TableWmot32[[#This Row],[t]]/T$5)</f>
        <v>142.07793095466818</v>
      </c>
      <c r="S207">
        <f>ABS(TableWmot32[[#This Row],[Wmot,sim]]-TableWmot32[[#This Row],[Wmot]])</f>
        <v>5.653939553069705</v>
      </c>
    </row>
    <row r="208" spans="1:19" x14ac:dyDescent="0.3">
      <c r="A208">
        <f>data_lastRecoveryFile!$A538-data_lastRecoveryFile!$A$339</f>
        <v>1.9900000000000002</v>
      </c>
      <c r="B208">
        <f>$C$6*data_lastRecoveryFile!$E538/$C$5</f>
        <v>6.6158357771261</v>
      </c>
      <c r="C208">
        <f>data_lastRecoveryFile!$H538*2*PI()/($C$4*$C$3*$C$2)</f>
        <v>10.643466699843421</v>
      </c>
      <c r="D208">
        <f>TableWmot31[[#This Row],[W]]*$C$3</f>
        <v>127.72160039812104</v>
      </c>
      <c r="E208">
        <f>F$5+(E$5-F$5)*EXP(-TableWmot31[[#This Row],[t]]/G$5)</f>
        <v>135.29184545139881</v>
      </c>
      <c r="F208">
        <f>ABS(TableWmot31[[#This Row],[Wmot,sim]]-TableWmot31[[#This Row],[Wmot]])</f>
        <v>7.5702450532777732</v>
      </c>
      <c r="N208">
        <f>data_lastRecoveryFile!$A3889-data_lastRecoveryFile!$A$3690</f>
        <v>1.9899999999999949</v>
      </c>
      <c r="O208">
        <f>$C$6*data_lastRecoveryFile!$E3889/$C$5</f>
        <v>6.6158357771261</v>
      </c>
      <c r="P208">
        <f>data_lastRecoveryFile!$H3889*2*PI()/($C$4*$C$3*$C$2)</f>
        <v>11.558938564732129</v>
      </c>
      <c r="Q208">
        <f>TableWmot32[[#This Row],[W]]*$C$3</f>
        <v>138.70726277678554</v>
      </c>
      <c r="R208">
        <f>S$5+(R$5-S$5)*EXP(-TableWmot32[[#This Row],[t]]/T$5)</f>
        <v>142.07839188704125</v>
      </c>
      <c r="S208">
        <f>ABS(TableWmot32[[#This Row],[Wmot,sim]]-TableWmot32[[#This Row],[Wmot]])</f>
        <v>3.3711291102557084</v>
      </c>
    </row>
    <row r="209" spans="1:19" x14ac:dyDescent="0.3">
      <c r="A209">
        <f>data_lastRecoveryFile!$A539-data_lastRecoveryFile!$A$339</f>
        <v>2</v>
      </c>
      <c r="B209">
        <f>$C$6*data_lastRecoveryFile!$E539/$C$5</f>
        <v>6.6158357771261</v>
      </c>
      <c r="C209">
        <f>data_lastRecoveryFile!$H539*2*PI()/($C$4*$C$3*$C$2)</f>
        <v>10.639041753296338</v>
      </c>
      <c r="D209">
        <f>TableWmot31[[#This Row],[W]]*$C$3</f>
        <v>127.66850103955605</v>
      </c>
      <c r="E209">
        <f>F$5+(E$5-F$5)*EXP(-TableWmot31[[#This Row],[t]]/G$5)</f>
        <v>135.29221896126305</v>
      </c>
      <c r="F209">
        <f>ABS(TableWmot31[[#This Row],[Wmot,sim]]-TableWmot31[[#This Row],[Wmot]])</f>
        <v>7.6237179217069979</v>
      </c>
      <c r="N209">
        <f>data_lastRecoveryFile!$A3890-data_lastRecoveryFile!$A$3690</f>
        <v>2</v>
      </c>
      <c r="O209">
        <f>$C$6*data_lastRecoveryFile!$E3890/$C$5</f>
        <v>6.6158357771261</v>
      </c>
      <c r="P209">
        <f>data_lastRecoveryFile!$H3890*2*PI()/($C$4*$C$3*$C$2)</f>
        <v>11.760519373789917</v>
      </c>
      <c r="Q209">
        <f>TableWmot32[[#This Row],[W]]*$C$3</f>
        <v>141.12623248547899</v>
      </c>
      <c r="R209">
        <f>S$5+(R$5-S$5)*EXP(-TableWmot32[[#This Row],[t]]/T$5)</f>
        <v>142.07883255945106</v>
      </c>
      <c r="S209">
        <f>ABS(TableWmot32[[#This Row],[Wmot,sim]]-TableWmot32[[#This Row],[Wmot]])</f>
        <v>0.95260007397206437</v>
      </c>
    </row>
    <row r="210" spans="1:19" x14ac:dyDescent="0.3">
      <c r="A210">
        <f>data_lastRecoveryFile!$A540-data_lastRecoveryFile!$A$339</f>
        <v>2.0099999999999998</v>
      </c>
      <c r="B210">
        <f>$C$6*data_lastRecoveryFile!$E540/$C$5</f>
        <v>6.6158357771261</v>
      </c>
      <c r="C210">
        <f>data_lastRecoveryFile!$H540*2*PI()/($C$4*$C$3*$C$2)</f>
        <v>10.655758211780205</v>
      </c>
      <c r="D210">
        <f>TableWmot31[[#This Row],[W]]*$C$3</f>
        <v>127.86909854136246</v>
      </c>
      <c r="E210">
        <f>F$5+(E$5-F$5)*EXP(-TableWmot31[[#This Row],[t]]/G$5)</f>
        <v>135.29257565014584</v>
      </c>
      <c r="F210">
        <f>ABS(TableWmot31[[#This Row],[Wmot,sim]]-TableWmot31[[#This Row],[Wmot]])</f>
        <v>7.4234771087833735</v>
      </c>
      <c r="N210">
        <f>data_lastRecoveryFile!$A3891-data_lastRecoveryFile!$A$3690</f>
        <v>2.009999999999998</v>
      </c>
      <c r="O210">
        <f>$C$6*data_lastRecoveryFile!$E3891/$C$5</f>
        <v>6.6158357771261</v>
      </c>
      <c r="P210">
        <f>data_lastRecoveryFile!$H3891*2*PI()/($C$4*$C$3*$C$2)</f>
        <v>11.869668007560744</v>
      </c>
      <c r="Q210">
        <f>TableWmot32[[#This Row],[W]]*$C$3</f>
        <v>142.43601609072891</v>
      </c>
      <c r="R210">
        <f>S$5+(R$5-S$5)*EXP(-TableWmot32[[#This Row],[t]]/T$5)</f>
        <v>142.07925386241024</v>
      </c>
      <c r="S210">
        <f>ABS(TableWmot32[[#This Row],[Wmot,sim]]-TableWmot32[[#This Row],[Wmot]])</f>
        <v>0.35676222831867221</v>
      </c>
    </row>
    <row r="211" spans="1:19" x14ac:dyDescent="0.3">
      <c r="A211">
        <f>data_lastRecoveryFile!$A541-data_lastRecoveryFile!$A$339</f>
        <v>2.0199999999999996</v>
      </c>
      <c r="B211">
        <f>$C$6*data_lastRecoveryFile!$E541/$C$5</f>
        <v>6.6158357771261</v>
      </c>
      <c r="C211">
        <f>data_lastRecoveryFile!$H541*2*PI()/($C$4*$C$3*$C$2)</f>
        <v>10.669524702490506</v>
      </c>
      <c r="D211">
        <f>TableWmot31[[#This Row],[W]]*$C$3</f>
        <v>128.03429642988607</v>
      </c>
      <c r="E211">
        <f>F$5+(E$5-F$5)*EXP(-TableWmot31[[#This Row],[t]]/G$5)</f>
        <v>135.29291627557845</v>
      </c>
      <c r="F211">
        <f>ABS(TableWmot31[[#This Row],[Wmot,sim]]-TableWmot31[[#This Row],[Wmot]])</f>
        <v>7.2586198456923796</v>
      </c>
      <c r="N211">
        <f>data_lastRecoveryFile!$A3892-data_lastRecoveryFile!$A$3690</f>
        <v>2.019999999999996</v>
      </c>
      <c r="O211">
        <f>$C$6*data_lastRecoveryFile!$E3892/$C$5</f>
        <v>6.6158357771261</v>
      </c>
      <c r="P211">
        <f>data_lastRecoveryFile!$H3892*2*PI()/($C$4*$C$3*$C$2)</f>
        <v>11.850493247712173</v>
      </c>
      <c r="Q211">
        <f>TableWmot32[[#This Row],[W]]*$C$3</f>
        <v>142.20591897254607</v>
      </c>
      <c r="R211">
        <f>S$5+(R$5-S$5)*EXP(-TableWmot32[[#This Row],[t]]/T$5)</f>
        <v>142.0796566472896</v>
      </c>
      <c r="S211">
        <f>ABS(TableWmot32[[#This Row],[Wmot,sim]]-TableWmot32[[#This Row],[Wmot]])</f>
        <v>0.12626232525647652</v>
      </c>
    </row>
    <row r="212" spans="1:19" x14ac:dyDescent="0.3">
      <c r="A212">
        <f>data_lastRecoveryFile!$A542-data_lastRecoveryFile!$A$339</f>
        <v>2.0300000000000002</v>
      </c>
      <c r="B212">
        <f>$C$6*data_lastRecoveryFile!$E542/$C$5</f>
        <v>6.6158357771261</v>
      </c>
      <c r="C212">
        <f>data_lastRecoveryFile!$H542*2*PI()/($C$4*$C$3*$C$2)</f>
        <v>10.6031505349639</v>
      </c>
      <c r="D212">
        <f>TableWmot31[[#This Row],[W]]*$C$3</f>
        <v>127.23780641956679</v>
      </c>
      <c r="E212">
        <f>F$5+(E$5-F$5)*EXP(-TableWmot31[[#This Row],[t]]/G$5)</f>
        <v>135.2932415609769</v>
      </c>
      <c r="F212">
        <f>ABS(TableWmot31[[#This Row],[Wmot,sim]]-TableWmot31[[#This Row],[Wmot]])</f>
        <v>8.0554351414101006</v>
      </c>
      <c r="N212">
        <f>data_lastRecoveryFile!$A3893-data_lastRecoveryFile!$A$3690</f>
        <v>2.029999999999994</v>
      </c>
      <c r="O212">
        <f>$C$6*data_lastRecoveryFile!$E3893/$C$5</f>
        <v>6.6158357771261</v>
      </c>
      <c r="P212">
        <f>data_lastRecoveryFile!$H3893*2*PI()/($C$4*$C$3*$C$2)</f>
        <v>11.836726751888603</v>
      </c>
      <c r="Q212">
        <f>TableWmot32[[#This Row],[W]]*$C$3</f>
        <v>142.04072102266323</v>
      </c>
      <c r="R212">
        <f>S$5+(R$5-S$5)*EXP(-TableWmot32[[#This Row],[t]]/T$5)</f>
        <v>142.08004172803848</v>
      </c>
      <c r="S212">
        <f>ABS(TableWmot32[[#This Row],[Wmot,sim]]-TableWmot32[[#This Row],[Wmot]])</f>
        <v>3.9320705375246234E-2</v>
      </c>
    </row>
    <row r="213" spans="1:19" x14ac:dyDescent="0.3">
      <c r="A213">
        <f>data_lastRecoveryFile!$A543-data_lastRecoveryFile!$A$339</f>
        <v>2.04</v>
      </c>
      <c r="B213">
        <f>$C$6*data_lastRecoveryFile!$E543/$C$5</f>
        <v>6.6158357771261</v>
      </c>
      <c r="C213">
        <f>data_lastRecoveryFile!$H543*2*PI()/($C$4*$C$3*$C$2)</f>
        <v>10.45221075754004</v>
      </c>
      <c r="D213">
        <f>TableWmot31[[#This Row],[W]]*$C$3</f>
        <v>125.42652909048049</v>
      </c>
      <c r="E213">
        <f>F$5+(E$5-F$5)*EXP(-TableWmot31[[#This Row],[t]]/G$5)</f>
        <v>135.29355219717814</v>
      </c>
      <c r="F213">
        <f>ABS(TableWmot31[[#This Row],[Wmot,sim]]-TableWmot31[[#This Row],[Wmot]])</f>
        <v>9.8670231066976584</v>
      </c>
      <c r="N213">
        <f>data_lastRecoveryFile!$A3894-data_lastRecoveryFile!$A$3690</f>
        <v>2.0399999999999991</v>
      </c>
      <c r="O213">
        <f>$C$6*data_lastRecoveryFile!$E3894/$C$5</f>
        <v>6.6158357771261</v>
      </c>
      <c r="P213">
        <f>data_lastRecoveryFile!$H3894*2*PI()/($C$4*$C$3*$C$2)</f>
        <v>11.872126308925449</v>
      </c>
      <c r="Q213">
        <f>TableWmot32[[#This Row],[W]]*$C$3</f>
        <v>142.4655157071054</v>
      </c>
      <c r="R213">
        <f>S$5+(R$5-S$5)*EXP(-TableWmot32[[#This Row],[t]]/T$5)</f>
        <v>142.08040988282971</v>
      </c>
      <c r="S213">
        <f>ABS(TableWmot32[[#This Row],[Wmot,sim]]-TableWmot32[[#This Row],[Wmot]])</f>
        <v>0.38510582427568352</v>
      </c>
    </row>
    <row r="214" spans="1:19" x14ac:dyDescent="0.3">
      <c r="A214">
        <f>data_lastRecoveryFile!$A544-data_lastRecoveryFile!$A$339</f>
        <v>2.0499999999999998</v>
      </c>
      <c r="B214">
        <f>$C$6*data_lastRecoveryFile!$E544/$C$5</f>
        <v>6.6158357771261</v>
      </c>
      <c r="C214">
        <f>data_lastRecoveryFile!$H544*2*PI()/($C$4*$C$3*$C$2)</f>
        <v>10.188680727502728</v>
      </c>
      <c r="D214">
        <f>TableWmot31[[#This Row],[W]]*$C$3</f>
        <v>122.26416873003274</v>
      </c>
      <c r="E214">
        <f>F$5+(E$5-F$5)*EXP(-TableWmot31[[#This Row],[t]]/G$5)</f>
        <v>135.2938488439074</v>
      </c>
      <c r="F214">
        <f>ABS(TableWmot31[[#This Row],[Wmot,sim]]-TableWmot31[[#This Row],[Wmot]])</f>
        <v>13.029680113874662</v>
      </c>
      <c r="N214">
        <f>data_lastRecoveryFile!$A3895-data_lastRecoveryFile!$A$3690</f>
        <v>2.0499999999999972</v>
      </c>
      <c r="O214">
        <f>$C$6*data_lastRecoveryFile!$E3895/$C$5</f>
        <v>6.6158357771261</v>
      </c>
      <c r="P214">
        <f>data_lastRecoveryFile!$H3895*2*PI()/($C$4*$C$3*$C$2)</f>
        <v>11.92227567926378</v>
      </c>
      <c r="Q214">
        <f>TableWmot32[[#This Row],[W]]*$C$3</f>
        <v>143.06730815116538</v>
      </c>
      <c r="R214">
        <f>S$5+(R$5-S$5)*EXP(-TableWmot32[[#This Row],[t]]/T$5)</f>
        <v>142.08076185563203</v>
      </c>
      <c r="S214">
        <f>ABS(TableWmot32[[#This Row],[Wmot,sim]]-TableWmot32[[#This Row],[Wmot]])</f>
        <v>0.98654629553334416</v>
      </c>
    </row>
    <row r="215" spans="1:19" x14ac:dyDescent="0.3">
      <c r="N215">
        <f>data_lastRecoveryFile!$A3896-data_lastRecoveryFile!$A$3690</f>
        <v>2.0599999999999952</v>
      </c>
      <c r="O215">
        <f>$C$6*data_lastRecoveryFile!$E3896/$C$5</f>
        <v>6.6158357771261</v>
      </c>
      <c r="P215">
        <f>data_lastRecoveryFile!$H3896*2*PI()/($C$4*$C$3*$C$2)</f>
        <v>11.939975460338834</v>
      </c>
      <c r="Q215">
        <f>TableWmot32[[#This Row],[W]]*$C$3</f>
        <v>143.279705524066</v>
      </c>
      <c r="R215">
        <f>S$5+(R$5-S$5)*EXP(-TableWmot32[[#This Row],[t]]/T$5)</f>
        <v>142.08109835771353</v>
      </c>
      <c r="S215">
        <f>ABS(TableWmot32[[#This Row],[Wmot,sim]]-TableWmot32[[#This Row],[Wmot]])</f>
        <v>1.198607166352474</v>
      </c>
    </row>
    <row r="216" spans="1:19" x14ac:dyDescent="0.3">
      <c r="N216">
        <f>data_lastRecoveryFile!$A3897-data_lastRecoveryFile!$A$3690</f>
        <v>2.0700000000000003</v>
      </c>
      <c r="O216">
        <f>$C$6*data_lastRecoveryFile!$E3897/$C$5</f>
        <v>6.6158357771261</v>
      </c>
      <c r="P216">
        <f>data_lastRecoveryFile!$H3897*2*PI()/($C$4*$C$3*$C$2)</f>
        <v>11.906542543371099</v>
      </c>
      <c r="Q216">
        <f>TableWmot32[[#This Row],[W]]*$C$3</f>
        <v>142.87851052045318</v>
      </c>
      <c r="R216">
        <f>S$5+(R$5-S$5)*EXP(-TableWmot32[[#This Row],[t]]/T$5)</f>
        <v>142.08142006907906</v>
      </c>
      <c r="S216">
        <f>ABS(TableWmot32[[#This Row],[Wmot,sim]]-TableWmot32[[#This Row],[Wmot]])</f>
        <v>0.79709045137411749</v>
      </c>
    </row>
    <row r="217" spans="1:19" x14ac:dyDescent="0.3">
      <c r="N217">
        <f>data_lastRecoveryFile!$A3898-data_lastRecoveryFile!$A$3690</f>
        <v>2.0799999999999983</v>
      </c>
      <c r="O217">
        <f>$C$6*data_lastRecoveryFile!$E3898/$C$5</f>
        <v>6.6158357771261</v>
      </c>
      <c r="P217">
        <f>data_lastRecoveryFile!$H3898*2*PI()/($C$4*$C$3*$C$2)</f>
        <v>11.854426532963661</v>
      </c>
      <c r="Q217">
        <f>TableWmot32[[#This Row],[W]]*$C$3</f>
        <v>142.25311839556394</v>
      </c>
      <c r="R217">
        <f>S$5+(R$5-S$5)*EXP(-TableWmot32[[#This Row],[t]]/T$5)</f>
        <v>142.0817276398443</v>
      </c>
      <c r="S217">
        <f>ABS(TableWmot32[[#This Row],[Wmot,sim]]-TableWmot32[[#This Row],[Wmot]])</f>
        <v>0.17139075571964213</v>
      </c>
    </row>
    <row r="218" spans="1:19" x14ac:dyDescent="0.3">
      <c r="N218">
        <f>data_lastRecoveryFile!$A3899-data_lastRecoveryFile!$A$3690</f>
        <v>2.0899999999999963</v>
      </c>
      <c r="O218">
        <f>$C$6*data_lastRecoveryFile!$E3899/$C$5</f>
        <v>6.6158357771261</v>
      </c>
      <c r="P218">
        <f>data_lastRecoveryFile!$H3899*2*PI()/($C$4*$C$3*$C$2)</f>
        <v>11.840168375844495</v>
      </c>
      <c r="Q218">
        <f>TableWmot32[[#This Row],[W]]*$C$3</f>
        <v>142.08202051013393</v>
      </c>
      <c r="R218">
        <f>S$5+(R$5-S$5)*EXP(-TableWmot32[[#This Row],[t]]/T$5)</f>
        <v>142.08202169154953</v>
      </c>
      <c r="S218">
        <f>ABS(TableWmot32[[#This Row],[Wmot,sim]]-TableWmot32[[#This Row],[Wmot]])</f>
        <v>1.1814155982392549E-6</v>
      </c>
    </row>
    <row r="219" spans="1:19" x14ac:dyDescent="0.3">
      <c r="N219">
        <f>data_lastRecoveryFile!$A3900-data_lastRecoveryFile!$A$3690</f>
        <v>2.0999999999999943</v>
      </c>
      <c r="O219">
        <f>$C$6*data_lastRecoveryFile!$E3900/$C$5</f>
        <v>6.6158357771261</v>
      </c>
      <c r="P219">
        <f>data_lastRecoveryFile!$H3900*2*PI()/($C$4*$C$3*$C$2)</f>
        <v>11.756094427242834</v>
      </c>
      <c r="Q219">
        <f>TableWmot32[[#This Row],[W]]*$C$3</f>
        <v>141.073133126914</v>
      </c>
      <c r="R219">
        <f>S$5+(R$5-S$5)*EXP(-TableWmot32[[#This Row],[t]]/T$5)</f>
        <v>142.08230281841568</v>
      </c>
      <c r="S219">
        <f>ABS(TableWmot32[[#This Row],[Wmot,sim]]-TableWmot32[[#This Row],[Wmot]])</f>
        <v>1.0091696915016826</v>
      </c>
    </row>
    <row r="220" spans="1:19" x14ac:dyDescent="0.3">
      <c r="N220">
        <f>data_lastRecoveryFile!$A3901-data_lastRecoveryFile!$A$3690</f>
        <v>2.1099999999999994</v>
      </c>
      <c r="O220">
        <f>$C$6*data_lastRecoveryFile!$E3901/$C$5</f>
        <v>6.6158357771261</v>
      </c>
      <c r="P220">
        <f>data_lastRecoveryFile!$H3901*2*PI()/($C$4*$C$3*$C$2)</f>
        <v>11.511739157054095</v>
      </c>
      <c r="Q220">
        <f>TableWmot32[[#This Row],[W]]*$C$3</f>
        <v>138.14086988464913</v>
      </c>
      <c r="R220">
        <f>S$5+(R$5-S$5)*EXP(-TableWmot32[[#This Row],[t]]/T$5)</f>
        <v>142.08257158854508</v>
      </c>
      <c r="S220">
        <f>ABS(TableWmot32[[#This Row],[Wmot,sim]]-TableWmot32[[#This Row],[Wmot]])</f>
        <v>3.9417017038959443</v>
      </c>
    </row>
    <row r="221" spans="1:19" x14ac:dyDescent="0.3">
      <c r="N221">
        <f>data_lastRecoveryFile!$A3902-data_lastRecoveryFile!$A$3690</f>
        <v>2.1199999999999974</v>
      </c>
      <c r="O221">
        <f>$C$6*data_lastRecoveryFile!$E3902/$C$5</f>
        <v>6.6158357771261</v>
      </c>
      <c r="P221">
        <f>data_lastRecoveryFile!$H3902*2*PI()/($C$4*$C$3*$C$2)</f>
        <v>11.174951706465123</v>
      </c>
      <c r="Q221">
        <f>TableWmot32[[#This Row],[W]]*$C$3</f>
        <v>134.09942047758148</v>
      </c>
      <c r="R221">
        <f>S$5+(R$5-S$5)*EXP(-TableWmot32[[#This Row],[t]]/T$5)</f>
        <v>142.08282854506956</v>
      </c>
      <c r="S221">
        <f>ABS(TableWmot32[[#This Row],[Wmot,sim]]-TableWmot32[[#This Row],[Wmot]])</f>
        <v>7.9834080674880852</v>
      </c>
    </row>
    <row r="222" spans="1:19" x14ac:dyDescent="0.3">
      <c r="N222">
        <f>data_lastRecoveryFile!$A3903-data_lastRecoveryFile!$A$3690</f>
        <v>2.1299999999999955</v>
      </c>
      <c r="O222">
        <f>$C$6*data_lastRecoveryFile!$E3903/$C$5</f>
        <v>6.6158357771261</v>
      </c>
      <c r="P222">
        <f>data_lastRecoveryFile!$H3903*2*PI()/($C$4*$C$3*$C$2)</f>
        <v>10.773265072236331</v>
      </c>
      <c r="Q222">
        <f>TableWmot32[[#This Row],[W]]*$C$3</f>
        <v>129.27918086683599</v>
      </c>
      <c r="R222">
        <f>S$5+(R$5-S$5)*EXP(-TableWmot32[[#This Row],[t]]/T$5)</f>
        <v>142.08307420724796</v>
      </c>
      <c r="S222">
        <f>ABS(TableWmot32[[#This Row],[Wmot,sim]]-TableWmot32[[#This Row],[Wmot]])</f>
        <v>12.803893340411975</v>
      </c>
    </row>
    <row r="223" spans="1:19" x14ac:dyDescent="0.3">
      <c r="N223">
        <f>data_lastRecoveryFile!$A3904-data_lastRecoveryFile!$A$3690</f>
        <v>2.1400000000000006</v>
      </c>
      <c r="O223">
        <f>$C$6*data_lastRecoveryFile!$E3904/$C$5</f>
        <v>6.6158357771261</v>
      </c>
      <c r="P223">
        <f>data_lastRecoveryFile!$H3904*2*PI()/($C$4*$C$3*$C$2)</f>
        <v>10.51809326888432</v>
      </c>
      <c r="Q223">
        <f>TableWmot32[[#This Row],[W]]*$C$3</f>
        <v>126.21711922661183</v>
      </c>
      <c r="R223">
        <f>S$5+(R$5-S$5)*EXP(-TableWmot32[[#This Row],[t]]/T$5)</f>
        <v>142.0833090715154</v>
      </c>
      <c r="S223">
        <f>ABS(TableWmot32[[#This Row],[Wmot,sim]]-TableWmot32[[#This Row],[Wmot]])</f>
        <v>15.866189844903573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2020-11-16T10:35:23Z</dcterms:created>
  <dcterms:modified xsi:type="dcterms:W3CDTF">2021-09-23T08:04:17Z</dcterms:modified>
</cp:coreProperties>
</file>