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omni-control/simtwo/odo/"/>
    </mc:Choice>
  </mc:AlternateContent>
  <xr:revisionPtr revIDLastSave="874" documentId="8_{6C4C5C12-CB74-4A7B-923B-BE3379E350DC}" xr6:coauthVersionLast="47" xr6:coauthVersionMax="47" xr10:uidLastSave="{BF95055B-1874-4819-9992-4D0936ADA059}"/>
  <bookViews>
    <workbookView xWindow="-108" yWindow="-108" windowWidth="23256" windowHeight="12576" xr2:uid="{FD07EEC4-0C01-44C2-8089-ACB43FE9E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D97" i="1"/>
  <c r="D96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38" i="1"/>
  <c r="D159" i="1"/>
  <c r="D158" i="1"/>
  <c r="D199" i="1"/>
  <c r="D19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33" i="1"/>
  <c r="D32" i="1"/>
  <c r="D31" i="1"/>
  <c r="D30" i="1"/>
  <c r="D182" i="1"/>
  <c r="D181" i="1"/>
  <c r="D180" i="1"/>
  <c r="D179" i="1"/>
  <c r="D178" i="1"/>
  <c r="T14" i="1"/>
  <c r="R14" i="1"/>
  <c r="S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4" i="1"/>
  <c r="Q14" i="1"/>
</calcChain>
</file>

<file path=xl/sharedStrings.xml><?xml version="1.0" encoding="utf-8"?>
<sst xmlns="http://schemas.openxmlformats.org/spreadsheetml/2006/main" count="229" uniqueCount="219">
  <si>
    <t>|εx| (m)</t>
  </si>
  <si>
    <t>|εy| (m)</t>
  </si>
  <si>
    <t>|εdist| (m)</t>
  </si>
  <si>
    <t>|εθ| (º)</t>
  </si>
  <si>
    <t>|εtraj| (m)</t>
  </si>
  <si>
    <t>Average</t>
  </si>
  <si>
    <t>Maximum</t>
  </si>
  <si>
    <t>ENTIRE TRAJECTORY</t>
  </si>
  <si>
    <t>Log file</t>
  </si>
  <si>
    <t>NFUT</t>
  </si>
  <si>
    <t>#points</t>
  </si>
  <si>
    <t>Distance
(m)</t>
  </si>
  <si>
    <t>Nominal
Velocity
(m/s)</t>
  </si>
  <si>
    <t>Trajectory
file</t>
  </si>
  <si>
    <t>square_vn-1.0.txt</t>
  </si>
  <si>
    <t>square-th_vn-1.0.txt</t>
  </si>
  <si>
    <t>8_vn-1.0_r-1.0.txt</t>
  </si>
  <si>
    <t>Tctrl (s):</t>
  </si>
  <si>
    <t>Max. tolerances:</t>
  </si>
  <si>
    <t>Dist.
(m)</t>
  </si>
  <si>
    <t>θ
(º)</t>
  </si>
  <si>
    <t>Weighted sum
distances + angles - rad</t>
  </si>
  <si>
    <t>Weighted sum
distances + angles - rad
(max.)</t>
  </si>
  <si>
    <t>Sum
x,y + distances + angles - rad</t>
  </si>
  <si>
    <t>Sum
x,y + distances + angles - rad
(max.)</t>
  </si>
  <si>
    <t>(these tolerances are used to compute the weighted sum that considers the distances and angle errors)</t>
  </si>
  <si>
    <t>Data analysis from the experiments performed with the new controller for omnidirectional robots</t>
  </si>
  <si>
    <t>Absolute error of x (  | x_r(t) - x(t) |  )</t>
  </si>
  <si>
    <t>Absolute error of y (  | y_r(t) - y(t) |  )</t>
  </si>
  <si>
    <t>Absolute distance error (  sqrt( (x_r(t) - x(t))^2 + (y_r(t) - y(t))^2 )  )</t>
  </si>
  <si>
    <t>Absolute trajectory error (  min{ sqrt( (x_r(:) - x(t))^2 + (y_r(:) - y(t))^2 ) }  ), i.e., for each {x(t),y(t)}, compute the distance error of the current position to the closest point of the trajectory (reference: x_r,y_r)</t>
  </si>
  <si>
    <r>
      <rPr>
        <b/>
        <sz val="8"/>
        <color rgb="FFFF0000"/>
        <rFont val="Calibri"/>
        <family val="2"/>
        <scheme val="minor"/>
      </rPr>
      <t>NOTE:</t>
    </r>
    <r>
      <rPr>
        <sz val="8"/>
        <rFont val="Calibri"/>
        <family val="2"/>
        <scheme val="minor"/>
      </rPr>
      <t xml:space="preserve"> these measures probably are not necessary (indeed, the weighted sum does not consider them)!</t>
    </r>
  </si>
  <si>
    <r>
      <t xml:space="preserve">Absolute orientation error (  | </t>
    </r>
    <r>
      <rPr>
        <sz val="8"/>
        <color theme="1"/>
        <rFont val="Calibri"/>
        <family val="2"/>
      </rPr>
      <t>θ_r(t) - θ(t)</t>
    </r>
    <r>
      <rPr>
        <sz val="8"/>
        <color theme="1"/>
        <rFont val="Calibri"/>
        <family val="2"/>
        <scheme val="minor"/>
      </rPr>
      <t xml:space="preserve"> |  )</t>
    </r>
  </si>
  <si>
    <t>sq_0.5_3_odo.csv</t>
  </si>
  <si>
    <t>sq_0.5_4_odo.csv</t>
  </si>
  <si>
    <t>sq_0.5_5_odo.csv</t>
  </si>
  <si>
    <t>sq_0.5_6_odo.csv</t>
  </si>
  <si>
    <t>sq_0.5_7_odo.csv</t>
  </si>
  <si>
    <t>sq_0.5_8_odo.csv</t>
  </si>
  <si>
    <t>sq_0.5_9_odo.csv</t>
  </si>
  <si>
    <t>sq_0.5_10_odo.csv</t>
  </si>
  <si>
    <t>sq_0.5_11_odo.csv</t>
  </si>
  <si>
    <t>sq_0.5_12_odo.csv</t>
  </si>
  <si>
    <t>sq_0.5_13_odo.csv</t>
  </si>
  <si>
    <t>sq_0.5_14_odo.csv</t>
  </si>
  <si>
    <t>sq_0.5_15_odo.csv</t>
  </si>
  <si>
    <t>sq_0.5_16_odo.csv</t>
  </si>
  <si>
    <t>sq_0.5_17_odo.csv</t>
  </si>
  <si>
    <t>sq_0.5_18_odo.csv</t>
  </si>
  <si>
    <t>sq_0.75_3_odo.csv</t>
  </si>
  <si>
    <t>sq_0.75_4_odo.csv</t>
  </si>
  <si>
    <t>sq_0.75_5_odo.csv</t>
  </si>
  <si>
    <t>sq_0.75_6_odo.csv</t>
  </si>
  <si>
    <t>sq_0.75_7_odo.csv</t>
  </si>
  <si>
    <t>sq_0.75_8_odo.csv</t>
  </si>
  <si>
    <t>sq_0.75_9_odo.csv</t>
  </si>
  <si>
    <t>sq_0.75_10_odo.csv</t>
  </si>
  <si>
    <t>sq_0.75_11_odo.csv</t>
  </si>
  <si>
    <t>sq_0.75_12_odo.csv</t>
  </si>
  <si>
    <t>sq_0.75_13_odo.csv</t>
  </si>
  <si>
    <t>sq_0.75_14_odo.csv</t>
  </si>
  <si>
    <t>sq_0.75_15_odo.csv</t>
  </si>
  <si>
    <t>sq_0.75_16_odo.csv</t>
  </si>
  <si>
    <t>sq_0.75_17_odo.csv</t>
  </si>
  <si>
    <t>sq_0.75_18_odo.csv</t>
  </si>
  <si>
    <t>sq_0.75_19_odo.csv</t>
  </si>
  <si>
    <t>sq_0.75_20_odo.csv</t>
  </si>
  <si>
    <t>sq_0.75_21_odo.csv</t>
  </si>
  <si>
    <t>sq_0.75_22_odo.csv</t>
  </si>
  <si>
    <t>sq_1.0_3_odo.csv</t>
  </si>
  <si>
    <t>sq_1.0_4_odo.csv</t>
  </si>
  <si>
    <t>sq_1.0_5_odo.csv</t>
  </si>
  <si>
    <t>sq_1.0_6_odo.csv</t>
  </si>
  <si>
    <t>sq_1.0_7_odo.csv</t>
  </si>
  <si>
    <t>sq_1.0_8_odo.csv</t>
  </si>
  <si>
    <t>sq_1.0_9_odo.csv</t>
  </si>
  <si>
    <t>sq_1.0_10_odo.csv</t>
  </si>
  <si>
    <t>sq_1.0_11_odo.csv</t>
  </si>
  <si>
    <t>sq_1.0_12_odo.csv</t>
  </si>
  <si>
    <t>sq_1.0_13_odo.csv</t>
  </si>
  <si>
    <t>sq_1.0_14_odo.csv</t>
  </si>
  <si>
    <t>sq_1.0_15_odo.csv</t>
  </si>
  <si>
    <t>sq_1.0_16_odo.csv</t>
  </si>
  <si>
    <t>sq_1.0_17_odo.csv</t>
  </si>
  <si>
    <t>sq_1.0_18_odo.csv</t>
  </si>
  <si>
    <t>sq_1.0_19_odo.csv</t>
  </si>
  <si>
    <t>sq_1.0_20_odo.csv</t>
  </si>
  <si>
    <t>sq_1.0_21_odo.csv</t>
  </si>
  <si>
    <t>sq_1.0_22_odo.csv</t>
  </si>
  <si>
    <t>sq_1.0_23_odo.csv</t>
  </si>
  <si>
    <t>sq_1.0_24_odo.csv</t>
  </si>
  <si>
    <t>sq-th_0.75_5_odo.csv</t>
  </si>
  <si>
    <t>sq-th_0.75_6_odo.csv</t>
  </si>
  <si>
    <t>sq-th_0.75_7_odo.csv</t>
  </si>
  <si>
    <t>sq-th_0.75_8_odo.csv</t>
  </si>
  <si>
    <t>sq-th_0.75_9_odo.csv</t>
  </si>
  <si>
    <t>sq-th_0.75_10_odo.csv</t>
  </si>
  <si>
    <t>sq-th_0.75_11_odo.csv</t>
  </si>
  <si>
    <t>sq-th_0.75_12_odo.csv</t>
  </si>
  <si>
    <t>sq-th_0.75_13_odo.csv</t>
  </si>
  <si>
    <t>sq-th_0.75_14_odo.csv</t>
  </si>
  <si>
    <t>sq-th_0.75_15_odo.csv</t>
  </si>
  <si>
    <t>sq-th_0.75_16_odo.csv</t>
  </si>
  <si>
    <t>sq-th_0.75_17_odo.csv</t>
  </si>
  <si>
    <t>sq-th_0.75_18_odo.csv</t>
  </si>
  <si>
    <t>sq-th_0.75_19_odo.csv</t>
  </si>
  <si>
    <t>sq-th_0.75_20_odo.csv</t>
  </si>
  <si>
    <t>sq-th_0.75_21_odo.csv</t>
  </si>
  <si>
    <t>sq-th_0.75_22_odo.csv</t>
  </si>
  <si>
    <t>8_r-1.0_0.75_5_odo.csv</t>
  </si>
  <si>
    <t>8_r-1.0_0.75_6_odo.csv</t>
  </si>
  <si>
    <t>8_r-1.0_0.75_7_odo.csv</t>
  </si>
  <si>
    <t>8_r-1.0_0.75_8_odo.csv</t>
  </si>
  <si>
    <t>8_r-1.0_0.75_9_odo.csv</t>
  </si>
  <si>
    <t>8_r-1.0_0.75_10_odo.csv</t>
  </si>
  <si>
    <t>8_r-1.0_0.75_11_odo.csv</t>
  </si>
  <si>
    <t>8_r-1.0_0.75_12_odo.csv</t>
  </si>
  <si>
    <t>8_r-1.0_0.75_13_odo.csv</t>
  </si>
  <si>
    <t>8_r-1.0_0.75_14_odo.csv</t>
  </si>
  <si>
    <t>8_r-1.0_0.75_15_odo.csv</t>
  </si>
  <si>
    <t>8_r-1.0_0.75_16_odo.csv</t>
  </si>
  <si>
    <t>8_r-1.0_0.75_17_odo.csv</t>
  </si>
  <si>
    <t>8_r-1.0_0.75_18_odo.csv</t>
  </si>
  <si>
    <t>8_r-1.0_0.75_19_odo.csv</t>
  </si>
  <si>
    <t>8_r-1.0_0.75_20_odo.csv</t>
  </si>
  <si>
    <t>8_r-1.0_0.75_21_odo.csv</t>
  </si>
  <si>
    <t>8_r-1.0_0.75_22_odo.csv</t>
  </si>
  <si>
    <t>8_r-1.0_1.0_8_odo.csv</t>
  </si>
  <si>
    <t>8_r-1.0_1.0_9_odo.csv</t>
  </si>
  <si>
    <t>8_r-1.0_1.0_10_odo.csv</t>
  </si>
  <si>
    <t>8_r-1.0_1.0_11_odo.csv</t>
  </si>
  <si>
    <t>8_r-1.0_1.0_12_odo.csv</t>
  </si>
  <si>
    <t>8_r-1.0_1.0_13_odo.csv</t>
  </si>
  <si>
    <t>8_r-1.0_1.0_14_odo.csv</t>
  </si>
  <si>
    <t>8_r-1.0_1.0_15_odo.csv</t>
  </si>
  <si>
    <t>8_r-1.0_1.0_16_odo.csv</t>
  </si>
  <si>
    <t>8_r-1.0_1.0_17_odo.csv</t>
  </si>
  <si>
    <t>8_r-1.0_1.0_18_odo.csv</t>
  </si>
  <si>
    <t>8_r-1.0_1.0_19_odo.csv</t>
  </si>
  <si>
    <t>8_r-1.0_1.0_20_odo.csv</t>
  </si>
  <si>
    <t>8_r-1.0_1.0_21_odo.csv</t>
  </si>
  <si>
    <t>8_r-1.0_1.0_22_odo.csv</t>
  </si>
  <si>
    <t>sq_0.5_19_odo.csv</t>
  </si>
  <si>
    <t>sq_0.5_20_odo.csv</t>
  </si>
  <si>
    <t>sq_0.5_21_odo.csv</t>
  </si>
  <si>
    <t>sq_0.5_22_odo.csv</t>
  </si>
  <si>
    <t>sq-th_0.5_3_odo.csv</t>
  </si>
  <si>
    <t>sq-th_0.5_4_odo.csv</t>
  </si>
  <si>
    <t>sq-th_0.5_5_odo.csv</t>
  </si>
  <si>
    <t>sq-th_0.5_6_odo.csv</t>
  </si>
  <si>
    <t>sq-th_0.5_7_odo.csv</t>
  </si>
  <si>
    <t>sq-th_0.5_8_odo.csv</t>
  </si>
  <si>
    <t>sq-th_0.5_9_odo.csv</t>
  </si>
  <si>
    <t>sq-th_0.5_10_odo.csv</t>
  </si>
  <si>
    <t>sq-th_0.5_11_odo.csv</t>
  </si>
  <si>
    <t>sq-th_0.5_12_odo.csv</t>
  </si>
  <si>
    <t>sq-th_0.5_13_odo.csv</t>
  </si>
  <si>
    <t>sq-th_0.5_14_odo.csv</t>
  </si>
  <si>
    <t>sq-th_0.5_15_odo.csv</t>
  </si>
  <si>
    <t>sq-th_0.5_16_odo.csv</t>
  </si>
  <si>
    <t>sq-th_0.5_17_odo.csv</t>
  </si>
  <si>
    <t>sq-th_0.5_18_odo.csv</t>
  </si>
  <si>
    <t>sq-th_0.5_19_odo.csv</t>
  </si>
  <si>
    <t>sq-th_0.5_20_odo.csv</t>
  </si>
  <si>
    <t>sq-th_0.5_21_odo.csv</t>
  </si>
  <si>
    <t>sq-th_0.5_22_odo.csv</t>
  </si>
  <si>
    <t>sq-th_0.75_3_odo.csv</t>
  </si>
  <si>
    <t>sq-th_0.75_4_odo.csv</t>
  </si>
  <si>
    <t>sq-th_1.0_3_odo.csv</t>
  </si>
  <si>
    <t>sq-th_1.0_4_odo.csv</t>
  </si>
  <si>
    <t>sq-th_1.0_5_odo.csv</t>
  </si>
  <si>
    <t>sq-th_1.0_6_odo.csv</t>
  </si>
  <si>
    <t>sq-th_1.0_7_odo.csv</t>
  </si>
  <si>
    <t>sq-th_1.0_8_odo.csv</t>
  </si>
  <si>
    <t>sq-th_1.0_9_odo.csv</t>
  </si>
  <si>
    <t>sq-th_1.0_10_odo.csv</t>
  </si>
  <si>
    <t>sq-th_1.0_11_odo.csv</t>
  </si>
  <si>
    <t>sq-th_1.0_12_odo.csv</t>
  </si>
  <si>
    <t>sq-th_1.0_13_odo.csv</t>
  </si>
  <si>
    <t>sq-th_1.0_14_odo.csv</t>
  </si>
  <si>
    <t>sq-th_1.0_15_odo.csv</t>
  </si>
  <si>
    <t>sq-th_1.0_16_odo.csv</t>
  </si>
  <si>
    <t>sq-th_1.0_17_odo.csv</t>
  </si>
  <si>
    <t>sq-th_1.0_18_odo.csv</t>
  </si>
  <si>
    <t>sq-th_1.0_19_odo.csv</t>
  </si>
  <si>
    <t>sq-th_1.0_20_odo.csv</t>
  </si>
  <si>
    <t>sq-th_1.0_21_odo.csv</t>
  </si>
  <si>
    <t>sq-th_1.0_22_odo.csv</t>
  </si>
  <si>
    <t>sq-th_1.0_23_odo.csv</t>
  </si>
  <si>
    <t>sq-th_1.0_24_odo.csv</t>
  </si>
  <si>
    <t>8_r-1.0_0.5_3_odo.csv</t>
  </si>
  <si>
    <t>8_r-1.0_0.5_4_odo.csv</t>
  </si>
  <si>
    <t>8_r-1.0_0.5_5_odo.csv</t>
  </si>
  <si>
    <t>8_r-1.0_0.5_6_odo.csv</t>
  </si>
  <si>
    <t>8_r-1.0_0.5_7_odo.csv</t>
  </si>
  <si>
    <t>8_r-1.0_0.5_8_odo.csv</t>
  </si>
  <si>
    <t>8_r-1.0_0.5_9_odo.csv</t>
  </si>
  <si>
    <t>8_r-1.0_0.5_10_odo.csv</t>
  </si>
  <si>
    <t>8_r-1.0_0.5_11_odo.csv</t>
  </si>
  <si>
    <t>8_r-1.0_0.5_12_odo.csv</t>
  </si>
  <si>
    <t>8_r-1.0_0.5_13_odo.csv</t>
  </si>
  <si>
    <t>8_r-1.0_0.5_14_odo.csv</t>
  </si>
  <si>
    <t>8_r-1.0_0.5_15_odo.csv</t>
  </si>
  <si>
    <t>8_r-1.0_0.5_16_odo.csv</t>
  </si>
  <si>
    <t>8_r-1.0_0.5_17_odo.csv</t>
  </si>
  <si>
    <t>8_r-1.0_0.5_18_odo.csv</t>
  </si>
  <si>
    <t>8_r-1.0_0.5_19_odo.csv</t>
  </si>
  <si>
    <t>8_r-1.0_0.5_20_odo.csv</t>
  </si>
  <si>
    <t>8_r-1.0_0.5_21_odo.csv</t>
  </si>
  <si>
    <t>8_r-1.0_0.5_22_odo.csv</t>
  </si>
  <si>
    <t>8_r-1.0_0.75_3_odo.csv</t>
  </si>
  <si>
    <t>8_r-1.0_0.75_4_odo.csv</t>
  </si>
  <si>
    <t>8_r-1.0_1.0_3_odo.csv</t>
  </si>
  <si>
    <t>8_r-1.0_1.0_4_odo.csv</t>
  </si>
  <si>
    <t>8_r-1.0_1.0_5_odo.csv</t>
  </si>
  <si>
    <t>8_r-1.0_1.0_6_odo.csv</t>
  </si>
  <si>
    <t>8_r-1.0_1.0_7_odo.csv</t>
  </si>
  <si>
    <t>8_r-1.0_1.0_23_odo.csv</t>
  </si>
  <si>
    <t>8_r-1.0_1.0_24_odo.csv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</si>
</sst>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3" borderId="0" xfId="0" applyFill="1"/>
    <xf numFmtId="0" fontId="0" fillId="4" borderId="0" xfId="0" applyFill="1" applyAlignment="1">
      <alignment vertical="top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BCEA-FB95-4677-9082-4FB21AC8875C}">
  <dimension ref="A1:U199"/>
  <sheetViews>
    <sheetView tabSelected="1" zoomScale="70" zoomScaleNormal="70" workbookViewId="0">
      <pane xSplit="5" ySplit="13" topLeftCell="F176" activePane="bottomRight" state="frozen"/>
      <selection pane="topRight" activeCell="F1" sqref="F1"/>
      <selection pane="bottomLeft" activeCell="A14" sqref="A14"/>
      <selection pane="bottomRight" activeCell="T183" sqref="T183"/>
    </sheetView>
  </sheetViews>
  <sheetFormatPr defaultRowHeight="14.4" x14ac:dyDescent="0.3"/>
  <cols>
    <col min="1" max="1" width="17.88671875" style="5" bestFit="1" customWidth="1"/>
    <col min="2" max="2" width="8.77734375" style="5" customWidth="1"/>
    <col min="3" max="4" width="7.77734375" style="5" customWidth="1"/>
    <col min="5" max="5" width="24.33203125" style="5" bestFit="1" customWidth="1"/>
    <col min="6" max="6" width="2.77734375" style="5" customWidth="1"/>
    <col min="7" max="16" width="10.77734375" style="5" customWidth="1"/>
    <col min="17" max="20" width="13.77734375" style="5" customWidth="1"/>
    <col min="21" max="21" width="2.77734375" style="5" customWidth="1"/>
    <col min="22" max="16384" width="8.88671875" style="5"/>
  </cols>
  <sheetData>
    <row r="1" spans="1:21" customFormat="1" x14ac:dyDescent="0.3">
      <c r="A1" s="10" t="s">
        <v>26</v>
      </c>
    </row>
    <row r="2" spans="1:21" s="13" customFormat="1" ht="10.199999999999999" x14ac:dyDescent="0.2">
      <c r="A2" s="11" t="s">
        <v>0</v>
      </c>
      <c r="B2" s="12" t="s">
        <v>27</v>
      </c>
      <c r="C2" s="12"/>
      <c r="D2" s="12"/>
      <c r="E2" s="12"/>
      <c r="G2" s="13" t="s">
        <v>31</v>
      </c>
    </row>
    <row r="3" spans="1:21" s="13" customFormat="1" ht="10.199999999999999" x14ac:dyDescent="0.2">
      <c r="A3" s="11" t="s">
        <v>1</v>
      </c>
      <c r="B3" s="12" t="s">
        <v>28</v>
      </c>
      <c r="C3" s="12"/>
      <c r="D3" s="12"/>
      <c r="E3" s="12"/>
    </row>
    <row r="4" spans="1:21" s="13" customFormat="1" ht="10.199999999999999" x14ac:dyDescent="0.2">
      <c r="A4" s="14" t="s">
        <v>2</v>
      </c>
      <c r="B4" s="13" t="s">
        <v>29</v>
      </c>
    </row>
    <row r="5" spans="1:21" s="13" customFormat="1" ht="10.199999999999999" x14ac:dyDescent="0.2">
      <c r="A5" s="14" t="s">
        <v>3</v>
      </c>
      <c r="B5" s="13" t="s">
        <v>32</v>
      </c>
    </row>
    <row r="6" spans="1:21" s="13" customFormat="1" ht="10.199999999999999" x14ac:dyDescent="0.2">
      <c r="A6" s="14" t="s">
        <v>4</v>
      </c>
      <c r="B6" s="13" t="s">
        <v>30</v>
      </c>
    </row>
    <row r="7" spans="1:21" customFormat="1" x14ac:dyDescent="0.3"/>
    <row r="8" spans="1:21" customFormat="1" x14ac:dyDescent="0.3">
      <c r="A8" t="s">
        <v>17</v>
      </c>
      <c r="B8">
        <v>0.04</v>
      </c>
    </row>
    <row r="9" spans="1:21" customFormat="1" ht="28.8" x14ac:dyDescent="0.3">
      <c r="B9" s="2" t="s">
        <v>19</v>
      </c>
      <c r="C9" s="2" t="s">
        <v>20</v>
      </c>
      <c r="D9" s="18" t="s">
        <v>25</v>
      </c>
      <c r="E9" s="18"/>
    </row>
    <row r="10" spans="1:21" customFormat="1" x14ac:dyDescent="0.3">
      <c r="A10" t="s">
        <v>18</v>
      </c>
      <c r="B10">
        <v>2.5000000000000001E-2</v>
      </c>
      <c r="C10">
        <v>2.5</v>
      </c>
      <c r="D10" s="18"/>
      <c r="E10" s="18"/>
    </row>
    <row r="11" spans="1:21" s="1" customFormat="1" x14ac:dyDescent="0.3">
      <c r="G11" s="20" t="s">
        <v>7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1" s="1" customFormat="1" ht="14.4" customHeight="1" x14ac:dyDescent="0.3">
      <c r="C12" s="20" t="s">
        <v>9</v>
      </c>
      <c r="D12" s="20"/>
      <c r="G12" s="20" t="s">
        <v>5</v>
      </c>
      <c r="H12" s="20"/>
      <c r="I12" s="20"/>
      <c r="J12" s="20"/>
      <c r="K12" s="20"/>
      <c r="L12" s="20" t="s">
        <v>6</v>
      </c>
      <c r="M12" s="20"/>
      <c r="N12" s="20"/>
      <c r="O12" s="20"/>
      <c r="P12" s="20"/>
      <c r="Q12" s="18" t="s">
        <v>23</v>
      </c>
      <c r="R12" s="18" t="s">
        <v>21</v>
      </c>
      <c r="S12" s="18" t="s">
        <v>24</v>
      </c>
      <c r="T12" s="18" t="s">
        <v>22</v>
      </c>
      <c r="U12" s="2"/>
    </row>
    <row r="13" spans="1:21" s="1" customFormat="1" ht="43.2" x14ac:dyDescent="0.3">
      <c r="A13" s="3" t="s">
        <v>13</v>
      </c>
      <c r="B13" s="2" t="s">
        <v>12</v>
      </c>
      <c r="C13" s="1" t="s">
        <v>10</v>
      </c>
      <c r="D13" s="2" t="s">
        <v>11</v>
      </c>
      <c r="E13" s="4" t="s">
        <v>8</v>
      </c>
      <c r="G13" s="1" t="s">
        <v>0</v>
      </c>
      <c r="H13" s="1" t="s">
        <v>1</v>
      </c>
      <c r="I13" s="1" t="s">
        <v>3</v>
      </c>
      <c r="J13" s="1" t="s">
        <v>2</v>
      </c>
      <c r="K13" s="1" t="s">
        <v>4</v>
      </c>
      <c r="L13" s="1" t="s">
        <v>0</v>
      </c>
      <c r="M13" s="1" t="s">
        <v>1</v>
      </c>
      <c r="N13" s="1" t="s">
        <v>3</v>
      </c>
      <c r="O13" s="1" t="s">
        <v>2</v>
      </c>
      <c r="P13" s="1" t="s">
        <v>4</v>
      </c>
      <c r="Q13" s="18"/>
      <c r="R13" s="18"/>
      <c r="S13" s="18"/>
      <c r="T13" s="18"/>
      <c r="U13" s="2"/>
    </row>
    <row r="14" spans="1:21" x14ac:dyDescent="0.3">
      <c r="A14" s="19" t="s">
        <v>14</v>
      </c>
      <c r="B14" s="7">
        <v>0.5</v>
      </c>
      <c r="C14" s="7">
        <v>3</v>
      </c>
      <c r="D14" s="7">
        <f>C14*$B$8</f>
        <v>0.12</v>
      </c>
      <c r="E14" s="7" t="s">
        <v>33</v>
      </c>
      <c r="F14" s="7"/>
      <c r="G14" s="7">
        <v>6.9070546793264399E-3</v>
      </c>
      <c r="H14" s="7">
        <v>8.4504243284804995E-3</v>
      </c>
      <c r="I14" s="7">
        <v>0.55718721163674401</v>
      </c>
      <c r="J14" s="7">
        <v>1.25832165453727E-2</v>
      </c>
      <c r="K14" s="7">
        <v>7.2269596470682096E-3</v>
      </c>
      <c r="L14" s="7">
        <v>6.0391330899999901E-2</v>
      </c>
      <c r="M14" s="7">
        <v>8.3709926869999896E-2</v>
      </c>
      <c r="N14" s="7">
        <v>9.3300781250258407</v>
      </c>
      <c r="O14" s="7">
        <v>9.5417422310200103E-2</v>
      </c>
      <c r="P14" s="7">
        <v>5.2818981977922799E-2</v>
      </c>
      <c r="Q14" s="7">
        <f t="shared" ref="Q14:Q29" si="0">G14+H14+RADIANS(I14)+J14+K14+L14+M14+RADIANS(N14)+O14+P14</f>
        <v>0.50007065140143825</v>
      </c>
      <c r="R14" s="7">
        <f t="shared" ref="R14:R29" si="1">RADIANS(I14/$C$10)+J14/$B$10+K14/$B$10+RADIANS(N14/$C$10)+O14/$B$10+P14/$B$10</f>
        <v>6.7908893528797787</v>
      </c>
      <c r="S14" s="7">
        <f t="shared" ref="S14:S29" si="2">L14+M14+RADIANS(N14)+O14+P14</f>
        <v>0.45517824480812275</v>
      </c>
      <c r="T14" s="7">
        <f t="shared" ref="T14:T29" si="3">RADIANS(N14/$C$10)+O14/$B$10+P14/$B$10</f>
        <v>5.9945924046249157</v>
      </c>
    </row>
    <row r="15" spans="1:21" x14ac:dyDescent="0.3">
      <c r="A15" s="19"/>
      <c r="B15" s="8">
        <v>0.5</v>
      </c>
      <c r="C15" s="8">
        <v>4</v>
      </c>
      <c r="D15" s="8">
        <f t="shared" ref="D15:D104" si="4">C15*$B$8</f>
        <v>0.16</v>
      </c>
      <c r="E15" s="8" t="s">
        <v>34</v>
      </c>
      <c r="F15" s="8"/>
      <c r="G15" s="8">
        <v>5.0866638048048399E-3</v>
      </c>
      <c r="H15" s="8">
        <v>5.3214408668665501E-3</v>
      </c>
      <c r="I15" s="8">
        <v>0.40011936403012299</v>
      </c>
      <c r="J15" s="8">
        <v>8.8304369411362198E-3</v>
      </c>
      <c r="K15" s="8">
        <v>5.7559547694496296E-3</v>
      </c>
      <c r="L15" s="8">
        <v>4.7749895879999997E-2</v>
      </c>
      <c r="M15" s="8">
        <v>5.6450415539999903E-2</v>
      </c>
      <c r="N15" s="8">
        <v>7.0671574519281997</v>
      </c>
      <c r="O15" s="8">
        <v>6.4703817284543302E-2</v>
      </c>
      <c r="P15" s="8">
        <v>3.73395209324578E-2</v>
      </c>
      <c r="Q15" s="8">
        <f t="shared" si="0"/>
        <v>0.36156671261556966</v>
      </c>
      <c r="R15" s="8">
        <f t="shared" si="1"/>
        <v>4.717320623742002</v>
      </c>
      <c r="S15" s="8">
        <f t="shared" si="2"/>
        <v>0.32958881593000094</v>
      </c>
      <c r="T15" s="8">
        <f t="shared" si="3"/>
        <v>4.1310715951972439</v>
      </c>
    </row>
    <row r="16" spans="1:21" x14ac:dyDescent="0.3">
      <c r="A16" s="19"/>
      <c r="B16" s="9">
        <v>0.5</v>
      </c>
      <c r="C16" s="9">
        <v>5</v>
      </c>
      <c r="D16" s="9">
        <f t="shared" si="4"/>
        <v>0.2</v>
      </c>
      <c r="E16" s="9" t="s">
        <v>35</v>
      </c>
      <c r="F16" s="8"/>
      <c r="G16" s="8">
        <v>4.1882204496176802E-3</v>
      </c>
      <c r="H16" s="8">
        <v>3.75507067439346E-3</v>
      </c>
      <c r="I16" s="8">
        <v>0.26652069037877502</v>
      </c>
      <c r="J16" s="8">
        <v>6.9704372959077396E-3</v>
      </c>
      <c r="K16" s="8">
        <v>5.1502233732459903E-3</v>
      </c>
      <c r="L16" s="8">
        <v>3.6714325579999998E-2</v>
      </c>
      <c r="M16" s="9">
        <v>3.1461284550000003E-2</v>
      </c>
      <c r="N16" s="8">
        <v>5.1541466346140297</v>
      </c>
      <c r="O16" s="9">
        <v>4.4682709037960198E-2</v>
      </c>
      <c r="P16" s="9">
        <v>2.7125214177754702E-2</v>
      </c>
      <c r="Q16" s="8">
        <f t="shared" si="0"/>
        <v>0.2546559776152777</v>
      </c>
      <c r="R16" s="9">
        <f t="shared" si="1"/>
        <v>3.3949867523853041</v>
      </c>
      <c r="S16" s="8">
        <f t="shared" si="2"/>
        <v>0.22994036225031486</v>
      </c>
      <c r="T16" s="9">
        <f t="shared" si="3"/>
        <v>2.9082996601904356</v>
      </c>
    </row>
    <row r="17" spans="1:20" x14ac:dyDescent="0.3">
      <c r="A17" s="19"/>
      <c r="B17" s="8">
        <v>0.5</v>
      </c>
      <c r="C17" s="8">
        <v>6</v>
      </c>
      <c r="D17" s="8">
        <f t="shared" si="4"/>
        <v>0.24</v>
      </c>
      <c r="E17" s="8" t="s">
        <v>36</v>
      </c>
      <c r="F17" s="8"/>
      <c r="G17" s="9">
        <v>4.0354746398336503E-3</v>
      </c>
      <c r="H17" s="9">
        <v>3.4673938187404101E-3</v>
      </c>
      <c r="I17" s="8">
        <v>0.223597955810554</v>
      </c>
      <c r="J17" s="9">
        <v>6.5974390086166604E-3</v>
      </c>
      <c r="K17" s="9">
        <v>5.0908559267796201E-3</v>
      </c>
      <c r="L17" s="9">
        <v>3.4225335900000001E-2</v>
      </c>
      <c r="M17" s="8">
        <v>3.7045230322398301E-2</v>
      </c>
      <c r="N17" s="8">
        <v>4.23722956730919</v>
      </c>
      <c r="O17" s="8">
        <v>4.5609562930876202E-2</v>
      </c>
      <c r="P17" s="8">
        <v>3.2211081748702998E-2</v>
      </c>
      <c r="Q17" s="9">
        <f t="shared" si="0"/>
        <v>0.24613850193797085</v>
      </c>
      <c r="R17" s="8">
        <f t="shared" si="1"/>
        <v>3.6115000356558284</v>
      </c>
      <c r="S17" s="9">
        <f t="shared" si="2"/>
        <v>0.22304481801437756</v>
      </c>
      <c r="T17" s="8">
        <f t="shared" si="3"/>
        <v>3.1424072300281281</v>
      </c>
    </row>
    <row r="18" spans="1:20" x14ac:dyDescent="0.3">
      <c r="A18" s="19"/>
      <c r="B18" s="8">
        <v>0.5</v>
      </c>
      <c r="C18" s="8">
        <v>7</v>
      </c>
      <c r="D18" s="8">
        <f t="shared" si="4"/>
        <v>0.28000000000000003</v>
      </c>
      <c r="E18" s="8" t="s">
        <v>37</v>
      </c>
      <c r="F18" s="8"/>
      <c r="G18" s="8">
        <v>4.2629755627813402E-3</v>
      </c>
      <c r="H18" s="8">
        <v>3.73373895659405E-3</v>
      </c>
      <c r="I18" s="8">
        <v>0.20041170006780301</v>
      </c>
      <c r="J18" s="8">
        <v>6.95382639499245E-3</v>
      </c>
      <c r="K18" s="8">
        <v>5.3063129645492804E-3</v>
      </c>
      <c r="L18" s="8">
        <v>4.2293550839999999E-2</v>
      </c>
      <c r="M18" s="8">
        <v>4.7125360266198298E-2</v>
      </c>
      <c r="N18" s="8">
        <v>3.79281850961695</v>
      </c>
      <c r="O18" s="8">
        <v>5.83531396445129E-2</v>
      </c>
      <c r="P18" s="8">
        <v>4.0269154934914599E-2</v>
      </c>
      <c r="Q18" s="8">
        <f t="shared" si="0"/>
        <v>0.27799307451364541</v>
      </c>
      <c r="R18" s="8">
        <f t="shared" si="1"/>
        <v>4.4631753635384097</v>
      </c>
      <c r="S18" s="8">
        <f t="shared" si="2"/>
        <v>0.25423837660902582</v>
      </c>
      <c r="T18" s="8">
        <f t="shared" si="3"/>
        <v>3.9713706515464597</v>
      </c>
    </row>
    <row r="19" spans="1:20" x14ac:dyDescent="0.3">
      <c r="A19" s="19"/>
      <c r="B19" s="8">
        <v>0.5</v>
      </c>
      <c r="C19" s="8">
        <v>8</v>
      </c>
      <c r="D19" s="8">
        <f t="shared" si="4"/>
        <v>0.32</v>
      </c>
      <c r="E19" s="8" t="s">
        <v>38</v>
      </c>
      <c r="F19" s="8"/>
      <c r="G19" s="8">
        <v>4.5968765121260496E-3</v>
      </c>
      <c r="H19" s="8">
        <v>4.2579618222265501E-3</v>
      </c>
      <c r="I19" s="8">
        <v>0.17415245710142499</v>
      </c>
      <c r="J19" s="8">
        <v>7.5674273316789099E-3</v>
      </c>
      <c r="K19" s="8">
        <v>5.66651679890731E-3</v>
      </c>
      <c r="L19" s="8">
        <v>4.9422216150000003E-2</v>
      </c>
      <c r="M19" s="8">
        <v>5.5561598528498297E-2</v>
      </c>
      <c r="N19" s="8">
        <v>3.0444711538457998</v>
      </c>
      <c r="O19" s="8">
        <v>6.9580356931821394E-2</v>
      </c>
      <c r="P19" s="8">
        <v>4.9876334856922201E-2</v>
      </c>
      <c r="Q19" s="8">
        <f t="shared" si="0"/>
        <v>0.30270486832563881</v>
      </c>
      <c r="R19" s="8">
        <f t="shared" si="1"/>
        <v>5.3300956685305749</v>
      </c>
      <c r="S19" s="8">
        <f t="shared" si="2"/>
        <v>0.27757655208384197</v>
      </c>
      <c r="T19" s="8">
        <f t="shared" si="3"/>
        <v>4.7995220897963833</v>
      </c>
    </row>
    <row r="20" spans="1:20" x14ac:dyDescent="0.3">
      <c r="A20" s="19"/>
      <c r="B20" s="8">
        <v>0.5</v>
      </c>
      <c r="C20" s="8">
        <v>9</v>
      </c>
      <c r="D20" s="8">
        <f t="shared" si="4"/>
        <v>0.36</v>
      </c>
      <c r="E20" s="8" t="s">
        <v>39</v>
      </c>
      <c r="F20" s="8"/>
      <c r="G20" s="8">
        <v>5.1203511475227904E-3</v>
      </c>
      <c r="H20" s="8">
        <v>4.9521000882915096E-3</v>
      </c>
      <c r="I20" s="8">
        <v>0.17132979382637001</v>
      </c>
      <c r="J20" s="8">
        <v>8.4646349032507905E-3</v>
      </c>
      <c r="K20" s="8">
        <v>6.1405552467108503E-3</v>
      </c>
      <c r="L20" s="8">
        <v>5.60230883999999E-2</v>
      </c>
      <c r="M20" s="8">
        <v>6.3061991520898295E-2</v>
      </c>
      <c r="N20" s="8">
        <v>2.74308894230666</v>
      </c>
      <c r="O20" s="8">
        <v>7.9902502411939996E-2</v>
      </c>
      <c r="P20" s="8">
        <v>5.6104852178704298E-2</v>
      </c>
      <c r="Q20" s="8">
        <f t="shared" si="0"/>
        <v>0.33063627862465161</v>
      </c>
      <c r="R20" s="8">
        <f t="shared" si="1"/>
        <v>6.0448482707151703</v>
      </c>
      <c r="S20" s="8">
        <f t="shared" si="2"/>
        <v>0.30296836822984247</v>
      </c>
      <c r="T20" s="8">
        <f t="shared" si="3"/>
        <v>5.4594445571130912</v>
      </c>
    </row>
    <row r="21" spans="1:20" x14ac:dyDescent="0.3">
      <c r="A21" s="19"/>
      <c r="B21" s="8">
        <v>0.5</v>
      </c>
      <c r="C21" s="8">
        <v>10</v>
      </c>
      <c r="D21" s="8">
        <f t="shared" si="4"/>
        <v>0.4</v>
      </c>
      <c r="E21" s="8" t="s">
        <v>40</v>
      </c>
      <c r="F21" s="8"/>
      <c r="G21" s="8">
        <v>5.7038490598023701E-3</v>
      </c>
      <c r="H21" s="8">
        <v>5.6974741613670899E-3</v>
      </c>
      <c r="I21" s="8">
        <v>0.17044062230047899</v>
      </c>
      <c r="J21" s="8">
        <v>9.4830575324609204E-3</v>
      </c>
      <c r="K21" s="8">
        <v>6.6634882486151297E-3</v>
      </c>
      <c r="L21" s="8">
        <v>6.1454794499999903E-2</v>
      </c>
      <c r="M21" s="8">
        <v>7.0016092651598305E-2</v>
      </c>
      <c r="N21" s="8">
        <v>2.6868990384601901</v>
      </c>
      <c r="O21" s="8">
        <v>8.9125293130944194E-2</v>
      </c>
      <c r="P21" s="8">
        <v>6.2846187824834102E-2</v>
      </c>
      <c r="Q21" s="8">
        <f t="shared" si="0"/>
        <v>0.36086022203771351</v>
      </c>
      <c r="R21" s="8">
        <f t="shared" si="1"/>
        <v>6.7446690634454107</v>
      </c>
      <c r="S21" s="8">
        <f t="shared" si="2"/>
        <v>0.33033760299717657</v>
      </c>
      <c r="T21" s="8">
        <f t="shared" si="3"/>
        <v>6.0976173321870517</v>
      </c>
    </row>
    <row r="22" spans="1:20" x14ac:dyDescent="0.3">
      <c r="A22" s="19"/>
      <c r="B22" s="8">
        <v>0.5</v>
      </c>
      <c r="C22" s="8">
        <v>11</v>
      </c>
      <c r="D22" s="8">
        <f t="shared" si="4"/>
        <v>0.44</v>
      </c>
      <c r="E22" s="8" t="s">
        <v>41</v>
      </c>
      <c r="F22" s="8"/>
      <c r="G22" s="8">
        <v>6.28413231901885E-3</v>
      </c>
      <c r="H22" s="8">
        <v>6.5011255502714803E-3</v>
      </c>
      <c r="I22" s="8">
        <v>0.159758830054652</v>
      </c>
      <c r="J22" s="8">
        <v>1.05296742904876E-2</v>
      </c>
      <c r="K22" s="8">
        <v>7.2220669931311503E-3</v>
      </c>
      <c r="L22" s="8">
        <v>6.6026324869999903E-2</v>
      </c>
      <c r="M22" s="8">
        <v>7.5863010529398298E-2</v>
      </c>
      <c r="N22" s="8">
        <v>2.4212740384607598</v>
      </c>
      <c r="O22" s="8">
        <v>9.6980561586152703E-2</v>
      </c>
      <c r="P22" s="8">
        <v>7.0026173738749503E-2</v>
      </c>
      <c r="Q22" s="8">
        <f t="shared" si="0"/>
        <v>0.38448059153499736</v>
      </c>
      <c r="R22" s="8">
        <f t="shared" si="1"/>
        <v>7.4083580730039529</v>
      </c>
      <c r="S22" s="8">
        <f t="shared" si="2"/>
        <v>0.3511552747885005</v>
      </c>
      <c r="T22" s="8">
        <f t="shared" si="3"/>
        <v>6.6971730946217676</v>
      </c>
    </row>
    <row r="23" spans="1:20" x14ac:dyDescent="0.3">
      <c r="A23" s="19"/>
      <c r="B23" s="8">
        <v>0.5</v>
      </c>
      <c r="C23" s="8">
        <v>12</v>
      </c>
      <c r="D23" s="8">
        <f t="shared" si="4"/>
        <v>0.48</v>
      </c>
      <c r="E23" s="8" t="s">
        <v>42</v>
      </c>
      <c r="F23" s="8"/>
      <c r="G23" s="8">
        <v>6.8972529385146197E-3</v>
      </c>
      <c r="H23" s="8">
        <v>7.29948816796391E-3</v>
      </c>
      <c r="I23" s="8">
        <v>0.16126598882871901</v>
      </c>
      <c r="J23" s="8">
        <v>1.16004924060233E-2</v>
      </c>
      <c r="K23" s="8">
        <v>7.7747559032436296E-3</v>
      </c>
      <c r="L23" s="8">
        <v>6.985837835E-2</v>
      </c>
      <c r="M23" s="8">
        <v>8.0248807649098294E-2</v>
      </c>
      <c r="N23" s="8">
        <v>2.3318810096143499</v>
      </c>
      <c r="O23" s="8">
        <v>0.103133157543684</v>
      </c>
      <c r="P23" s="8">
        <v>7.3805753620576106E-2</v>
      </c>
      <c r="Q23" s="8">
        <f t="shared" si="0"/>
        <v>0.40413171043814938</v>
      </c>
      <c r="R23" s="8">
        <f t="shared" si="1"/>
        <v>7.8699718284846991</v>
      </c>
      <c r="S23" s="8">
        <f t="shared" si="2"/>
        <v>0.36774509854585835</v>
      </c>
      <c r="T23" s="8">
        <f t="shared" si="3"/>
        <v>7.0938360471234034</v>
      </c>
    </row>
    <row r="24" spans="1:20" x14ac:dyDescent="0.3">
      <c r="A24" s="19"/>
      <c r="B24" s="8">
        <v>0.5</v>
      </c>
      <c r="C24" s="8">
        <v>13</v>
      </c>
      <c r="D24" s="8">
        <f t="shared" si="4"/>
        <v>0.52</v>
      </c>
      <c r="E24" s="8" t="s">
        <v>43</v>
      </c>
      <c r="F24" s="8"/>
      <c r="G24" s="8">
        <v>7.5179961237572396E-3</v>
      </c>
      <c r="H24" s="8">
        <v>8.1131524316741394E-3</v>
      </c>
      <c r="I24" s="8">
        <v>0.16202869460974501</v>
      </c>
      <c r="J24" s="8">
        <v>1.2688569154987899E-2</v>
      </c>
      <c r="K24" s="8">
        <v>8.3488805342981504E-3</v>
      </c>
      <c r="L24" s="8">
        <v>7.2985958040000104E-2</v>
      </c>
      <c r="M24" s="8">
        <v>8.3868130888198306E-2</v>
      </c>
      <c r="N24" s="8">
        <v>2.2782451923076601</v>
      </c>
      <c r="O24" s="8">
        <v>0.108328446502133</v>
      </c>
      <c r="P24" s="8">
        <v>7.72783158676561E-2</v>
      </c>
      <c r="Q24" s="8">
        <f t="shared" si="0"/>
        <v>0.42172026351985348</v>
      </c>
      <c r="R24" s="8">
        <f t="shared" si="1"/>
        <v>8.2828048079538643</v>
      </c>
      <c r="S24" s="8">
        <f t="shared" si="2"/>
        <v>0.38222373107148755</v>
      </c>
      <c r="T24" s="8">
        <f t="shared" si="3"/>
        <v>7.440175646700963</v>
      </c>
    </row>
    <row r="25" spans="1:20" x14ac:dyDescent="0.3">
      <c r="A25" s="19"/>
      <c r="B25" s="8">
        <v>0.5</v>
      </c>
      <c r="C25" s="8">
        <v>14</v>
      </c>
      <c r="D25" s="8">
        <f t="shared" si="4"/>
        <v>0.56000000000000005</v>
      </c>
      <c r="E25" s="8" t="s">
        <v>44</v>
      </c>
      <c r="F25" s="8"/>
      <c r="G25" s="8">
        <v>8.1353752993461592E-3</v>
      </c>
      <c r="H25" s="8">
        <v>8.9431685343896294E-3</v>
      </c>
      <c r="I25" s="8">
        <v>0.15981880350071001</v>
      </c>
      <c r="J25" s="8">
        <v>1.3790046615762001E-2</v>
      </c>
      <c r="K25" s="8">
        <v>8.9416642789431795E-3</v>
      </c>
      <c r="L25" s="8">
        <v>7.5581829629999903E-2</v>
      </c>
      <c r="M25" s="8">
        <v>8.6971196855098298E-2</v>
      </c>
      <c r="N25" s="8">
        <v>2.25781250000089</v>
      </c>
      <c r="O25" s="8">
        <v>0.11271982897735</v>
      </c>
      <c r="P25" s="8">
        <v>8.1282195163147997E-2</v>
      </c>
      <c r="Q25" s="8">
        <f t="shared" si="0"/>
        <v>0.4385609316994224</v>
      </c>
      <c r="R25" s="8">
        <f t="shared" si="1"/>
        <v>8.6862276519462807</v>
      </c>
      <c r="S25" s="8">
        <f t="shared" si="2"/>
        <v>0.3959613126432962</v>
      </c>
      <c r="T25" s="8">
        <f t="shared" si="3"/>
        <v>7.7758434704270005</v>
      </c>
    </row>
    <row r="26" spans="1:20" x14ac:dyDescent="0.3">
      <c r="A26" s="19"/>
      <c r="B26" s="8">
        <v>0.5</v>
      </c>
      <c r="C26" s="8">
        <v>15</v>
      </c>
      <c r="D26" s="8">
        <f t="shared" si="4"/>
        <v>0.6</v>
      </c>
      <c r="E26" s="8" t="s">
        <v>45</v>
      </c>
      <c r="F26" s="8"/>
      <c r="G26" s="8">
        <v>8.7419669094913697E-3</v>
      </c>
      <c r="H26" s="8">
        <v>9.7645569753172998E-3</v>
      </c>
      <c r="I26" s="8">
        <v>0.15939507806677999</v>
      </c>
      <c r="J26" s="8">
        <v>1.4868780748857899E-2</v>
      </c>
      <c r="K26" s="8">
        <v>9.5220649301629399E-3</v>
      </c>
      <c r="L26" s="8">
        <v>7.7705660569999904E-2</v>
      </c>
      <c r="M26" s="8">
        <v>8.9386474325998305E-2</v>
      </c>
      <c r="N26" s="8">
        <v>2.1862980769214801</v>
      </c>
      <c r="O26" s="8">
        <v>0.11613796198950101</v>
      </c>
      <c r="P26" s="8">
        <v>8.4357231094482399E-2</v>
      </c>
      <c r="Q26" s="8">
        <f t="shared" si="0"/>
        <v>0.4514247663398499</v>
      </c>
      <c r="R26" s="8">
        <f t="shared" si="1"/>
        <v>9.0118175780385847</v>
      </c>
      <c r="S26" s="8">
        <f t="shared" si="2"/>
        <v>0.40574542785228168</v>
      </c>
      <c r="T26" s="8">
        <f t="shared" si="3"/>
        <v>8.0350709633082555</v>
      </c>
    </row>
    <row r="27" spans="1:20" x14ac:dyDescent="0.3">
      <c r="A27" s="19"/>
      <c r="B27" s="8">
        <v>0.5</v>
      </c>
      <c r="C27" s="8">
        <v>16</v>
      </c>
      <c r="D27" s="8">
        <f t="shared" si="4"/>
        <v>0.64</v>
      </c>
      <c r="E27" s="8" t="s">
        <v>46</v>
      </c>
      <c r="F27" s="8"/>
      <c r="G27" s="8">
        <v>9.3386464069314702E-3</v>
      </c>
      <c r="H27" s="8">
        <v>1.05815797187831E-2</v>
      </c>
      <c r="I27" s="8">
        <v>0.15728948860296099</v>
      </c>
      <c r="J27" s="8">
        <v>1.5933053022197802E-2</v>
      </c>
      <c r="K27" s="8">
        <v>1.01020501482836E-2</v>
      </c>
      <c r="L27" s="8">
        <v>7.9479854239999898E-2</v>
      </c>
      <c r="M27" s="8">
        <v>9.1400427843398302E-2</v>
      </c>
      <c r="N27" s="8">
        <v>2.0483774038479301</v>
      </c>
      <c r="O27" s="8">
        <v>0.119037990695966</v>
      </c>
      <c r="P27" s="8">
        <v>8.6999388153311499E-2</v>
      </c>
      <c r="Q27" s="8">
        <f t="shared" si="0"/>
        <v>0.46136913970437132</v>
      </c>
      <c r="R27" s="8">
        <f t="shared" si="1"/>
        <v>9.2982977405805549</v>
      </c>
      <c r="S27" s="8">
        <f t="shared" si="2"/>
        <v>0.41266859095327563</v>
      </c>
      <c r="T27" s="8">
        <f t="shared" si="3"/>
        <v>8.2557955259793392</v>
      </c>
    </row>
    <row r="28" spans="1:20" x14ac:dyDescent="0.3">
      <c r="A28" s="19"/>
      <c r="B28" s="8">
        <v>0.5</v>
      </c>
      <c r="C28" s="8">
        <v>17</v>
      </c>
      <c r="D28" s="8">
        <f t="shared" si="4"/>
        <v>0.68</v>
      </c>
      <c r="E28" s="8" t="s">
        <v>47</v>
      </c>
      <c r="F28" s="8"/>
      <c r="G28" s="8">
        <v>9.9379194821291195E-3</v>
      </c>
      <c r="H28" s="8">
        <v>1.1401881696311201E-2</v>
      </c>
      <c r="I28" s="8">
        <v>0.154477255492451</v>
      </c>
      <c r="J28" s="8">
        <v>1.6999338701790601E-2</v>
      </c>
      <c r="K28" s="8">
        <v>1.0687993695661001E-2</v>
      </c>
      <c r="L28" s="8">
        <v>8.1110260770000095E-2</v>
      </c>
      <c r="M28" s="8">
        <v>9.3058179910498307E-2</v>
      </c>
      <c r="N28" s="8">
        <v>1.88236177884829</v>
      </c>
      <c r="O28" s="8">
        <v>0.121621994596202</v>
      </c>
      <c r="P28" s="8">
        <v>8.9374490629173395E-2</v>
      </c>
      <c r="Q28" s="8">
        <f t="shared" si="0"/>
        <v>0.46974160696415351</v>
      </c>
      <c r="R28" s="8">
        <f t="shared" si="1"/>
        <v>9.561572523906035</v>
      </c>
      <c r="S28" s="8">
        <f t="shared" si="2"/>
        <v>0.41801833666047383</v>
      </c>
      <c r="T28" s="8">
        <f t="shared" si="3"/>
        <v>8.4530007733168553</v>
      </c>
    </row>
    <row r="29" spans="1:20" s="6" customFormat="1" x14ac:dyDescent="0.3">
      <c r="A29" s="19"/>
      <c r="B29" s="8">
        <v>0.5</v>
      </c>
      <c r="C29" s="8">
        <v>18</v>
      </c>
      <c r="D29" s="8">
        <f>C29*$B$8</f>
        <v>0.72</v>
      </c>
      <c r="E29" s="8" t="s">
        <v>48</v>
      </c>
      <c r="F29" s="8"/>
      <c r="G29" s="8">
        <v>1.0531130773974599E-2</v>
      </c>
      <c r="H29" s="8">
        <v>1.22194556473504E-2</v>
      </c>
      <c r="I29" s="8">
        <v>0.15123868940697199</v>
      </c>
      <c r="J29" s="8">
        <v>1.8064188130201001E-2</v>
      </c>
      <c r="K29" s="8">
        <v>1.12753674753921E-2</v>
      </c>
      <c r="L29" s="8">
        <v>8.2392688389999899E-2</v>
      </c>
      <c r="M29" s="8">
        <v>9.4462902098198298E-2</v>
      </c>
      <c r="N29" s="8">
        <v>1.74954927884857</v>
      </c>
      <c r="O29" s="8">
        <v>0.123662470239694</v>
      </c>
      <c r="P29" s="8">
        <v>9.1056106597667094E-2</v>
      </c>
      <c r="Q29" s="8">
        <f t="shared" si="0"/>
        <v>0.47683931778083011</v>
      </c>
      <c r="R29" s="8">
        <f t="shared" si="1"/>
        <v>9.775595301089508</v>
      </c>
      <c r="S29" s="8">
        <f t="shared" si="2"/>
        <v>0.42210956266735927</v>
      </c>
      <c r="T29" s="8">
        <f t="shared" si="3"/>
        <v>8.6009572316311633</v>
      </c>
    </row>
    <row r="30" spans="1:20" s="6" customFormat="1" x14ac:dyDescent="0.3">
      <c r="A30" s="19"/>
      <c r="B30" s="8">
        <v>0.5</v>
      </c>
      <c r="C30" s="8">
        <v>19</v>
      </c>
      <c r="D30" s="8">
        <f>C30*$B$8</f>
        <v>0.76</v>
      </c>
      <c r="E30" s="17" t="s">
        <v>142</v>
      </c>
      <c r="F30" s="8"/>
      <c r="G30" s="17">
        <v>1.1125310707125E-2</v>
      </c>
      <c r="H30" s="17">
        <v>1.30260262081198E-2</v>
      </c>
      <c r="I30" s="17">
        <v>0.154567215661496</v>
      </c>
      <c r="J30" s="17">
        <v>1.9115842424548401E-2</v>
      </c>
      <c r="K30" s="17">
        <v>1.18488112864463E-2</v>
      </c>
      <c r="L30" s="17">
        <v>8.3550248950000003E-2</v>
      </c>
      <c r="M30" s="17">
        <v>9.5559220275198295E-2</v>
      </c>
      <c r="N30" s="17">
        <v>1.6831430288487199</v>
      </c>
      <c r="O30" s="17">
        <v>0.12544700638293099</v>
      </c>
      <c r="P30" s="17">
        <v>9.2457614005061806E-2</v>
      </c>
      <c r="Q30" s="8">
        <f t="shared" ref="Q30:Q77" si="5">G30+H30+RADIANS(I30)+J30+K30+L30+M30+RADIANS(N30)+O30+P30</f>
        <v>0.48420417470376392</v>
      </c>
      <c r="R30" s="8">
        <f t="shared" ref="R30:R77" si="6">RADIANS(I30/$C$10)+J30/$B$10+K30/$B$10+RADIANS(N30/$C$10)+O30/$B$10+P30/$B$10</f>
        <v>9.9676006017452323</v>
      </c>
      <c r="S30" s="8">
        <f t="shared" ref="S30:S77" si="7">L30+M30+RADIANS(N30)+O30+P30</f>
        <v>0.42639047724859114</v>
      </c>
      <c r="T30" s="8">
        <f t="shared" ref="T30:T77" si="8">RADIANS(N30/$C$10)+O30/$B$10+P30/$B$10</f>
        <v>8.7279353705738707</v>
      </c>
    </row>
    <row r="31" spans="1:20" s="6" customFormat="1" x14ac:dyDescent="0.3">
      <c r="A31" s="19"/>
      <c r="B31" s="8">
        <v>0.5</v>
      </c>
      <c r="C31" s="8">
        <v>20</v>
      </c>
      <c r="D31" s="8">
        <f>C31*$B$8</f>
        <v>0.8</v>
      </c>
      <c r="E31" s="17" t="s">
        <v>143</v>
      </c>
      <c r="F31" s="8"/>
      <c r="G31" s="17">
        <v>1.1706176947439501E-2</v>
      </c>
      <c r="H31" s="17">
        <v>1.3847811968459901E-2</v>
      </c>
      <c r="I31" s="15">
        <v>0.145255686280334</v>
      </c>
      <c r="J31" s="17">
        <v>2.0181676924822201E-2</v>
      </c>
      <c r="K31" s="17">
        <v>1.2450416655589901E-2</v>
      </c>
      <c r="L31" s="17">
        <v>8.4569017120000006E-2</v>
      </c>
      <c r="M31" s="17">
        <v>9.6633412774198305E-2</v>
      </c>
      <c r="N31" s="17">
        <v>1.54266826922967</v>
      </c>
      <c r="O31" s="17">
        <v>0.127050893197694</v>
      </c>
      <c r="P31" s="17">
        <v>9.3664958180331798E-2</v>
      </c>
      <c r="Q31" s="8">
        <f t="shared" si="5"/>
        <v>0.48956419431547149</v>
      </c>
      <c r="R31" s="8">
        <f t="shared" si="6"/>
        <v>10.14570173055629</v>
      </c>
      <c r="S31" s="8">
        <f t="shared" si="7"/>
        <v>0.42884292183632422</v>
      </c>
      <c r="T31" s="8">
        <f t="shared" si="8"/>
        <v>8.8394039113466718</v>
      </c>
    </row>
    <row r="32" spans="1:20" s="6" customFormat="1" x14ac:dyDescent="0.3">
      <c r="A32" s="19"/>
      <c r="B32" s="8">
        <v>0.5</v>
      </c>
      <c r="C32" s="8">
        <v>21</v>
      </c>
      <c r="D32" s="8">
        <f>C32*$B$8</f>
        <v>0.84</v>
      </c>
      <c r="E32" s="17" t="s">
        <v>144</v>
      </c>
      <c r="F32" s="8"/>
      <c r="G32" s="17">
        <v>1.2290755394327901E-2</v>
      </c>
      <c r="H32" s="17">
        <v>1.4652314462834701E-2</v>
      </c>
      <c r="I32" s="17">
        <v>0.14627523486288899</v>
      </c>
      <c r="J32" s="17">
        <v>2.1229697820481098E-2</v>
      </c>
      <c r="K32" s="17">
        <v>1.30286515846395E-2</v>
      </c>
      <c r="L32" s="17">
        <v>8.5422201359999894E-2</v>
      </c>
      <c r="M32" s="17">
        <v>9.7518810258498304E-2</v>
      </c>
      <c r="N32" s="17">
        <v>1.50946514422974</v>
      </c>
      <c r="O32" s="17">
        <v>0.128390742464154</v>
      </c>
      <c r="P32" s="17">
        <v>9.4533474699618703E-2</v>
      </c>
      <c r="Q32" s="8">
        <f t="shared" si="5"/>
        <v>0.49596476921793953</v>
      </c>
      <c r="R32" s="8">
        <f t="shared" si="6"/>
        <v>10.298861911225085</v>
      </c>
      <c r="S32" s="8">
        <f t="shared" si="7"/>
        <v>0.43221036549317093</v>
      </c>
      <c r="T32" s="8">
        <f t="shared" si="8"/>
        <v>8.9275067412352662</v>
      </c>
    </row>
    <row r="33" spans="1:20" x14ac:dyDescent="0.3">
      <c r="A33" s="19"/>
      <c r="B33" s="8">
        <v>0.5</v>
      </c>
      <c r="C33" s="8">
        <v>22</v>
      </c>
      <c r="D33" s="8">
        <f>C33*$B$8</f>
        <v>0.88</v>
      </c>
      <c r="E33" s="17" t="s">
        <v>145</v>
      </c>
      <c r="F33" s="8"/>
      <c r="G33" s="17">
        <v>1.28671739778726E-2</v>
      </c>
      <c r="H33" s="17">
        <v>1.5445437654125699E-2</v>
      </c>
      <c r="I33" s="17">
        <v>0.146498179629662</v>
      </c>
      <c r="J33" s="17">
        <v>2.22630554812779E-2</v>
      </c>
      <c r="K33" s="17">
        <v>1.3602841967200701E-2</v>
      </c>
      <c r="L33" s="17">
        <v>8.6132539809999895E-2</v>
      </c>
      <c r="M33" s="17">
        <v>9.8263353453098307E-2</v>
      </c>
      <c r="N33" s="15">
        <v>1.40985576922995</v>
      </c>
      <c r="O33" s="17">
        <v>0.12948393714168999</v>
      </c>
      <c r="P33" s="17">
        <v>9.5254622273151304E-2</v>
      </c>
      <c r="Q33" s="8">
        <f t="shared" si="5"/>
        <v>0.50047646249243205</v>
      </c>
      <c r="R33" s="8">
        <f t="shared" si="6"/>
        <v>10.435043674826401</v>
      </c>
      <c r="S33" s="8">
        <f t="shared" si="7"/>
        <v>0.43374107782923943</v>
      </c>
      <c r="T33" s="8">
        <f t="shared" si="8"/>
        <v>8.9993850266541706</v>
      </c>
    </row>
    <row r="34" spans="1:20" x14ac:dyDescent="0.3">
      <c r="A34" s="19"/>
      <c r="B34" s="7">
        <v>0.75</v>
      </c>
      <c r="C34" s="7">
        <v>3</v>
      </c>
      <c r="D34" s="7">
        <f t="shared" si="4"/>
        <v>0.12</v>
      </c>
      <c r="E34" s="7" t="s">
        <v>49</v>
      </c>
      <c r="F34" s="7"/>
      <c r="G34" s="7">
        <v>2.33524821019616E-2</v>
      </c>
      <c r="H34" s="7">
        <v>3.3949382673188699E-2</v>
      </c>
      <c r="I34" s="7">
        <v>2.0955019615163102</v>
      </c>
      <c r="J34" s="7">
        <v>4.3979298792833701E-2</v>
      </c>
      <c r="K34" s="7">
        <v>2.3290201342084701E-2</v>
      </c>
      <c r="L34" s="7">
        <v>0.11132812776999999</v>
      </c>
      <c r="M34" s="7">
        <v>0.19091327131999999</v>
      </c>
      <c r="N34" s="7">
        <v>26.7106370192502</v>
      </c>
      <c r="O34" s="7">
        <v>0.21190595983175101</v>
      </c>
      <c r="P34" s="7">
        <v>0.105012758007098</v>
      </c>
      <c r="Q34" s="7">
        <f t="shared" si="5"/>
        <v>1.246493451840377</v>
      </c>
      <c r="R34" s="7">
        <f t="shared" si="6"/>
        <v>15.568633506951278</v>
      </c>
      <c r="S34" s="7">
        <f t="shared" si="7"/>
        <v>1.0853486782198489</v>
      </c>
      <c r="T34" s="7">
        <f t="shared" si="8"/>
        <v>12.863224138070359</v>
      </c>
    </row>
    <row r="35" spans="1:20" x14ac:dyDescent="0.3">
      <c r="A35" s="19"/>
      <c r="B35" s="8">
        <v>0.75</v>
      </c>
      <c r="C35" s="8">
        <v>4</v>
      </c>
      <c r="D35" s="8">
        <f t="shared" si="4"/>
        <v>0.16</v>
      </c>
      <c r="E35" s="8" t="s">
        <v>50</v>
      </c>
      <c r="F35" s="8"/>
      <c r="G35" s="8">
        <v>1.9905574122834401E-2</v>
      </c>
      <c r="H35" s="8">
        <v>2.7810272156322199E-2</v>
      </c>
      <c r="I35" s="8">
        <v>1.8863834392104</v>
      </c>
      <c r="J35" s="8">
        <v>3.6872729960178999E-2</v>
      </c>
      <c r="K35" s="8">
        <v>1.95654771603932E-2</v>
      </c>
      <c r="L35" s="8">
        <v>9.6826206950000104E-2</v>
      </c>
      <c r="M35" s="8">
        <v>0.14898476814</v>
      </c>
      <c r="N35" s="8">
        <v>21.893629807692101</v>
      </c>
      <c r="O35" s="8">
        <v>0.16549930300940999</v>
      </c>
      <c r="P35" s="8">
        <v>8.6842434993028295E-2</v>
      </c>
      <c r="Q35" s="8">
        <f t="shared" si="5"/>
        <v>1.017346293818483</v>
      </c>
      <c r="R35" s="8">
        <f t="shared" si="6"/>
        <v>12.517213615850945</v>
      </c>
      <c r="S35" s="8">
        <f t="shared" si="7"/>
        <v>0.88026863844943848</v>
      </c>
      <c r="T35" s="8">
        <f t="shared" si="8"/>
        <v>10.246515890240332</v>
      </c>
    </row>
    <row r="36" spans="1:20" x14ac:dyDescent="0.3">
      <c r="A36" s="19"/>
      <c r="B36" s="8">
        <v>0.75</v>
      </c>
      <c r="C36" s="8">
        <v>5</v>
      </c>
      <c r="D36" s="8">
        <f t="shared" si="4"/>
        <v>0.2</v>
      </c>
      <c r="E36" s="8" t="s">
        <v>51</v>
      </c>
      <c r="F36" s="8"/>
      <c r="G36" s="8">
        <v>1.4896199281391201E-2</v>
      </c>
      <c r="H36" s="8">
        <v>2.19384009599277E-2</v>
      </c>
      <c r="I36" s="8">
        <v>2.0527410421326699</v>
      </c>
      <c r="J36" s="8">
        <v>2.9388567288370099E-2</v>
      </c>
      <c r="K36" s="8">
        <v>1.4576434886748301E-2</v>
      </c>
      <c r="L36" s="8">
        <v>8.3423646130000001E-2</v>
      </c>
      <c r="M36" s="8">
        <v>0.12477545526</v>
      </c>
      <c r="N36" s="8">
        <v>17.766225961530299</v>
      </c>
      <c r="O36" s="8">
        <v>0.137296624283751</v>
      </c>
      <c r="P36" s="8">
        <v>7.2890085530603804E-2</v>
      </c>
      <c r="Q36" s="8">
        <f t="shared" si="5"/>
        <v>0.84509164217882593</v>
      </c>
      <c r="R36" s="8">
        <f t="shared" si="6"/>
        <v>10.304430971002141</v>
      </c>
      <c r="S36" s="8">
        <f t="shared" si="7"/>
        <v>0.72846494988635402</v>
      </c>
      <c r="T36" s="8">
        <f t="shared" si="8"/>
        <v>8.5315000480469916</v>
      </c>
    </row>
    <row r="37" spans="1:20" x14ac:dyDescent="0.3">
      <c r="A37" s="19"/>
      <c r="B37" s="8">
        <v>0.75</v>
      </c>
      <c r="C37" s="8">
        <v>6</v>
      </c>
      <c r="D37" s="8">
        <f t="shared" si="4"/>
        <v>0.24</v>
      </c>
      <c r="E37" s="8" t="s">
        <v>52</v>
      </c>
      <c r="F37" s="8"/>
      <c r="G37" s="8">
        <v>1.1793419750672E-2</v>
      </c>
      <c r="H37" s="8">
        <v>1.62556502704643E-2</v>
      </c>
      <c r="I37" s="8">
        <v>1.75673863184921</v>
      </c>
      <c r="J37" s="8">
        <v>2.2851837910281E-2</v>
      </c>
      <c r="K37" s="8">
        <v>1.12865773977366E-2</v>
      </c>
      <c r="L37" s="8">
        <v>7.0569954520000006E-2</v>
      </c>
      <c r="M37" s="8">
        <v>9.4818685929999993E-2</v>
      </c>
      <c r="N37" s="8">
        <v>12.042518028838</v>
      </c>
      <c r="O37" s="8">
        <v>0.104807554896396</v>
      </c>
      <c r="P37" s="8">
        <v>5.1615344773238703E-2</v>
      </c>
      <c r="Q37" s="8">
        <f t="shared" si="5"/>
        <v>0.62484148850553833</v>
      </c>
      <c r="R37" s="8">
        <f t="shared" si="6"/>
        <v>7.7187895843287917</v>
      </c>
      <c r="S37" s="8">
        <f t="shared" si="7"/>
        <v>0.53199312995363524</v>
      </c>
      <c r="T37" s="8">
        <f t="shared" si="8"/>
        <v>6.3409886227189878</v>
      </c>
    </row>
    <row r="38" spans="1:20" x14ac:dyDescent="0.3">
      <c r="A38" s="19"/>
      <c r="B38" s="8">
        <v>0.75</v>
      </c>
      <c r="C38" s="8">
        <v>7</v>
      </c>
      <c r="D38" s="8">
        <f t="shared" si="4"/>
        <v>0.28000000000000003</v>
      </c>
      <c r="E38" s="8" t="s">
        <v>53</v>
      </c>
      <c r="F38" s="8"/>
      <c r="G38" s="8">
        <v>9.6136981257703893E-3</v>
      </c>
      <c r="H38" s="8">
        <v>1.11327941584088E-2</v>
      </c>
      <c r="I38" s="8">
        <v>1.2336452938318501</v>
      </c>
      <c r="J38" s="8">
        <v>1.7066141955668399E-2</v>
      </c>
      <c r="K38" s="8">
        <v>9.7475942670059001E-3</v>
      </c>
      <c r="L38" s="8">
        <v>5.974339813E-2</v>
      </c>
      <c r="M38" s="8">
        <v>6.5737577450000001E-2</v>
      </c>
      <c r="N38" s="8">
        <v>9.7693810096385203</v>
      </c>
      <c r="O38" s="8">
        <v>7.49617566270461E-2</v>
      </c>
      <c r="P38" s="9">
        <v>4.2312313273413699E-2</v>
      </c>
      <c r="Q38" s="8">
        <f t="shared" si="5"/>
        <v>0.48235431066641199</v>
      </c>
      <c r="R38" s="8">
        <f t="shared" si="6"/>
        <v>5.8403278595970027</v>
      </c>
      <c r="S38" s="8">
        <f t="shared" si="7"/>
        <v>0.41326290998045978</v>
      </c>
      <c r="T38" s="8">
        <f t="shared" si="8"/>
        <v>4.7591659418183916</v>
      </c>
    </row>
    <row r="39" spans="1:20" x14ac:dyDescent="0.3">
      <c r="A39" s="19"/>
      <c r="B39" s="9">
        <v>0.75</v>
      </c>
      <c r="C39" s="9">
        <v>8</v>
      </c>
      <c r="D39" s="9">
        <f t="shared" si="4"/>
        <v>0.32</v>
      </c>
      <c r="E39" s="9" t="s">
        <v>54</v>
      </c>
      <c r="F39" s="8"/>
      <c r="G39" s="8">
        <v>8.74805758073895E-3</v>
      </c>
      <c r="H39" s="8">
        <v>7.8668548247649E-3</v>
      </c>
      <c r="I39" s="8">
        <v>0.94590702430691997</v>
      </c>
      <c r="J39" s="8">
        <v>1.37739210362109E-2</v>
      </c>
      <c r="K39" s="9">
        <v>9.2499045610930607E-3</v>
      </c>
      <c r="L39" s="9">
        <v>5.6758929749999999E-2</v>
      </c>
      <c r="M39" s="9">
        <v>4.8389092899999903E-2</v>
      </c>
      <c r="N39" s="8">
        <v>9.1640625000261906</v>
      </c>
      <c r="O39" s="9">
        <v>6.1057366816985897E-2</v>
      </c>
      <c r="P39" s="8">
        <v>4.5574164066049201E-2</v>
      </c>
      <c r="Q39" s="9">
        <f t="shared" si="5"/>
        <v>0.42787054701174054</v>
      </c>
      <c r="R39" s="9">
        <f t="shared" si="6"/>
        <v>5.2567951614039208</v>
      </c>
      <c r="S39" s="9">
        <f t="shared" si="7"/>
        <v>0.37172261701703502</v>
      </c>
      <c r="T39" s="9">
        <f t="shared" si="8"/>
        <v>4.3292384607150041</v>
      </c>
    </row>
    <row r="40" spans="1:20" x14ac:dyDescent="0.3">
      <c r="A40" s="19"/>
      <c r="B40" s="8">
        <v>0.75</v>
      </c>
      <c r="C40" s="8">
        <v>9</v>
      </c>
      <c r="D40" s="8">
        <f t="shared" si="4"/>
        <v>0.36</v>
      </c>
      <c r="E40" s="8" t="s">
        <v>55</v>
      </c>
      <c r="F40" s="8"/>
      <c r="G40" s="9">
        <v>8.7287547716398198E-3</v>
      </c>
      <c r="H40" s="9">
        <v>7.2279865050641203E-3</v>
      </c>
      <c r="I40" s="8">
        <v>0.81250436812154103</v>
      </c>
      <c r="J40" s="9">
        <v>1.32783562114147E-2</v>
      </c>
      <c r="K40" s="8">
        <v>9.3561970495270996E-3</v>
      </c>
      <c r="L40" s="8">
        <v>5.7270580049999999E-2</v>
      </c>
      <c r="M40" s="8">
        <v>5.9648554049999997E-2</v>
      </c>
      <c r="N40" s="8">
        <v>8.8958834134354206</v>
      </c>
      <c r="O40" s="8">
        <v>7.3440246462476003E-2</v>
      </c>
      <c r="P40" s="8">
        <v>5.59084095064298E-2</v>
      </c>
      <c r="Q40" s="8">
        <f t="shared" si="5"/>
        <v>0.45430241645510849</v>
      </c>
      <c r="R40" s="8">
        <f t="shared" si="6"/>
        <v>6.1471057019333273</v>
      </c>
      <c r="S40" s="8">
        <f t="shared" si="7"/>
        <v>0.4015302455069058</v>
      </c>
      <c r="T40" s="8">
        <f t="shared" si="8"/>
        <v>5.236051220931432</v>
      </c>
    </row>
    <row r="41" spans="1:20" x14ac:dyDescent="0.3">
      <c r="A41" s="19"/>
      <c r="B41" s="8">
        <v>0.75</v>
      </c>
      <c r="C41" s="8">
        <v>10</v>
      </c>
      <c r="D41" s="8">
        <f t="shared" si="4"/>
        <v>0.4</v>
      </c>
      <c r="E41" s="8" t="s">
        <v>56</v>
      </c>
      <c r="F41" s="8"/>
      <c r="G41" s="8">
        <v>9.09639000512329E-3</v>
      </c>
      <c r="H41" s="8">
        <v>7.9320550375071696E-3</v>
      </c>
      <c r="I41" s="8">
        <v>0.77037659643373302</v>
      </c>
      <c r="J41" s="8">
        <v>1.4126368715354101E-2</v>
      </c>
      <c r="K41" s="8">
        <v>9.7447739051709694E-3</v>
      </c>
      <c r="L41" s="8">
        <v>6.5191187969999995E-2</v>
      </c>
      <c r="M41" s="8">
        <v>6.9255312559999893E-2</v>
      </c>
      <c r="N41" s="8">
        <v>8.9341947115607407</v>
      </c>
      <c r="O41" s="8">
        <v>8.6253232333186297E-2</v>
      </c>
      <c r="P41" s="8">
        <v>6.3732843474427106E-2</v>
      </c>
      <c r="Q41" s="8">
        <f t="shared" si="5"/>
        <v>0.49470888581984507</v>
      </c>
      <c r="R41" s="8">
        <f t="shared" si="6"/>
        <v>7.0220394258531691</v>
      </c>
      <c r="S41" s="8">
        <f t="shared" si="7"/>
        <v>0.44036369006861331</v>
      </c>
      <c r="T41" s="8">
        <f t="shared" si="8"/>
        <v>6.0618154777969355</v>
      </c>
    </row>
    <row r="42" spans="1:20" x14ac:dyDescent="0.3">
      <c r="A42" s="19"/>
      <c r="B42" s="8">
        <v>0.75</v>
      </c>
      <c r="C42" s="8">
        <v>11</v>
      </c>
      <c r="D42" s="8">
        <f t="shared" si="4"/>
        <v>0.44</v>
      </c>
      <c r="E42" s="8" t="s">
        <v>57</v>
      </c>
      <c r="F42" s="8"/>
      <c r="G42" s="8">
        <v>9.58248602746389E-3</v>
      </c>
      <c r="H42" s="8">
        <v>8.8342178120605699E-3</v>
      </c>
      <c r="I42" s="9">
        <v>0.72373862449256499</v>
      </c>
      <c r="J42" s="8">
        <v>1.5191316087501501E-2</v>
      </c>
      <c r="K42" s="8">
        <v>1.0296730577334901E-2</v>
      </c>
      <c r="L42" s="8">
        <v>7.29630634E-2</v>
      </c>
      <c r="M42" s="8">
        <v>7.8562680930000003E-2</v>
      </c>
      <c r="N42" s="8">
        <v>8.5791766826748006</v>
      </c>
      <c r="O42" s="8">
        <v>9.8531167416384902E-2</v>
      </c>
      <c r="P42" s="8">
        <v>7.1458045256029307E-2</v>
      </c>
      <c r="Q42" s="8">
        <f t="shared" si="5"/>
        <v>0.52778620965102518</v>
      </c>
      <c r="R42" s="8">
        <f t="shared" si="6"/>
        <v>7.8840369743477243</v>
      </c>
      <c r="S42" s="8">
        <f t="shared" si="7"/>
        <v>0.47124983722541425</v>
      </c>
      <c r="T42" s="8">
        <f t="shared" si="8"/>
        <v>6.8594624589857682</v>
      </c>
    </row>
    <row r="43" spans="1:20" x14ac:dyDescent="0.3">
      <c r="A43" s="19"/>
      <c r="B43" s="8">
        <v>0.75</v>
      </c>
      <c r="C43" s="8">
        <v>12</v>
      </c>
      <c r="D43" s="8">
        <f t="shared" si="4"/>
        <v>0.48</v>
      </c>
      <c r="E43" s="8" t="s">
        <v>58</v>
      </c>
      <c r="F43" s="8"/>
      <c r="G43" s="8">
        <v>1.0507263398700201E-2</v>
      </c>
      <c r="H43" s="8">
        <v>1.0012916930435401E-2</v>
      </c>
      <c r="I43" s="8">
        <v>0.75729349821241998</v>
      </c>
      <c r="J43" s="8">
        <v>1.6774096322742699E-2</v>
      </c>
      <c r="K43" s="8">
        <v>1.1080354889834399E-2</v>
      </c>
      <c r="L43" s="8">
        <v>8.0178953950000006E-2</v>
      </c>
      <c r="M43" s="8">
        <v>8.7106947849999894E-2</v>
      </c>
      <c r="N43" s="8">
        <v>8.8448016826971507</v>
      </c>
      <c r="O43" s="8">
        <v>0.110031502341727</v>
      </c>
      <c r="P43" s="8">
        <v>7.9567530391364202E-2</v>
      </c>
      <c r="Q43" s="8">
        <f t="shared" si="5"/>
        <v>0.57284774207155642</v>
      </c>
      <c r="R43" s="8">
        <f t="shared" si="6"/>
        <v>8.7651746282254308</v>
      </c>
      <c r="S43" s="8">
        <f t="shared" si="7"/>
        <v>0.51125584558209114</v>
      </c>
      <c r="T43" s="8">
        <f t="shared" si="8"/>
        <v>7.6457096737432471</v>
      </c>
    </row>
    <row r="44" spans="1:20" x14ac:dyDescent="0.3">
      <c r="A44" s="19"/>
      <c r="B44" s="8">
        <v>0.75</v>
      </c>
      <c r="C44" s="8">
        <v>13</v>
      </c>
      <c r="D44" s="8">
        <f t="shared" si="4"/>
        <v>0.52</v>
      </c>
      <c r="E44" s="8" t="s">
        <v>59</v>
      </c>
      <c r="F44" s="8"/>
      <c r="G44" s="8">
        <v>1.16430829937876E-2</v>
      </c>
      <c r="H44" s="8">
        <v>1.1353076398446099E-2</v>
      </c>
      <c r="I44" s="8">
        <v>0.83792016729450902</v>
      </c>
      <c r="J44" s="8">
        <v>1.8657485034463801E-2</v>
      </c>
      <c r="K44" s="8">
        <v>1.20200278492239E-2</v>
      </c>
      <c r="L44" s="8">
        <v>8.6073563900000094E-2</v>
      </c>
      <c r="M44" s="8">
        <v>9.4873649089999998E-2</v>
      </c>
      <c r="N44" s="8">
        <v>9.5037560096161702</v>
      </c>
      <c r="O44" s="8">
        <v>0.120084661393787</v>
      </c>
      <c r="P44" s="8">
        <v>8.7053753939303202E-2</v>
      </c>
      <c r="Q44" s="8">
        <f t="shared" si="5"/>
        <v>0.62225560006116254</v>
      </c>
      <c r="R44" s="8">
        <f t="shared" si="6"/>
        <v>9.5848356484559769</v>
      </c>
      <c r="S44" s="8">
        <f t="shared" si="7"/>
        <v>0.55395746199709039</v>
      </c>
      <c r="T44" s="8">
        <f t="shared" si="8"/>
        <v>8.3518853467932086</v>
      </c>
    </row>
    <row r="45" spans="1:20" x14ac:dyDescent="0.3">
      <c r="A45" s="19"/>
      <c r="B45" s="8">
        <v>0.75</v>
      </c>
      <c r="C45" s="8">
        <v>14</v>
      </c>
      <c r="D45" s="8">
        <f t="shared" si="4"/>
        <v>0.56000000000000005</v>
      </c>
      <c r="E45" s="8" t="s">
        <v>60</v>
      </c>
      <c r="F45" s="8"/>
      <c r="G45" s="8">
        <v>1.25418441459449E-2</v>
      </c>
      <c r="H45" s="8">
        <v>1.25999391861832E-2</v>
      </c>
      <c r="I45" s="8">
        <v>0.84839837082866498</v>
      </c>
      <c r="J45" s="8">
        <v>2.02999772197054E-2</v>
      </c>
      <c r="K45" s="8">
        <v>1.2860161961892E-2</v>
      </c>
      <c r="L45" s="8">
        <v>9.0984681449999896E-2</v>
      </c>
      <c r="M45" s="8">
        <v>0.10162024836</v>
      </c>
      <c r="N45" s="8">
        <v>9.5573918269228599</v>
      </c>
      <c r="O45" s="8">
        <v>0.12898034244131901</v>
      </c>
      <c r="P45" s="8">
        <v>9.2847458915620504E-2</v>
      </c>
      <c r="Q45" s="8">
        <f t="shared" si="5"/>
        <v>0.65434995390318096</v>
      </c>
      <c r="R45" s="8">
        <f t="shared" si="6"/>
        <v>10.272163741630482</v>
      </c>
      <c r="S45" s="8">
        <f t="shared" si="7"/>
        <v>0.58124068644993931</v>
      </c>
      <c r="T45" s="8">
        <f t="shared" si="8"/>
        <v>8.9398352363907794</v>
      </c>
    </row>
    <row r="46" spans="1:20" x14ac:dyDescent="0.3">
      <c r="A46" s="19"/>
      <c r="B46" s="8">
        <v>0.75</v>
      </c>
      <c r="C46" s="8">
        <v>15</v>
      </c>
      <c r="D46" s="8">
        <f t="shared" si="4"/>
        <v>0.6</v>
      </c>
      <c r="E46" s="8" t="s">
        <v>61</v>
      </c>
      <c r="F46" s="8"/>
      <c r="G46" s="8">
        <v>1.3359298839879701E-2</v>
      </c>
      <c r="H46" s="8">
        <v>1.38001199193898E-2</v>
      </c>
      <c r="I46" s="8">
        <v>0.83801005863382805</v>
      </c>
      <c r="J46" s="8">
        <v>2.18399355131727E-2</v>
      </c>
      <c r="K46" s="8">
        <v>1.36634232867997E-2</v>
      </c>
      <c r="L46" s="8">
        <v>9.55095378999999E-2</v>
      </c>
      <c r="M46" s="8">
        <v>0.10756385969</v>
      </c>
      <c r="N46" s="8">
        <v>9.3581730769347509</v>
      </c>
      <c r="O46" s="8">
        <v>0.13692254450879399</v>
      </c>
      <c r="P46" s="8">
        <v>9.7687829511939106E-2</v>
      </c>
      <c r="Q46" s="8">
        <f t="shared" si="5"/>
        <v>0.67830351602196592</v>
      </c>
      <c r="R46" s="8">
        <f t="shared" si="6"/>
        <v>10.875732099569015</v>
      </c>
      <c r="S46" s="8">
        <f t="shared" si="7"/>
        <v>0.60101470377473298</v>
      </c>
      <c r="T46" s="8">
        <f t="shared" si="8"/>
        <v>9.4497473336949227</v>
      </c>
    </row>
    <row r="47" spans="1:20" x14ac:dyDescent="0.3">
      <c r="A47" s="19"/>
      <c r="B47" s="8">
        <v>0.75</v>
      </c>
      <c r="C47" s="8">
        <v>16</v>
      </c>
      <c r="D47" s="8">
        <f t="shared" si="4"/>
        <v>0.64</v>
      </c>
      <c r="E47" s="8" t="s">
        <v>62</v>
      </c>
      <c r="F47" s="8"/>
      <c r="G47" s="8">
        <v>1.4210948650591301E-2</v>
      </c>
      <c r="H47" s="8">
        <v>1.5027155837157699E-2</v>
      </c>
      <c r="I47" s="8">
        <v>0.82897597901108999</v>
      </c>
      <c r="J47" s="8">
        <v>2.34342349887889E-2</v>
      </c>
      <c r="K47" s="8">
        <v>1.44873255260815E-2</v>
      </c>
      <c r="L47" s="8">
        <v>9.9514856170000096E-2</v>
      </c>
      <c r="M47" s="8">
        <v>0.11288277004</v>
      </c>
      <c r="N47" s="8">
        <v>9.2457932692417995</v>
      </c>
      <c r="O47" s="8">
        <v>0.14405292604653899</v>
      </c>
      <c r="P47" s="8">
        <v>0.10276840023948899</v>
      </c>
      <c r="Q47" s="8">
        <f t="shared" si="5"/>
        <v>0.70221651225933435</v>
      </c>
      <c r="R47" s="8">
        <f t="shared" si="6"/>
        <v>11.460050629940209</v>
      </c>
      <c r="S47" s="8">
        <f t="shared" si="7"/>
        <v>0.62058848700302804</v>
      </c>
      <c r="T47" s="8">
        <f t="shared" si="8"/>
        <v>9.9374008652439194</v>
      </c>
    </row>
    <row r="48" spans="1:20" x14ac:dyDescent="0.3">
      <c r="A48" s="19"/>
      <c r="B48" s="8">
        <v>0.75</v>
      </c>
      <c r="C48" s="8">
        <v>17</v>
      </c>
      <c r="D48" s="8">
        <f t="shared" si="4"/>
        <v>0.68</v>
      </c>
      <c r="E48" s="8" t="s">
        <v>63</v>
      </c>
      <c r="F48" s="8"/>
      <c r="G48" s="8">
        <v>1.5255527743669201E-2</v>
      </c>
      <c r="H48" s="8">
        <v>1.6401220553948302E-2</v>
      </c>
      <c r="I48" s="8">
        <v>0.86939972356692197</v>
      </c>
      <c r="J48" s="8">
        <v>2.5284589699541699E-2</v>
      </c>
      <c r="K48" s="8">
        <v>1.5426403209053001E-2</v>
      </c>
      <c r="L48" s="8">
        <v>0.10311761058</v>
      </c>
      <c r="M48" s="8">
        <v>0.11754122383</v>
      </c>
      <c r="N48" s="8">
        <v>9.5778245192410907</v>
      </c>
      <c r="O48" s="8">
        <v>0.15051467392760901</v>
      </c>
      <c r="P48" s="8">
        <v>0.107793496554154</v>
      </c>
      <c r="Q48" s="8">
        <f t="shared" si="5"/>
        <v>0.73367320682914661</v>
      </c>
      <c r="R48" s="8">
        <f t="shared" si="6"/>
        <v>12.033701919906775</v>
      </c>
      <c r="S48" s="8">
        <f t="shared" si="7"/>
        <v>0.64613157793076303</v>
      </c>
      <c r="T48" s="8">
        <f t="shared" si="8"/>
        <v>10.399192648486121</v>
      </c>
    </row>
    <row r="49" spans="1:20" x14ac:dyDescent="0.3">
      <c r="A49" s="19"/>
      <c r="B49" s="8">
        <v>0.75</v>
      </c>
      <c r="C49" s="8">
        <v>18</v>
      </c>
      <c r="D49" s="8">
        <f t="shared" si="4"/>
        <v>0.72</v>
      </c>
      <c r="E49" s="8" t="s">
        <v>64</v>
      </c>
      <c r="F49" s="8"/>
      <c r="G49" s="8">
        <v>1.61100168208731E-2</v>
      </c>
      <c r="H49" s="8">
        <v>1.76830528881546E-2</v>
      </c>
      <c r="I49" s="8">
        <v>0.85229691914090999</v>
      </c>
      <c r="J49" s="8">
        <v>2.6929998584107401E-2</v>
      </c>
      <c r="K49" s="8">
        <v>1.6296714147650101E-2</v>
      </c>
      <c r="L49" s="8">
        <v>0.10631793369</v>
      </c>
      <c r="M49" s="8">
        <v>0.12160995603999999</v>
      </c>
      <c r="N49" s="8">
        <v>9.4373497596392308</v>
      </c>
      <c r="O49" s="8">
        <v>0.156260621210458</v>
      </c>
      <c r="P49" s="8">
        <v>0.11286277095750499</v>
      </c>
      <c r="Q49" s="8">
        <f t="shared" si="5"/>
        <v>0.75365927775036101</v>
      </c>
      <c r="R49" s="8">
        <f t="shared" si="6"/>
        <v>12.565839481353464</v>
      </c>
      <c r="S49" s="8">
        <f t="shared" si="7"/>
        <v>0.66176410786596307</v>
      </c>
      <c r="T49" s="8">
        <f t="shared" si="8"/>
        <v>10.830820817105719</v>
      </c>
    </row>
    <row r="50" spans="1:20" x14ac:dyDescent="0.3">
      <c r="A50" s="19"/>
      <c r="B50" s="8">
        <v>0.75</v>
      </c>
      <c r="C50" s="8">
        <v>19</v>
      </c>
      <c r="D50" s="8">
        <f t="shared" si="4"/>
        <v>0.76</v>
      </c>
      <c r="E50" s="8" t="s">
        <v>65</v>
      </c>
      <c r="F50" s="8"/>
      <c r="G50" s="8">
        <v>1.69803053467498E-2</v>
      </c>
      <c r="H50" s="8">
        <v>1.9012928360298598E-2</v>
      </c>
      <c r="I50" s="8">
        <v>0.83528596021398505</v>
      </c>
      <c r="J50" s="8">
        <v>2.8602490336779501E-2</v>
      </c>
      <c r="K50" s="8">
        <v>1.7152824223971901E-2</v>
      </c>
      <c r="L50" s="8">
        <v>0.10918597217999999</v>
      </c>
      <c r="M50" s="8">
        <v>0.12523134991000001</v>
      </c>
      <c r="N50" s="8">
        <v>9.2330228365142606</v>
      </c>
      <c r="O50" s="8">
        <v>0.161437576539217</v>
      </c>
      <c r="P50" s="8">
        <v>0.117274503611907</v>
      </c>
      <c r="Q50" s="8">
        <f t="shared" si="5"/>
        <v>0.77060308911934006</v>
      </c>
      <c r="R50" s="8">
        <f t="shared" si="6"/>
        <v>13.048985843919182</v>
      </c>
      <c r="S50" s="8">
        <f t="shared" si="7"/>
        <v>0.67427605065012397</v>
      </c>
      <c r="T50" s="8">
        <f t="shared" si="8"/>
        <v>11.21294186540856</v>
      </c>
    </row>
    <row r="51" spans="1:20" x14ac:dyDescent="0.3">
      <c r="A51" s="19"/>
      <c r="B51" s="8">
        <v>0.75</v>
      </c>
      <c r="C51" s="8">
        <v>20</v>
      </c>
      <c r="D51" s="8">
        <f t="shared" si="4"/>
        <v>0.8</v>
      </c>
      <c r="E51" s="8" t="s">
        <v>66</v>
      </c>
      <c r="F51" s="8"/>
      <c r="G51" s="8">
        <v>1.7780857142024199E-2</v>
      </c>
      <c r="H51" s="8">
        <v>2.0340301423408199E-2</v>
      </c>
      <c r="I51" s="8">
        <v>0.81144912196177199</v>
      </c>
      <c r="J51" s="8">
        <v>3.0234193396702899E-2</v>
      </c>
      <c r="K51" s="8">
        <v>1.8003984214572701E-2</v>
      </c>
      <c r="L51" s="8">
        <v>0.11180778069</v>
      </c>
      <c r="M51" s="8">
        <v>0.12827463014000001</v>
      </c>
      <c r="N51" s="8">
        <v>8.9673978365492104</v>
      </c>
      <c r="O51" s="8">
        <v>0.16608210869906601</v>
      </c>
      <c r="P51" s="8">
        <v>0.12132814156355599</v>
      </c>
      <c r="Q51" s="8">
        <f t="shared" si="5"/>
        <v>0.78452507374397995</v>
      </c>
      <c r="R51" s="8">
        <f t="shared" si="6"/>
        <v>13.494206345545763</v>
      </c>
      <c r="S51" s="8">
        <f t="shared" si="7"/>
        <v>0.68400327867662203</v>
      </c>
      <c r="T51" s="8">
        <f t="shared" si="8"/>
        <v>11.559014257538479</v>
      </c>
    </row>
    <row r="52" spans="1:20" x14ac:dyDescent="0.3">
      <c r="A52" s="19"/>
      <c r="B52" s="8">
        <v>0.75</v>
      </c>
      <c r="C52" s="8">
        <v>21</v>
      </c>
      <c r="D52" s="8">
        <f t="shared" si="4"/>
        <v>0.84</v>
      </c>
      <c r="E52" s="8" t="s">
        <v>67</v>
      </c>
      <c r="F52" s="8"/>
      <c r="G52" s="8">
        <v>1.8557200682255599E-2</v>
      </c>
      <c r="H52" s="8">
        <v>2.1687475836395902E-2</v>
      </c>
      <c r="I52" s="8">
        <v>0.79277126493433103</v>
      </c>
      <c r="J52" s="8">
        <v>3.1852452574903503E-2</v>
      </c>
      <c r="K52" s="8">
        <v>1.8831943166735199E-2</v>
      </c>
      <c r="L52" s="8">
        <v>0.11398902021</v>
      </c>
      <c r="M52" s="8">
        <v>0.13096396265999999</v>
      </c>
      <c r="N52" s="8">
        <v>8.6430288461406093</v>
      </c>
      <c r="O52" s="8">
        <v>0.170110646607708</v>
      </c>
      <c r="P52" s="8">
        <v>0.12457544459295999</v>
      </c>
      <c r="Q52" s="8">
        <f t="shared" si="5"/>
        <v>0.79525392582926258</v>
      </c>
      <c r="R52" s="8">
        <f t="shared" si="6"/>
        <v>13.880693789491588</v>
      </c>
      <c r="S52" s="8">
        <f t="shared" si="7"/>
        <v>0.69048838478066799</v>
      </c>
      <c r="T52" s="8">
        <f t="shared" si="8"/>
        <v>11.847783372310719</v>
      </c>
    </row>
    <row r="53" spans="1:20" x14ac:dyDescent="0.3">
      <c r="A53" s="19"/>
      <c r="B53" s="8">
        <v>0.75</v>
      </c>
      <c r="C53" s="8">
        <v>22</v>
      </c>
      <c r="D53" s="8">
        <f t="shared" si="4"/>
        <v>0.88</v>
      </c>
      <c r="E53" s="8" t="s">
        <v>68</v>
      </c>
      <c r="F53" s="8"/>
      <c r="G53" s="8">
        <v>1.94241318038713E-2</v>
      </c>
      <c r="H53" s="8">
        <v>2.3087719179042301E-2</v>
      </c>
      <c r="I53" s="8">
        <v>0.78889812069626297</v>
      </c>
      <c r="J53" s="8">
        <v>3.3565038946414799E-2</v>
      </c>
      <c r="K53" s="8">
        <v>1.97293104700265E-2</v>
      </c>
      <c r="L53" s="8">
        <v>0.11601937342</v>
      </c>
      <c r="M53" s="8">
        <v>0.13336551388000001</v>
      </c>
      <c r="N53" s="9">
        <v>8.5127704326978595</v>
      </c>
      <c r="O53" s="8">
        <v>0.173691158337549</v>
      </c>
      <c r="P53" s="8">
        <v>0.12673871808596901</v>
      </c>
      <c r="Q53" s="8">
        <f t="shared" si="5"/>
        <v>0.80796570630881837</v>
      </c>
      <c r="R53" s="8">
        <f t="shared" si="6"/>
        <v>14.213906930472749</v>
      </c>
      <c r="S53" s="8">
        <f t="shared" si="7"/>
        <v>0.698390636240518</v>
      </c>
      <c r="T53" s="8">
        <f t="shared" si="8"/>
        <v>12.076625405947521</v>
      </c>
    </row>
    <row r="54" spans="1:20" x14ac:dyDescent="0.3">
      <c r="A54" s="19"/>
      <c r="B54" s="7">
        <v>1</v>
      </c>
      <c r="C54" s="7">
        <v>3</v>
      </c>
      <c r="D54" s="7">
        <f t="shared" si="4"/>
        <v>0.12</v>
      </c>
      <c r="E54" s="7" t="s">
        <v>69</v>
      </c>
      <c r="F54" s="7"/>
      <c r="G54" s="7">
        <v>5.2283265245070903E-2</v>
      </c>
      <c r="H54" s="7">
        <v>8.2230234221399301E-2</v>
      </c>
      <c r="I54" s="7">
        <v>6.9515246265843702</v>
      </c>
      <c r="J54" s="7">
        <v>0.10182640949664599</v>
      </c>
      <c r="K54" s="7">
        <v>5.2361988519252903E-2</v>
      </c>
      <c r="L54" s="7">
        <v>0.19487293148000001</v>
      </c>
      <c r="M54" s="7">
        <v>0.34762651318900001</v>
      </c>
      <c r="N54" s="7">
        <v>34.574669471130903</v>
      </c>
      <c r="O54" s="7">
        <v>0.37309182540913399</v>
      </c>
      <c r="P54" s="7">
        <v>0.16320913342330601</v>
      </c>
      <c r="Q54" s="7">
        <f t="shared" si="5"/>
        <v>2.0922711138111763</v>
      </c>
      <c r="R54" s="7">
        <f t="shared" si="6"/>
        <v>27.909481799064501</v>
      </c>
      <c r="S54" s="7">
        <f t="shared" si="7"/>
        <v>1.6822422235614409</v>
      </c>
      <c r="T54" s="7">
        <f t="shared" si="8"/>
        <v>21.6934150813216</v>
      </c>
    </row>
    <row r="55" spans="1:20" x14ac:dyDescent="0.3">
      <c r="A55" s="19"/>
      <c r="B55" s="8">
        <v>1</v>
      </c>
      <c r="C55" s="8">
        <v>4</v>
      </c>
      <c r="D55" s="8">
        <f t="shared" si="4"/>
        <v>0.16</v>
      </c>
      <c r="E55" s="8" t="s">
        <v>70</v>
      </c>
      <c r="F55" s="8"/>
      <c r="G55" s="8">
        <v>4.5976540022047201E-2</v>
      </c>
      <c r="H55" s="8">
        <v>7.2339224883988903E-2</v>
      </c>
      <c r="I55" s="8">
        <v>4.2642592338993204</v>
      </c>
      <c r="J55" s="8">
        <v>8.9553256437019002E-2</v>
      </c>
      <c r="K55" s="8">
        <v>4.6532443350175E-2</v>
      </c>
      <c r="L55" s="8">
        <v>0.19201106570000001</v>
      </c>
      <c r="M55" s="8">
        <v>0.29919343024799999</v>
      </c>
      <c r="N55" s="8">
        <v>36.132662259593502</v>
      </c>
      <c r="O55" s="8">
        <v>0.32816073825173198</v>
      </c>
      <c r="P55" s="8">
        <v>0.16008973639462601</v>
      </c>
      <c r="Q55" s="8">
        <f t="shared" si="5"/>
        <v>1.9389157230187029</v>
      </c>
      <c r="R55" s="8">
        <f t="shared" si="6"/>
        <v>25.255470692434521</v>
      </c>
      <c r="S55" s="8">
        <f t="shared" si="7"/>
        <v>1.6100888945353589</v>
      </c>
      <c r="T55" s="8">
        <f t="shared" si="8"/>
        <v>19.782272555430719</v>
      </c>
    </row>
    <row r="56" spans="1:20" x14ac:dyDescent="0.3">
      <c r="A56" s="19"/>
      <c r="B56" s="8">
        <v>1</v>
      </c>
      <c r="C56" s="8">
        <v>5</v>
      </c>
      <c r="D56" s="8">
        <f t="shared" si="4"/>
        <v>0.2</v>
      </c>
      <c r="E56" s="8" t="s">
        <v>71</v>
      </c>
      <c r="F56" s="8"/>
      <c r="G56" s="8">
        <v>3.7722690788784603E-2</v>
      </c>
      <c r="H56" s="8">
        <v>6.0193002017511203E-2</v>
      </c>
      <c r="I56" s="8">
        <v>4.6827266963868599</v>
      </c>
      <c r="J56" s="8">
        <v>7.4619098667664696E-2</v>
      </c>
      <c r="K56" s="8">
        <v>4.0441504013703E-2</v>
      </c>
      <c r="L56" s="8">
        <v>0.16083527986000001</v>
      </c>
      <c r="M56" s="8">
        <v>0.26290926758799998</v>
      </c>
      <c r="N56" s="8">
        <v>36.600060096172399</v>
      </c>
      <c r="O56" s="8">
        <v>0.289135106020254</v>
      </c>
      <c r="P56" s="8">
        <v>0.15258318684709199</v>
      </c>
      <c r="Q56" s="8">
        <f t="shared" si="5"/>
        <v>1.7989596897319979</v>
      </c>
      <c r="R56" s="8">
        <f t="shared" si="6"/>
        <v>22.559364043520141</v>
      </c>
      <c r="S56" s="8">
        <f t="shared" si="7"/>
        <v>1.5042543954213468</v>
      </c>
      <c r="T56" s="8">
        <f t="shared" si="8"/>
        <v>17.924248336736238</v>
      </c>
    </row>
    <row r="57" spans="1:20" x14ac:dyDescent="0.3">
      <c r="A57" s="19"/>
      <c r="B57" s="8">
        <v>1</v>
      </c>
      <c r="C57" s="8">
        <v>6</v>
      </c>
      <c r="D57" s="8">
        <f t="shared" si="4"/>
        <v>0.24</v>
      </c>
      <c r="E57" s="8" t="s">
        <v>72</v>
      </c>
      <c r="F57" s="8"/>
      <c r="G57" s="8">
        <v>3.0980880103928299E-2</v>
      </c>
      <c r="H57" s="8">
        <v>5.0329462758757097E-2</v>
      </c>
      <c r="I57" s="8">
        <v>4.9899705755048904</v>
      </c>
      <c r="J57" s="8">
        <v>6.2246355482158497E-2</v>
      </c>
      <c r="K57" s="8">
        <v>3.4403557892729003E-2</v>
      </c>
      <c r="L57" s="8">
        <v>0.13165979166</v>
      </c>
      <c r="M57" s="8">
        <v>0.228796367838</v>
      </c>
      <c r="N57" s="8">
        <v>34.641075721165102</v>
      </c>
      <c r="O57" s="8">
        <v>0.25016999675812301</v>
      </c>
      <c r="P57" s="8">
        <v>0.14192130419006399</v>
      </c>
      <c r="Q57" s="8">
        <f t="shared" si="5"/>
        <v>1.6221999605709567</v>
      </c>
      <c r="R57" s="8">
        <f t="shared" si="6"/>
        <v>19.826325470477862</v>
      </c>
      <c r="S57" s="8">
        <f t="shared" si="7"/>
        <v>1.3571482882131873</v>
      </c>
      <c r="T57" s="8">
        <f t="shared" si="8"/>
        <v>15.925492369034281</v>
      </c>
    </row>
    <row r="58" spans="1:20" x14ac:dyDescent="0.3">
      <c r="A58" s="19"/>
      <c r="B58" s="8">
        <v>1</v>
      </c>
      <c r="C58" s="8">
        <v>7</v>
      </c>
      <c r="D58" s="8">
        <f t="shared" si="4"/>
        <v>0.28000000000000003</v>
      </c>
      <c r="E58" s="8" t="s">
        <v>73</v>
      </c>
      <c r="F58" s="8"/>
      <c r="G58" s="8">
        <v>2.6303908941329401E-2</v>
      </c>
      <c r="H58" s="8">
        <v>4.08639807997664E-2</v>
      </c>
      <c r="I58" s="8">
        <v>4.6082788412632496</v>
      </c>
      <c r="J58" s="8">
        <v>5.1677638519571502E-2</v>
      </c>
      <c r="K58" s="8">
        <v>2.8171336760955699E-2</v>
      </c>
      <c r="L58" s="8">
        <v>0.11097994121</v>
      </c>
      <c r="M58" s="8">
        <v>0.193906737414</v>
      </c>
      <c r="N58" s="8">
        <v>29.091045673063</v>
      </c>
      <c r="O58" s="8">
        <v>0.20954565650387499</v>
      </c>
      <c r="P58" s="8">
        <v>0.118417112213003</v>
      </c>
      <c r="Q58" s="8">
        <f t="shared" si="5"/>
        <v>1.3680304808355332</v>
      </c>
      <c r="R58" s="8">
        <f t="shared" si="6"/>
        <v>16.547735427285421</v>
      </c>
      <c r="S58" s="8">
        <f t="shared" si="7"/>
        <v>1.1405839771838773</v>
      </c>
      <c r="T58" s="8">
        <f t="shared" si="8"/>
        <v>13.321604560612318</v>
      </c>
    </row>
    <row r="59" spans="1:20" x14ac:dyDescent="0.3">
      <c r="A59" s="19"/>
      <c r="B59" s="8">
        <v>1</v>
      </c>
      <c r="C59" s="8">
        <v>8</v>
      </c>
      <c r="D59" s="8">
        <f t="shared" si="4"/>
        <v>0.32</v>
      </c>
      <c r="E59" s="8" t="s">
        <v>74</v>
      </c>
      <c r="F59" s="8"/>
      <c r="G59" s="8">
        <v>2.1701987864211E-2</v>
      </c>
      <c r="H59" s="8">
        <v>3.3278113849924303E-2</v>
      </c>
      <c r="I59" s="8">
        <v>4.1508790972981497</v>
      </c>
      <c r="J59" s="8">
        <v>4.2738500894398103E-2</v>
      </c>
      <c r="K59" s="8">
        <v>2.2729689730689302E-2</v>
      </c>
      <c r="L59" s="8">
        <v>9.7993995459999997E-2</v>
      </c>
      <c r="M59" s="8">
        <v>0.16273715781</v>
      </c>
      <c r="N59" s="8">
        <v>24.759314903833602</v>
      </c>
      <c r="O59" s="8">
        <v>0.172562321993734</v>
      </c>
      <c r="P59" s="8">
        <v>9.8087793605381293E-2</v>
      </c>
      <c r="Q59" s="8">
        <f t="shared" si="5"/>
        <v>1.1564076339184004</v>
      </c>
      <c r="R59" s="8">
        <f t="shared" si="6"/>
        <v>13.646563478052133</v>
      </c>
      <c r="S59" s="8">
        <f t="shared" si="7"/>
        <v>0.96351283447911495</v>
      </c>
      <c r="T59" s="8">
        <f t="shared" si="8"/>
        <v>10.998857250208612</v>
      </c>
    </row>
    <row r="60" spans="1:20" x14ac:dyDescent="0.3">
      <c r="A60" s="19"/>
      <c r="B60" s="8">
        <v>1</v>
      </c>
      <c r="C60" s="8">
        <v>9</v>
      </c>
      <c r="D60" s="8">
        <f t="shared" si="4"/>
        <v>0.36</v>
      </c>
      <c r="E60" s="8" t="s">
        <v>75</v>
      </c>
      <c r="F60" s="8"/>
      <c r="G60" s="8">
        <v>1.8930495512870401E-2</v>
      </c>
      <c r="H60" s="8">
        <v>2.6661642408959501E-2</v>
      </c>
      <c r="I60" s="8">
        <v>3.5053655533494101</v>
      </c>
      <c r="J60" s="8">
        <v>3.5835981745654701E-2</v>
      </c>
      <c r="K60" s="8">
        <v>1.90705368726546E-2</v>
      </c>
      <c r="L60" s="8">
        <v>8.3035624070000105E-2</v>
      </c>
      <c r="M60" s="8">
        <v>0.13520071385999999</v>
      </c>
      <c r="N60" s="8">
        <v>19.487680288481499</v>
      </c>
      <c r="O60" s="8">
        <v>0.141602729284415</v>
      </c>
      <c r="P60" s="8">
        <v>7.4691673800712496E-2</v>
      </c>
      <c r="Q60" s="8">
        <f t="shared" si="5"/>
        <v>0.93633375255720752</v>
      </c>
      <c r="R60" s="8">
        <f t="shared" si="6"/>
        <v>11.008558610138246</v>
      </c>
      <c r="S60" s="8">
        <f t="shared" si="7"/>
        <v>0.77465492562512805</v>
      </c>
      <c r="T60" s="8">
        <f t="shared" si="8"/>
        <v>8.7878257972490985</v>
      </c>
    </row>
    <row r="61" spans="1:20" x14ac:dyDescent="0.3">
      <c r="A61" s="19"/>
      <c r="B61" s="9">
        <v>1</v>
      </c>
      <c r="C61" s="9">
        <v>10</v>
      </c>
      <c r="D61" s="9">
        <f t="shared" si="4"/>
        <v>0.4</v>
      </c>
      <c r="E61" s="9" t="s">
        <v>76</v>
      </c>
      <c r="F61" s="8"/>
      <c r="G61" s="8">
        <v>1.7514784870299002E-2</v>
      </c>
      <c r="H61" s="8">
        <v>2.1852232463129801E-2</v>
      </c>
      <c r="I61" s="8">
        <v>3.1032255372581798</v>
      </c>
      <c r="J61" s="8">
        <v>3.1025415871582199E-2</v>
      </c>
      <c r="K61" s="9">
        <v>1.7736075908362101E-2</v>
      </c>
      <c r="L61" s="9">
        <v>7.93970606400001E-2</v>
      </c>
      <c r="M61" s="8">
        <v>0.105572455294</v>
      </c>
      <c r="N61" s="9">
        <v>18.573317307699199</v>
      </c>
      <c r="O61" s="8">
        <v>0.110867347023467</v>
      </c>
      <c r="P61" s="9">
        <v>6.9977266838258306E-2</v>
      </c>
      <c r="Q61" s="9">
        <f t="shared" si="5"/>
        <v>0.83226968200322349</v>
      </c>
      <c r="R61" s="9">
        <f t="shared" si="6"/>
        <v>9.3355750429044342</v>
      </c>
      <c r="S61" s="9">
        <f t="shared" si="7"/>
        <v>0.68997966983272518</v>
      </c>
      <c r="T61" s="9">
        <f t="shared" si="8"/>
        <v>7.3634507704838121</v>
      </c>
    </row>
    <row r="62" spans="1:20" x14ac:dyDescent="0.3">
      <c r="A62" s="19"/>
      <c r="B62" s="8">
        <v>1</v>
      </c>
      <c r="C62" s="8">
        <v>11</v>
      </c>
      <c r="D62" s="8">
        <f t="shared" si="4"/>
        <v>0.44</v>
      </c>
      <c r="E62" s="8" t="s">
        <v>77</v>
      </c>
      <c r="F62" s="8"/>
      <c r="G62" s="9">
        <v>1.72360025681229E-2</v>
      </c>
      <c r="H62" s="8">
        <v>2.00201412713653E-2</v>
      </c>
      <c r="I62" s="8">
        <v>2.8468399388158998</v>
      </c>
      <c r="J62" s="8">
        <v>2.94609404903413E-2</v>
      </c>
      <c r="K62" s="8">
        <v>1.7758395210805501E-2</v>
      </c>
      <c r="L62" s="8">
        <v>8.6304633129999905E-2</v>
      </c>
      <c r="M62" s="9">
        <v>9.1731147819999803E-2</v>
      </c>
      <c r="N62" s="8">
        <v>19.487680288481499</v>
      </c>
      <c r="O62" s="9">
        <v>0.109496307138174</v>
      </c>
      <c r="P62" s="8">
        <v>7.5485297822963607E-2</v>
      </c>
      <c r="Q62" s="8">
        <f t="shared" si="5"/>
        <v>0.8373037802713843</v>
      </c>
      <c r="R62" s="8">
        <f t="shared" si="6"/>
        <v>9.4439619924192204</v>
      </c>
      <c r="S62" s="8">
        <f t="shared" si="7"/>
        <v>0.7031415705211379</v>
      </c>
      <c r="T62" s="8">
        <f t="shared" si="8"/>
        <v>7.5353138722895041</v>
      </c>
    </row>
    <row r="63" spans="1:20" x14ac:dyDescent="0.3">
      <c r="A63" s="19"/>
      <c r="B63" s="8">
        <v>1</v>
      </c>
      <c r="C63" s="8">
        <v>12</v>
      </c>
      <c r="D63" s="8">
        <f t="shared" si="4"/>
        <v>0.48</v>
      </c>
      <c r="E63" s="8" t="s">
        <v>78</v>
      </c>
      <c r="F63" s="8"/>
      <c r="G63" s="8">
        <v>1.79503568997968E-2</v>
      </c>
      <c r="H63" s="9">
        <v>1.8377747922859899E-2</v>
      </c>
      <c r="I63" s="9">
        <v>2.4540354597877601</v>
      </c>
      <c r="J63" s="9">
        <v>2.82821230899972E-2</v>
      </c>
      <c r="K63" s="8">
        <v>1.8720034748223001E-2</v>
      </c>
      <c r="L63" s="8">
        <v>9.2417107550000002E-2</v>
      </c>
      <c r="M63" s="8">
        <v>9.4358499009999902E-2</v>
      </c>
      <c r="N63" s="8">
        <v>20.851562499978201</v>
      </c>
      <c r="O63" s="8">
        <v>0.121710168161871</v>
      </c>
      <c r="P63" s="8">
        <v>8.4866691503054606E-2</v>
      </c>
      <c r="Q63" s="8">
        <f t="shared" si="5"/>
        <v>0.88344214742979132</v>
      </c>
      <c r="R63" s="8">
        <f t="shared" si="6"/>
        <v>10.305864467543428</v>
      </c>
      <c r="S63" s="8">
        <f t="shared" si="7"/>
        <v>0.75728088603492516</v>
      </c>
      <c r="T63" s="8">
        <f t="shared" si="8"/>
        <v>8.4086457545210234</v>
      </c>
    </row>
    <row r="64" spans="1:20" x14ac:dyDescent="0.3">
      <c r="A64" s="19"/>
      <c r="B64" s="8">
        <v>1</v>
      </c>
      <c r="C64" s="8">
        <v>13</v>
      </c>
      <c r="D64" s="8">
        <f t="shared" si="4"/>
        <v>0.52</v>
      </c>
      <c r="E64" s="8" t="s">
        <v>79</v>
      </c>
      <c r="F64" s="8"/>
      <c r="G64" s="8">
        <v>1.89307304478885E-2</v>
      </c>
      <c r="H64" s="8">
        <v>1.8633257207266201E-2</v>
      </c>
      <c r="I64" s="8">
        <v>2.6448384556692801</v>
      </c>
      <c r="J64" s="8">
        <v>2.9094762273067998E-2</v>
      </c>
      <c r="K64" s="8">
        <v>2.0054807076580299E-2</v>
      </c>
      <c r="L64" s="8">
        <v>9.8636661820000096E-2</v>
      </c>
      <c r="M64" s="8">
        <v>0.10258397609</v>
      </c>
      <c r="N64" s="8">
        <v>22.427433894247901</v>
      </c>
      <c r="O64" s="8">
        <v>0.133479359685162</v>
      </c>
      <c r="P64" s="8">
        <v>9.2662054353449694E-2</v>
      </c>
      <c r="Q64" s="8">
        <f t="shared" si="5"/>
        <v>0.95166931241620534</v>
      </c>
      <c r="R64" s="8">
        <f t="shared" si="6"/>
        <v>11.186676816915515</v>
      </c>
      <c r="S64" s="8">
        <f t="shared" si="7"/>
        <v>0.81879461617661142</v>
      </c>
      <c r="T64" s="8">
        <f t="shared" si="8"/>
        <v>9.2022295872356672</v>
      </c>
    </row>
    <row r="65" spans="1:20" x14ac:dyDescent="0.3">
      <c r="A65" s="19"/>
      <c r="B65" s="8">
        <v>1</v>
      </c>
      <c r="C65" s="8">
        <v>14</v>
      </c>
      <c r="D65" s="8">
        <f t="shared" si="4"/>
        <v>0.56000000000000005</v>
      </c>
      <c r="E65" s="8" t="s">
        <v>80</v>
      </c>
      <c r="F65" s="8"/>
      <c r="G65" s="8">
        <v>1.9899274497384802E-2</v>
      </c>
      <c r="H65" s="8">
        <v>1.9853672232084299E-2</v>
      </c>
      <c r="I65" s="8">
        <v>2.6836953876967899</v>
      </c>
      <c r="J65" s="8">
        <v>3.0778964008783601E-2</v>
      </c>
      <c r="K65" s="8">
        <v>2.1044611508831201E-2</v>
      </c>
      <c r="L65" s="8">
        <v>0.10558714623</v>
      </c>
      <c r="M65" s="8">
        <v>0.11089283498999999</v>
      </c>
      <c r="N65" s="8">
        <v>22.723707932690299</v>
      </c>
      <c r="O65" s="8">
        <v>0.14491406815760499</v>
      </c>
      <c r="P65" s="8">
        <v>9.9857255045451496E-2</v>
      </c>
      <c r="Q65" s="8">
        <f t="shared" si="5"/>
        <v>0.99627066899303485</v>
      </c>
      <c r="R65" s="8">
        <f t="shared" si="6"/>
        <v>12.041173085756011</v>
      </c>
      <c r="S65" s="8">
        <f t="shared" si="7"/>
        <v>0.85785482611005626</v>
      </c>
      <c r="T65" s="8">
        <f t="shared" si="8"/>
        <v>9.9494943367970592</v>
      </c>
    </row>
    <row r="66" spans="1:20" x14ac:dyDescent="0.3">
      <c r="A66" s="19"/>
      <c r="B66" s="8">
        <v>1</v>
      </c>
      <c r="C66" s="8">
        <v>15</v>
      </c>
      <c r="D66" s="8">
        <f t="shared" si="4"/>
        <v>0.6</v>
      </c>
      <c r="E66" s="8" t="s">
        <v>81</v>
      </c>
      <c r="F66" s="8"/>
      <c r="G66" s="8">
        <v>2.11228744729831E-2</v>
      </c>
      <c r="H66" s="8">
        <v>2.1989195034881299E-2</v>
      </c>
      <c r="I66" s="8">
        <v>2.70595725286611</v>
      </c>
      <c r="J66" s="8">
        <v>3.3292596912744797E-2</v>
      </c>
      <c r="K66" s="8">
        <v>2.2311974828071901E-2</v>
      </c>
      <c r="L66" s="8">
        <v>0.11271791925000001</v>
      </c>
      <c r="M66" s="8">
        <v>0.121062326462999</v>
      </c>
      <c r="N66" s="8">
        <v>23.2600661057573</v>
      </c>
      <c r="O66" s="8">
        <v>0.15635911209922901</v>
      </c>
      <c r="P66" s="8">
        <v>0.10700071728577699</v>
      </c>
      <c r="Q66" s="8">
        <f t="shared" si="5"/>
        <v>1.0490493176044211</v>
      </c>
      <c r="R66" s="8">
        <f t="shared" si="6"/>
        <v>12.939853085536001</v>
      </c>
      <c r="S66" s="8">
        <f t="shared" si="7"/>
        <v>0.90310481287500555</v>
      </c>
      <c r="T66" s="8">
        <f t="shared" si="8"/>
        <v>10.696779070511038</v>
      </c>
    </row>
    <row r="67" spans="1:20" x14ac:dyDescent="0.3">
      <c r="A67" s="19"/>
      <c r="B67" s="8">
        <v>1</v>
      </c>
      <c r="C67" s="8">
        <v>16</v>
      </c>
      <c r="D67" s="8">
        <f t="shared" si="4"/>
        <v>0.64</v>
      </c>
      <c r="E67" s="8" t="s">
        <v>82</v>
      </c>
      <c r="F67" s="8"/>
      <c r="G67" s="8">
        <v>2.2788265691714799E-2</v>
      </c>
      <c r="H67" s="8">
        <v>2.4434810597302001E-2</v>
      </c>
      <c r="I67" s="8">
        <v>2.8453485393518099</v>
      </c>
      <c r="J67" s="8">
        <v>3.6343057229734299E-2</v>
      </c>
      <c r="K67" s="8">
        <v>2.4089969217454599E-2</v>
      </c>
      <c r="L67" s="8">
        <v>0.11946383570999999</v>
      </c>
      <c r="M67" s="8">
        <v>0.129196281084999</v>
      </c>
      <c r="N67" s="8">
        <v>24.151442307710202</v>
      </c>
      <c r="O67" s="8">
        <v>0.16720539169892201</v>
      </c>
      <c r="P67" s="8">
        <v>0.114344004675921</v>
      </c>
      <c r="Q67" s="8">
        <f t="shared" si="5"/>
        <v>1.1090485036595488</v>
      </c>
      <c r="R67" s="8">
        <f t="shared" si="6"/>
        <v>13.867770067982676</v>
      </c>
      <c r="S67" s="8">
        <f t="shared" si="7"/>
        <v>0.95173170054484246</v>
      </c>
      <c r="T67" s="8">
        <f t="shared" si="8"/>
        <v>11.430584729943721</v>
      </c>
    </row>
    <row r="68" spans="1:20" x14ac:dyDescent="0.3">
      <c r="A68" s="19"/>
      <c r="B68" s="8">
        <v>1</v>
      </c>
      <c r="C68" s="8">
        <v>17</v>
      </c>
      <c r="D68" s="8">
        <f t="shared" si="4"/>
        <v>0.68</v>
      </c>
      <c r="E68" s="8" t="s">
        <v>83</v>
      </c>
      <c r="F68" s="8"/>
      <c r="G68" s="8">
        <v>2.4369541057258901E-2</v>
      </c>
      <c r="H68" s="8">
        <v>2.6804129924202599E-2</v>
      </c>
      <c r="I68" s="8">
        <v>2.87344608953167</v>
      </c>
      <c r="J68" s="8">
        <v>3.92777953330576E-2</v>
      </c>
      <c r="K68" s="8">
        <v>2.5680857335430799E-2</v>
      </c>
      <c r="L68" s="8">
        <v>0.12518360902</v>
      </c>
      <c r="M68" s="8">
        <v>0.13630420864499901</v>
      </c>
      <c r="N68" s="8">
        <v>24.363431490368502</v>
      </c>
      <c r="O68" s="8">
        <v>0.17664651104229701</v>
      </c>
      <c r="P68" s="8">
        <v>0.121071340375729</v>
      </c>
      <c r="Q68" s="8">
        <f t="shared" si="5"/>
        <v>1.1507111844648579</v>
      </c>
      <c r="R68" s="8">
        <f t="shared" si="6"/>
        <v>14.69720944015333</v>
      </c>
      <c r="S68" s="8">
        <f t="shared" si="7"/>
        <v>0.98442776567402446</v>
      </c>
      <c r="T68" s="8">
        <f t="shared" si="8"/>
        <v>12.078802895357441</v>
      </c>
    </row>
    <row r="69" spans="1:20" x14ac:dyDescent="0.3">
      <c r="A69" s="19"/>
      <c r="B69" s="8">
        <v>1</v>
      </c>
      <c r="C69" s="8">
        <v>18</v>
      </c>
      <c r="D69" s="8">
        <f t="shared" si="4"/>
        <v>0.72</v>
      </c>
      <c r="E69" s="8" t="s">
        <v>84</v>
      </c>
      <c r="F69" s="8"/>
      <c r="G69" s="8">
        <v>2.5917144830827198E-2</v>
      </c>
      <c r="H69" s="8">
        <v>2.8850613679045699E-2</v>
      </c>
      <c r="I69" s="8">
        <v>2.8789284116030598</v>
      </c>
      <c r="J69" s="8">
        <v>4.1934390426345898E-2</v>
      </c>
      <c r="K69" s="8">
        <v>2.7085896335616502E-2</v>
      </c>
      <c r="L69" s="8">
        <v>0.12976270012999999</v>
      </c>
      <c r="M69" s="8">
        <v>0.14283212537599899</v>
      </c>
      <c r="N69" s="8">
        <v>23.903695913437598</v>
      </c>
      <c r="O69" s="8">
        <v>0.184682399551098</v>
      </c>
      <c r="P69" s="8">
        <v>0.12803813787337501</v>
      </c>
      <c r="Q69" s="8">
        <f t="shared" si="5"/>
        <v>1.1765483849989908</v>
      </c>
      <c r="R69" s="8">
        <f t="shared" si="6"/>
        <v>15.456610958176089</v>
      </c>
      <c r="S69" s="8">
        <f t="shared" si="7"/>
        <v>1.0025135600154715</v>
      </c>
      <c r="T69" s="8">
        <f t="shared" si="8"/>
        <v>12.675700775812921</v>
      </c>
    </row>
    <row r="70" spans="1:20" x14ac:dyDescent="0.3">
      <c r="A70" s="19"/>
      <c r="B70" s="8">
        <v>1</v>
      </c>
      <c r="C70" s="8">
        <v>19</v>
      </c>
      <c r="D70" s="8">
        <f t="shared" si="4"/>
        <v>0.76</v>
      </c>
      <c r="E70" s="8" t="s">
        <v>85</v>
      </c>
      <c r="F70" s="8"/>
      <c r="G70" s="8">
        <v>2.74124393110513E-2</v>
      </c>
      <c r="H70" s="8">
        <v>3.11162254489106E-2</v>
      </c>
      <c r="I70" s="8">
        <v>2.8690108649932098</v>
      </c>
      <c r="J70" s="8">
        <v>4.4752943443064602E-2</v>
      </c>
      <c r="K70" s="8">
        <v>2.8607137536024899E-2</v>
      </c>
      <c r="L70" s="8">
        <v>0.13415479344</v>
      </c>
      <c r="M70" s="8">
        <v>0.148717254566999</v>
      </c>
      <c r="N70" s="8">
        <v>23.707031250017899</v>
      </c>
      <c r="O70" s="8">
        <v>0.192188334792678</v>
      </c>
      <c r="P70" s="8">
        <v>0.13515102381621899</v>
      </c>
      <c r="Q70" s="8">
        <f t="shared" si="5"/>
        <v>1.2059395894105689</v>
      </c>
      <c r="R70" s="8">
        <f t="shared" si="6"/>
        <v>16.213513358341707</v>
      </c>
      <c r="S70" s="8">
        <f t="shared" si="7"/>
        <v>1.0239771578018955</v>
      </c>
      <c r="T70" s="8">
        <f t="shared" si="8"/>
        <v>13.259080644830277</v>
      </c>
    </row>
    <row r="71" spans="1:20" x14ac:dyDescent="0.3">
      <c r="A71" s="19"/>
      <c r="B71" s="8">
        <v>1</v>
      </c>
      <c r="C71" s="8">
        <v>20</v>
      </c>
      <c r="D71" s="8">
        <f t="shared" si="4"/>
        <v>0.8</v>
      </c>
      <c r="E71" s="8" t="s">
        <v>86</v>
      </c>
      <c r="F71" s="8"/>
      <c r="G71" s="8">
        <v>2.91494781065436E-2</v>
      </c>
      <c r="H71" s="8">
        <v>3.3273222050979101E-2</v>
      </c>
      <c r="I71" s="8">
        <v>2.9109545262247498</v>
      </c>
      <c r="J71" s="8">
        <v>4.7550649735179598E-2</v>
      </c>
      <c r="K71" s="8">
        <v>3.03063499146656E-2</v>
      </c>
      <c r="L71" s="8">
        <v>0.13835996481000001</v>
      </c>
      <c r="M71" s="8">
        <v>0.15399441794799901</v>
      </c>
      <c r="N71" s="8">
        <v>23.392878605768399</v>
      </c>
      <c r="O71" s="8">
        <v>0.19910417924069301</v>
      </c>
      <c r="P71" s="8">
        <v>0.14142149490412401</v>
      </c>
      <c r="Q71" s="8">
        <f t="shared" si="5"/>
        <v>1.2322482507586365</v>
      </c>
      <c r="R71" s="8">
        <f t="shared" si="6"/>
        <v>16.918942349405867</v>
      </c>
      <c r="S71" s="8">
        <f t="shared" si="7"/>
        <v>1.0411628100928152</v>
      </c>
      <c r="T71" s="8">
        <f t="shared" si="8"/>
        <v>13.78434006706868</v>
      </c>
    </row>
    <row r="72" spans="1:20" x14ac:dyDescent="0.3">
      <c r="A72" s="19"/>
      <c r="B72" s="8">
        <v>1</v>
      </c>
      <c r="C72" s="8">
        <v>21</v>
      </c>
      <c r="D72" s="8">
        <f t="shared" si="4"/>
        <v>0.84</v>
      </c>
      <c r="E72" s="8" t="s">
        <v>87</v>
      </c>
      <c r="F72" s="8"/>
      <c r="G72" s="8">
        <v>3.0174363788496701E-2</v>
      </c>
      <c r="H72" s="8">
        <v>3.54636700859726E-2</v>
      </c>
      <c r="I72" s="8">
        <v>2.7064171443380798</v>
      </c>
      <c r="J72" s="8">
        <v>4.99768705670477E-2</v>
      </c>
      <c r="K72" s="8">
        <v>3.1384736014239599E-2</v>
      </c>
      <c r="L72" s="8">
        <v>0.14221583759</v>
      </c>
      <c r="M72" s="8">
        <v>0.15871047183299899</v>
      </c>
      <c r="N72" s="8">
        <v>23.142578124984801</v>
      </c>
      <c r="O72" s="8">
        <v>0.20547891926869299</v>
      </c>
      <c r="P72" s="8">
        <v>0.145031624027636</v>
      </c>
      <c r="Q72" s="8">
        <f t="shared" si="5"/>
        <v>1.2495865689572072</v>
      </c>
      <c r="R72" s="8">
        <f t="shared" si="6"/>
        <v>17.455346025417498</v>
      </c>
      <c r="S72" s="8">
        <f t="shared" si="7"/>
        <v>1.0553510384003286</v>
      </c>
      <c r="T72" s="8">
        <f t="shared" si="8"/>
        <v>14.181987406125561</v>
      </c>
    </row>
    <row r="73" spans="1:20" x14ac:dyDescent="0.3">
      <c r="A73" s="19"/>
      <c r="B73" s="8">
        <v>1</v>
      </c>
      <c r="C73" s="8">
        <v>22</v>
      </c>
      <c r="D73" s="8">
        <f t="shared" si="4"/>
        <v>0.88</v>
      </c>
      <c r="E73" s="8" t="s">
        <v>88</v>
      </c>
      <c r="F73" s="8"/>
      <c r="G73" s="8">
        <v>3.1325699349813697E-2</v>
      </c>
      <c r="H73" s="8">
        <v>3.7451879311024297E-2</v>
      </c>
      <c r="I73" s="8">
        <v>2.59553653088085</v>
      </c>
      <c r="J73" s="8">
        <v>5.2274087672958998E-2</v>
      </c>
      <c r="K73" s="8">
        <v>3.2677664432800999E-2</v>
      </c>
      <c r="L73" s="8">
        <v>0.14567518674999999</v>
      </c>
      <c r="M73" s="8">
        <v>0.16293209050299901</v>
      </c>
      <c r="N73" s="8">
        <v>22.871844951940201</v>
      </c>
      <c r="O73" s="8">
        <v>0.21117293546164601</v>
      </c>
      <c r="P73" s="8">
        <v>0.14853433187262</v>
      </c>
      <c r="Q73" s="8">
        <f t="shared" si="5"/>
        <v>1.2665335340905259</v>
      </c>
      <c r="R73" s="8">
        <f t="shared" si="6"/>
        <v>17.964156641095705</v>
      </c>
      <c r="S73" s="8">
        <f t="shared" si="7"/>
        <v>1.0675035450042658</v>
      </c>
      <c r="T73" s="8">
        <f t="shared" si="8"/>
        <v>14.547966293537439</v>
      </c>
    </row>
    <row r="74" spans="1:20" x14ac:dyDescent="0.3">
      <c r="A74" s="19"/>
      <c r="B74" s="8">
        <v>1</v>
      </c>
      <c r="C74" s="8">
        <v>23</v>
      </c>
      <c r="D74" s="8">
        <f t="shared" si="4"/>
        <v>0.92</v>
      </c>
      <c r="E74" s="8" t="s">
        <v>89</v>
      </c>
      <c r="F74" s="8"/>
      <c r="G74" s="8">
        <v>3.2006947907559501E-2</v>
      </c>
      <c r="H74" s="8">
        <v>3.9326315059020601E-2</v>
      </c>
      <c r="I74" s="8">
        <v>2.59917149229216</v>
      </c>
      <c r="J74" s="8">
        <v>5.4282951411723103E-2</v>
      </c>
      <c r="K74" s="8">
        <v>3.35896034840098E-2</v>
      </c>
      <c r="L74" s="8">
        <v>0.14816204864999999</v>
      </c>
      <c r="M74" s="8">
        <v>0.16677310279499899</v>
      </c>
      <c r="N74" s="8">
        <v>22.8795072115308</v>
      </c>
      <c r="O74" s="8">
        <v>0.21583767353215499</v>
      </c>
      <c r="P74" s="8">
        <v>0.15259507943119699</v>
      </c>
      <c r="Q74" s="8">
        <f t="shared" si="5"/>
        <v>1.2872605547101357</v>
      </c>
      <c r="R74" s="8">
        <f t="shared" si="6"/>
        <v>18.430087047339185</v>
      </c>
      <c r="S74" s="8">
        <f t="shared" si="7"/>
        <v>1.0826906364833502</v>
      </c>
      <c r="T74" s="8">
        <f t="shared" si="8"/>
        <v>14.897039211364079</v>
      </c>
    </row>
    <row r="75" spans="1:20" x14ac:dyDescent="0.3">
      <c r="A75" s="19"/>
      <c r="B75" s="8">
        <v>1</v>
      </c>
      <c r="C75" s="8">
        <v>24</v>
      </c>
      <c r="D75" s="8">
        <f t="shared" si="4"/>
        <v>0.96</v>
      </c>
      <c r="E75" s="8" t="s">
        <v>90</v>
      </c>
      <c r="F75" s="8"/>
      <c r="G75" s="8">
        <v>3.2864498334543697E-2</v>
      </c>
      <c r="H75" s="8">
        <v>4.0745410306711999E-2</v>
      </c>
      <c r="I75" s="8">
        <v>2.57544940674161</v>
      </c>
      <c r="J75" s="8">
        <v>5.5956846989844197E-2</v>
      </c>
      <c r="K75" s="8">
        <v>3.4545574361376903E-2</v>
      </c>
      <c r="L75" s="8">
        <v>0.15021697347999999</v>
      </c>
      <c r="M75" s="8">
        <v>0.17029245647499899</v>
      </c>
      <c r="N75" s="8">
        <v>22.1209435095891</v>
      </c>
      <c r="O75" s="8">
        <v>0.22000891092172201</v>
      </c>
      <c r="P75" s="8">
        <v>0.15692164284304</v>
      </c>
      <c r="Q75" s="8">
        <f t="shared" si="5"/>
        <v>1.2925856834684131</v>
      </c>
      <c r="R75" s="8">
        <f t="shared" si="6"/>
        <v>18.869732352541796</v>
      </c>
      <c r="S75" s="8">
        <f t="shared" si="7"/>
        <v>1.0835232816097606</v>
      </c>
      <c r="T75" s="8">
        <f t="shared" si="8"/>
        <v>15.23165546974648</v>
      </c>
    </row>
    <row r="76" spans="1:20" x14ac:dyDescent="0.3">
      <c r="A76" s="19" t="s">
        <v>15</v>
      </c>
      <c r="B76" s="7">
        <v>0.5</v>
      </c>
      <c r="C76" s="7">
        <v>3</v>
      </c>
      <c r="D76" s="7">
        <f t="shared" si="4"/>
        <v>0.12</v>
      </c>
      <c r="E76" s="7" t="s">
        <v>146</v>
      </c>
      <c r="F76" s="7"/>
      <c r="G76" s="7">
        <v>7.6681571672043798E-3</v>
      </c>
      <c r="H76" s="7">
        <v>8.4524641082492098E-3</v>
      </c>
      <c r="I76" s="7">
        <v>0.85872078326817503</v>
      </c>
      <c r="J76" s="7">
        <v>1.2232301122218001E-2</v>
      </c>
      <c r="K76" s="7">
        <v>8.2808717725659006E-3</v>
      </c>
      <c r="L76" s="7">
        <v>5.6617639890000002E-2</v>
      </c>
      <c r="M76" s="7">
        <v>6.1628674319999903E-2</v>
      </c>
      <c r="N76" s="7">
        <v>8.7271935096000401</v>
      </c>
      <c r="O76" s="7">
        <v>7.7142174517867104E-2</v>
      </c>
      <c r="P76" s="7">
        <v>5.2321861237156202E-2</v>
      </c>
      <c r="Q76" s="7">
        <f t="shared" si="5"/>
        <v>0.45164991035979507</v>
      </c>
      <c r="R76" s="7">
        <f t="shared" si="6"/>
        <v>6.0660106524821016</v>
      </c>
      <c r="S76" s="7">
        <f t="shared" si="7"/>
        <v>0.40002861116622324</v>
      </c>
      <c r="T76" s="7">
        <f t="shared" si="8"/>
        <v>5.2394887346814123</v>
      </c>
    </row>
    <row r="77" spans="1:20" s="6" customFormat="1" x14ac:dyDescent="0.3">
      <c r="A77" s="19"/>
      <c r="B77" s="8">
        <v>0.5</v>
      </c>
      <c r="C77" s="8">
        <v>4</v>
      </c>
      <c r="D77" s="8">
        <f t="shared" si="4"/>
        <v>0.16</v>
      </c>
      <c r="E77" s="8" t="s">
        <v>147</v>
      </c>
      <c r="F77" s="8"/>
      <c r="G77" s="8">
        <v>5.7475512112126897E-3</v>
      </c>
      <c r="H77" s="8">
        <v>6.1408983787016001E-3</v>
      </c>
      <c r="I77" s="8">
        <v>0.54808388122266305</v>
      </c>
      <c r="J77" s="8">
        <v>9.1895718283488692E-3</v>
      </c>
      <c r="K77" s="8">
        <v>6.5417843104360702E-3</v>
      </c>
      <c r="L77" s="8">
        <v>4.1791049240000003E-2</v>
      </c>
      <c r="M77" s="8">
        <v>4.7400786339999897E-2</v>
      </c>
      <c r="N77" s="8">
        <v>6.1524639422905203</v>
      </c>
      <c r="O77" s="8">
        <v>5.8552597344153502E-2</v>
      </c>
      <c r="P77" s="8">
        <v>3.5169587870013203E-2</v>
      </c>
      <c r="Q77" s="8">
        <f t="shared" si="5"/>
        <v>0.32748044773051077</v>
      </c>
      <c r="R77" s="8">
        <f t="shared" si="6"/>
        <v>4.4249203026011239</v>
      </c>
      <c r="S77" s="8">
        <f t="shared" si="7"/>
        <v>0.29029477369736656</v>
      </c>
      <c r="T77" s="8">
        <f t="shared" si="8"/>
        <v>3.7918397097279479</v>
      </c>
    </row>
    <row r="78" spans="1:20" s="6" customFormat="1" x14ac:dyDescent="0.3">
      <c r="A78" s="19"/>
      <c r="B78" s="16">
        <v>0.5</v>
      </c>
      <c r="C78" s="16">
        <v>5</v>
      </c>
      <c r="D78" s="16">
        <f t="shared" si="4"/>
        <v>0.2</v>
      </c>
      <c r="E78" s="16" t="s">
        <v>148</v>
      </c>
      <c r="F78" s="16"/>
      <c r="G78" s="16">
        <v>4.9182752206724497E-3</v>
      </c>
      <c r="H78" s="16">
        <v>4.9800819532263103E-3</v>
      </c>
      <c r="I78" s="16">
        <v>0.41850246213144598</v>
      </c>
      <c r="J78" s="16">
        <v>7.7476489069694997E-3</v>
      </c>
      <c r="K78" s="16">
        <v>5.8226810372318596E-3</v>
      </c>
      <c r="L78" s="9">
        <v>3.24182654999998E-2</v>
      </c>
      <c r="M78" s="9">
        <v>3.4003118409999797E-2</v>
      </c>
      <c r="N78" s="16">
        <v>4.7182391826643997</v>
      </c>
      <c r="O78" s="9">
        <v>4.1558734458449098E-2</v>
      </c>
      <c r="P78" s="9">
        <v>2.5699648340606399E-2</v>
      </c>
      <c r="Q78" s="9">
        <f t="shared" ref="Q78:Q95" si="9">G78+H78+RADIANS(I78)+J78+K78+L78+M78+RADIANS(N78)+O78+P78</f>
        <v>0.24680150835315176</v>
      </c>
      <c r="R78" s="9">
        <f t="shared" ref="R78:R95" si="10">RADIANS(I78/$C$10)+J78/$B$10+K78/$B$10+RADIANS(N78/$C$10)+O78/$B$10+P78/$B$10</f>
        <v>3.2690097315406725</v>
      </c>
      <c r="S78" s="9">
        <f t="shared" ref="S78:S95" si="11">L78+M78+RADIANS(N78)+O78+P78</f>
        <v>0.21602857534315503</v>
      </c>
      <c r="T78" s="9">
        <f t="shared" ref="T78:T95" si="12">RADIANS(N78/$C$10)+O78/$B$10+P78/$B$10</f>
        <v>2.72327483541586</v>
      </c>
    </row>
    <row r="79" spans="1:20" s="6" customFormat="1" x14ac:dyDescent="0.3">
      <c r="A79" s="19"/>
      <c r="B79" s="8">
        <v>0.5</v>
      </c>
      <c r="C79" s="8">
        <v>6</v>
      </c>
      <c r="D79" s="8">
        <f t="shared" si="4"/>
        <v>0.24</v>
      </c>
      <c r="E79" s="8" t="s">
        <v>149</v>
      </c>
      <c r="F79" s="8"/>
      <c r="G79" s="9">
        <v>4.8155744566090296E-3</v>
      </c>
      <c r="H79" s="9">
        <v>4.6192833795637E-3</v>
      </c>
      <c r="I79" s="8">
        <v>0.35751860986624601</v>
      </c>
      <c r="J79" s="9">
        <v>7.3742204997091203E-3</v>
      </c>
      <c r="K79" s="9">
        <v>5.7343887272723699E-3</v>
      </c>
      <c r="L79" s="8">
        <v>3.4280988339999902E-2</v>
      </c>
      <c r="M79" s="8">
        <v>3.7678998246598303E-2</v>
      </c>
      <c r="N79" s="8">
        <v>3.96201923081186</v>
      </c>
      <c r="O79" s="8">
        <v>4.64693530617519E-2</v>
      </c>
      <c r="P79" s="8">
        <v>3.1911175666030099E-2</v>
      </c>
      <c r="Q79" s="8">
        <f t="shared" si="9"/>
        <v>0.24827413986185365</v>
      </c>
      <c r="R79" s="8">
        <f t="shared" si="10"/>
        <v>3.6897215811842674</v>
      </c>
      <c r="S79" s="8">
        <f t="shared" si="11"/>
        <v>0.21949079591938034</v>
      </c>
      <c r="T79" s="8">
        <f t="shared" si="12"/>
        <v>3.16288126135328</v>
      </c>
    </row>
    <row r="80" spans="1:20" s="6" customFormat="1" x14ac:dyDescent="0.3">
      <c r="A80" s="19"/>
      <c r="B80" s="8">
        <v>0.5</v>
      </c>
      <c r="C80" s="8">
        <v>7</v>
      </c>
      <c r="D80" s="8">
        <f t="shared" si="4"/>
        <v>0.28000000000000003</v>
      </c>
      <c r="E80" s="8" t="s">
        <v>150</v>
      </c>
      <c r="F80" s="8"/>
      <c r="G80" s="8">
        <v>4.9780790159060801E-3</v>
      </c>
      <c r="H80" s="8">
        <v>4.6816994955841901E-3</v>
      </c>
      <c r="I80" s="8">
        <v>0.31729533378762598</v>
      </c>
      <c r="J80" s="8">
        <v>7.5387407449621904E-3</v>
      </c>
      <c r="K80" s="8">
        <v>5.8771184824158301E-3</v>
      </c>
      <c r="L80" s="8">
        <v>4.2767572460000097E-2</v>
      </c>
      <c r="M80" s="8">
        <v>4.7031501451798297E-2</v>
      </c>
      <c r="N80" s="8">
        <v>3.2647536058248101</v>
      </c>
      <c r="O80" s="8">
        <v>5.9121597311503002E-2</v>
      </c>
      <c r="P80" s="8">
        <v>4.0914025368614798E-2</v>
      </c>
      <c r="Q80" s="8">
        <f t="shared" si="9"/>
        <v>0.27542888229459306</v>
      </c>
      <c r="R80" s="8">
        <f t="shared" si="10"/>
        <v>4.5630666954853556</v>
      </c>
      <c r="S80" s="8">
        <f t="shared" si="11"/>
        <v>0.24681539627991625</v>
      </c>
      <c r="T80" s="8">
        <f t="shared" si="12"/>
        <v>4.0242171870799117</v>
      </c>
    </row>
    <row r="81" spans="1:20" s="6" customFormat="1" x14ac:dyDescent="0.3">
      <c r="A81" s="19"/>
      <c r="B81" s="8">
        <v>0.5</v>
      </c>
      <c r="C81" s="8">
        <v>8</v>
      </c>
      <c r="D81" s="8">
        <f t="shared" si="4"/>
        <v>0.32</v>
      </c>
      <c r="E81" s="8" t="s">
        <v>151</v>
      </c>
      <c r="F81" s="8"/>
      <c r="G81" s="8">
        <v>5.3698818567443803E-3</v>
      </c>
      <c r="H81" s="8">
        <v>5.0603392151969701E-3</v>
      </c>
      <c r="I81" s="8">
        <v>0.30080344170699103</v>
      </c>
      <c r="J81" s="8">
        <v>8.1235569219950104E-3</v>
      </c>
      <c r="K81" s="8">
        <v>6.2406565145596803E-3</v>
      </c>
      <c r="L81" s="8">
        <v>5.0045297720000097E-2</v>
      </c>
      <c r="M81" s="8">
        <v>5.47074150869983E-2</v>
      </c>
      <c r="N81" s="8">
        <v>2.9173978365868498</v>
      </c>
      <c r="O81" s="8">
        <v>7.0033308012657905E-2</v>
      </c>
      <c r="P81" s="8">
        <v>4.9992284452663002E-2</v>
      </c>
      <c r="Q81" s="8">
        <f t="shared" si="9"/>
        <v>0.30574094807893321</v>
      </c>
      <c r="R81" s="8">
        <f t="shared" si="10"/>
        <v>5.3980595193942706</v>
      </c>
      <c r="S81" s="8">
        <f t="shared" si="11"/>
        <v>0.27569650311131932</v>
      </c>
      <c r="T81" s="8">
        <f t="shared" si="12"/>
        <v>4.8213909777484361</v>
      </c>
    </row>
    <row r="82" spans="1:20" s="6" customFormat="1" x14ac:dyDescent="0.3">
      <c r="A82" s="19"/>
      <c r="B82" s="8">
        <v>0.5</v>
      </c>
      <c r="C82" s="8">
        <v>9</v>
      </c>
      <c r="D82" s="8">
        <f t="shared" si="4"/>
        <v>0.36</v>
      </c>
      <c r="E82" s="8" t="s">
        <v>152</v>
      </c>
      <c r="F82" s="8"/>
      <c r="G82" s="8">
        <v>5.9014792333666102E-3</v>
      </c>
      <c r="H82" s="8">
        <v>5.6433146101910097E-3</v>
      </c>
      <c r="I82" s="8">
        <v>0.29818520413426702</v>
      </c>
      <c r="J82" s="8">
        <v>8.9724616487432303E-3</v>
      </c>
      <c r="K82" s="8">
        <v>6.6963318229094704E-3</v>
      </c>
      <c r="L82" s="8">
        <v>5.58297218199999E-2</v>
      </c>
      <c r="M82" s="8">
        <v>6.1008482549999903E-2</v>
      </c>
      <c r="N82" s="8">
        <v>2.7207331731098598</v>
      </c>
      <c r="O82" s="8">
        <v>7.8656851011618498E-2</v>
      </c>
      <c r="P82" s="8">
        <v>5.5563779503055299E-2</v>
      </c>
      <c r="Q82" s="8">
        <f t="shared" si="9"/>
        <v>0.33096248773175818</v>
      </c>
      <c r="R82" s="8">
        <f t="shared" si="10"/>
        <v>6.0166529856658091</v>
      </c>
      <c r="S82" s="8">
        <f t="shared" si="11"/>
        <v>0.29854458682367352</v>
      </c>
      <c r="T82" s="8">
        <f t="shared" si="12"/>
        <v>5.3878195213625517</v>
      </c>
    </row>
    <row r="83" spans="1:20" s="6" customFormat="1" x14ac:dyDescent="0.3">
      <c r="A83" s="19"/>
      <c r="B83" s="8">
        <v>0.5</v>
      </c>
      <c r="C83" s="8">
        <v>10</v>
      </c>
      <c r="D83" s="8">
        <f t="shared" si="4"/>
        <v>0.4</v>
      </c>
      <c r="E83" s="8" t="s">
        <v>153</v>
      </c>
      <c r="F83" s="8"/>
      <c r="G83" s="8">
        <v>6.4536835998002199E-3</v>
      </c>
      <c r="H83" s="8">
        <v>6.3125828480737299E-3</v>
      </c>
      <c r="I83" s="9">
        <v>0.29507351425092898</v>
      </c>
      <c r="J83" s="8">
        <v>9.9075418936878708E-3</v>
      </c>
      <c r="K83" s="8">
        <v>7.1959467672411603E-3</v>
      </c>
      <c r="L83" s="8">
        <v>6.0669092629999997E-2</v>
      </c>
      <c r="M83" s="8">
        <v>6.8281550400000099E-2</v>
      </c>
      <c r="N83" s="8">
        <v>2.4562800480776699</v>
      </c>
      <c r="O83" s="8">
        <v>8.6931532815322801E-2</v>
      </c>
      <c r="P83" s="8">
        <v>6.1312502488237199E-2</v>
      </c>
      <c r="Q83" s="8">
        <f t="shared" si="9"/>
        <v>0.35508461199147218</v>
      </c>
      <c r="R83" s="8">
        <f t="shared" si="10"/>
        <v>6.6331090299992042</v>
      </c>
      <c r="S83" s="8">
        <f t="shared" si="11"/>
        <v>0.32006485252356004</v>
      </c>
      <c r="T83" s="8">
        <f t="shared" si="12"/>
        <v>5.9469094818184001</v>
      </c>
    </row>
    <row r="84" spans="1:20" s="6" customFormat="1" x14ac:dyDescent="0.3">
      <c r="A84" s="19"/>
      <c r="B84" s="8">
        <v>0.5</v>
      </c>
      <c r="C84" s="8">
        <v>11</v>
      </c>
      <c r="D84" s="8">
        <f t="shared" si="4"/>
        <v>0.44</v>
      </c>
      <c r="E84" s="8" t="s">
        <v>154</v>
      </c>
      <c r="F84" s="8"/>
      <c r="G84" s="8">
        <v>7.06577043648016E-3</v>
      </c>
      <c r="H84" s="8">
        <v>7.0583912644157903E-3</v>
      </c>
      <c r="I84" s="8">
        <v>0.30807558126400297</v>
      </c>
      <c r="J84" s="8">
        <v>1.0946337091818499E-2</v>
      </c>
      <c r="K84" s="8">
        <v>7.7330874476133496E-3</v>
      </c>
      <c r="L84" s="8">
        <v>6.5712270648850005E-2</v>
      </c>
      <c r="M84" s="8">
        <v>7.4108112099999998E-2</v>
      </c>
      <c r="N84" s="9">
        <v>2.4414062499846598</v>
      </c>
      <c r="O84" s="8">
        <v>9.5482596487718299E-2</v>
      </c>
      <c r="P84" s="8">
        <v>6.8247860486640999E-2</v>
      </c>
      <c r="Q84" s="8">
        <f t="shared" si="9"/>
        <v>0.38434193664258942</v>
      </c>
      <c r="R84" s="8">
        <f t="shared" si="10"/>
        <v>7.3155902648232667</v>
      </c>
      <c r="S84" s="8">
        <f t="shared" si="11"/>
        <v>0.3461614171642094</v>
      </c>
      <c r="T84" s="8">
        <f t="shared" si="12"/>
        <v>6.5662625099507714</v>
      </c>
    </row>
    <row r="85" spans="1:20" s="6" customFormat="1" x14ac:dyDescent="0.3">
      <c r="A85" s="19"/>
      <c r="B85" s="8">
        <v>0.5</v>
      </c>
      <c r="C85" s="8">
        <v>12</v>
      </c>
      <c r="D85" s="8">
        <f t="shared" si="4"/>
        <v>0.48</v>
      </c>
      <c r="E85" s="8" t="s">
        <v>155</v>
      </c>
      <c r="F85" s="8"/>
      <c r="G85" s="8">
        <v>7.67164488771675E-3</v>
      </c>
      <c r="H85" s="8">
        <v>7.8085295564031404E-3</v>
      </c>
      <c r="I85" s="8">
        <v>0.31702519682066299</v>
      </c>
      <c r="J85" s="8">
        <v>1.19879443278564E-2</v>
      </c>
      <c r="K85" s="8">
        <v>8.2734626610523401E-3</v>
      </c>
      <c r="L85" s="8">
        <v>7.0445949449150003E-2</v>
      </c>
      <c r="M85" s="8">
        <v>7.8657491029999999E-2</v>
      </c>
      <c r="N85" s="8">
        <v>2.5895432692345</v>
      </c>
      <c r="O85" s="8">
        <v>0.10237127718146199</v>
      </c>
      <c r="P85" s="8">
        <v>7.3015364522995493E-2</v>
      </c>
      <c r="Q85" s="8">
        <f t="shared" si="9"/>
        <v>0.41096085328393978</v>
      </c>
      <c r="R85" s="8">
        <f t="shared" si="10"/>
        <v>7.84621362360157</v>
      </c>
      <c r="S85" s="8">
        <f t="shared" si="11"/>
        <v>0.36968613835460751</v>
      </c>
      <c r="T85" s="8">
        <f t="shared" si="12"/>
        <v>7.0335440906466991</v>
      </c>
    </row>
    <row r="86" spans="1:20" s="6" customFormat="1" x14ac:dyDescent="0.3">
      <c r="A86" s="19"/>
      <c r="B86" s="8">
        <v>0.5</v>
      </c>
      <c r="C86" s="8">
        <v>13</v>
      </c>
      <c r="D86" s="8">
        <f t="shared" si="4"/>
        <v>0.52</v>
      </c>
      <c r="E86" s="8" t="s">
        <v>156</v>
      </c>
      <c r="F86" s="8"/>
      <c r="G86" s="8">
        <v>8.2707569058055406E-3</v>
      </c>
      <c r="H86" s="8">
        <v>8.5682019907184093E-3</v>
      </c>
      <c r="I86" s="8">
        <v>0.32066944967789002</v>
      </c>
      <c r="J86" s="8">
        <v>1.3027042705239199E-2</v>
      </c>
      <c r="K86" s="8">
        <v>8.8236003284428502E-3</v>
      </c>
      <c r="L86" s="8">
        <v>7.4373122546250003E-2</v>
      </c>
      <c r="M86" s="8">
        <v>8.2491493860000098E-2</v>
      </c>
      <c r="N86" s="8">
        <v>2.73001802883637</v>
      </c>
      <c r="O86" s="8">
        <v>0.108121240697509</v>
      </c>
      <c r="P86" s="8">
        <v>7.7145489066640593E-2</v>
      </c>
      <c r="Q86" s="8">
        <f t="shared" si="9"/>
        <v>0.43406548905004333</v>
      </c>
      <c r="R86" s="8">
        <f t="shared" si="10"/>
        <v>8.3059927282930399</v>
      </c>
      <c r="S86" s="8">
        <f t="shared" si="11"/>
        <v>0.38977914941239983</v>
      </c>
      <c r="T86" s="8">
        <f t="shared" si="12"/>
        <v>7.4297283118627835</v>
      </c>
    </row>
    <row r="87" spans="1:20" s="6" customFormat="1" x14ac:dyDescent="0.3">
      <c r="A87" s="19"/>
      <c r="B87" s="8">
        <v>0.5</v>
      </c>
      <c r="C87" s="8">
        <v>14</v>
      </c>
      <c r="D87" s="8">
        <f t="shared" si="4"/>
        <v>0.56000000000000005</v>
      </c>
      <c r="E87" s="8" t="s">
        <v>157</v>
      </c>
      <c r="F87" s="8"/>
      <c r="G87" s="8">
        <v>8.8884556198657195E-3</v>
      </c>
      <c r="H87" s="8">
        <v>9.3435871072124494E-3</v>
      </c>
      <c r="I87" s="8">
        <v>0.33101135967402601</v>
      </c>
      <c r="J87" s="8">
        <v>1.4093644814462699E-2</v>
      </c>
      <c r="K87" s="8">
        <v>9.3903942759636407E-3</v>
      </c>
      <c r="L87" s="8">
        <v>7.7745737452649996E-2</v>
      </c>
      <c r="M87" s="8">
        <v>8.5821139869999993E-2</v>
      </c>
      <c r="N87" s="8">
        <v>2.8526141826884199</v>
      </c>
      <c r="O87" s="8">
        <v>0.113151268426517</v>
      </c>
      <c r="P87" s="8">
        <v>8.0960060678945095E-2</v>
      </c>
      <c r="Q87" s="8">
        <f t="shared" si="9"/>
        <v>0.45495903611043154</v>
      </c>
      <c r="R87" s="8">
        <f t="shared" si="10"/>
        <v>8.7260406269814634</v>
      </c>
      <c r="S87" s="8">
        <f t="shared" si="11"/>
        <v>0.40746571620511207</v>
      </c>
      <c r="T87" s="8">
        <f t="shared" si="12"/>
        <v>7.7843681681292836</v>
      </c>
    </row>
    <row r="88" spans="1:20" s="6" customFormat="1" x14ac:dyDescent="0.3">
      <c r="A88" s="19"/>
      <c r="B88" s="8">
        <v>0.5</v>
      </c>
      <c r="C88" s="8">
        <v>15</v>
      </c>
      <c r="D88" s="8">
        <f t="shared" si="4"/>
        <v>0.6</v>
      </c>
      <c r="E88" s="8" t="s">
        <v>158</v>
      </c>
      <c r="F88" s="8"/>
      <c r="G88" s="8">
        <v>9.5073645450735704E-3</v>
      </c>
      <c r="H88" s="8">
        <v>1.01352776263088E-2</v>
      </c>
      <c r="I88" s="8">
        <v>0.34583108716375099</v>
      </c>
      <c r="J88" s="8">
        <v>1.51730434120905E-2</v>
      </c>
      <c r="K88" s="8">
        <v>9.9683153156830198E-3</v>
      </c>
      <c r="L88" s="8">
        <v>8.0595711080250002E-2</v>
      </c>
      <c r="M88" s="8">
        <v>8.86941700999999E-2</v>
      </c>
      <c r="N88" s="8">
        <v>2.9522235576538298</v>
      </c>
      <c r="O88" s="8">
        <v>0.117420544923257</v>
      </c>
      <c r="P88" s="8">
        <v>8.4382829387324498E-2</v>
      </c>
      <c r="Q88" s="8">
        <f t="shared" si="9"/>
        <v>0.47343916885274623</v>
      </c>
      <c r="R88" s="8">
        <f t="shared" si="10"/>
        <v>9.1008140865193035</v>
      </c>
      <c r="S88" s="8">
        <f t="shared" si="11"/>
        <v>0.42261927682683137</v>
      </c>
      <c r="T88" s="8">
        <f t="shared" si="12"/>
        <v>8.0927453809576591</v>
      </c>
    </row>
    <row r="89" spans="1:20" s="6" customFormat="1" x14ac:dyDescent="0.3">
      <c r="A89" s="19"/>
      <c r="B89" s="8">
        <v>0.5</v>
      </c>
      <c r="C89" s="8">
        <v>16</v>
      </c>
      <c r="D89" s="8">
        <f t="shared" si="4"/>
        <v>0.64</v>
      </c>
      <c r="E89" s="8" t="s">
        <v>159</v>
      </c>
      <c r="F89" s="8"/>
      <c r="G89" s="8">
        <v>1.0133931179255099E-2</v>
      </c>
      <c r="H89" s="8">
        <v>1.0923310802075601E-2</v>
      </c>
      <c r="I89" s="8">
        <v>0.359604604731247</v>
      </c>
      <c r="J89" s="8">
        <v>1.62559521752185E-2</v>
      </c>
      <c r="K89" s="8">
        <v>1.05514956046391E-2</v>
      </c>
      <c r="L89" s="8">
        <v>8.3132515735949999E-2</v>
      </c>
      <c r="M89" s="8">
        <v>9.1186711200000006E-2</v>
      </c>
      <c r="N89" s="8">
        <v>3.0365084134378701</v>
      </c>
      <c r="O89" s="8">
        <v>0.121183442934599</v>
      </c>
      <c r="P89" s="8">
        <v>8.7416832105508005E-2</v>
      </c>
      <c r="Q89" s="8">
        <f t="shared" si="9"/>
        <v>0.4900575456741384</v>
      </c>
      <c r="R89" s="8">
        <f t="shared" si="10"/>
        <v>9.4400182543733404</v>
      </c>
      <c r="S89" s="8">
        <f t="shared" si="11"/>
        <v>0.43591657155505703</v>
      </c>
      <c r="T89" s="8">
        <f t="shared" si="12"/>
        <v>8.3652098294358801</v>
      </c>
    </row>
    <row r="90" spans="1:20" s="6" customFormat="1" x14ac:dyDescent="0.3">
      <c r="A90" s="19"/>
      <c r="B90" s="8">
        <v>0.5</v>
      </c>
      <c r="C90" s="8">
        <v>17</v>
      </c>
      <c r="D90" s="8">
        <f t="shared" si="4"/>
        <v>0.68</v>
      </c>
      <c r="E90" s="8" t="s">
        <v>160</v>
      </c>
      <c r="F90" s="8"/>
      <c r="G90" s="8">
        <v>1.0758382866505699E-2</v>
      </c>
      <c r="H90" s="8">
        <v>1.17225258165863E-2</v>
      </c>
      <c r="I90" s="8">
        <v>0.37544281570064297</v>
      </c>
      <c r="J90" s="8">
        <v>1.7343826319595499E-2</v>
      </c>
      <c r="K90" s="8">
        <v>1.1136548058392299E-2</v>
      </c>
      <c r="L90" s="8">
        <v>8.5230310496650002E-2</v>
      </c>
      <c r="M90" s="8">
        <v>9.3337163720000005E-2</v>
      </c>
      <c r="N90" s="8">
        <v>3.11313100957392</v>
      </c>
      <c r="O90" s="8">
        <v>0.124360526047107</v>
      </c>
      <c r="P90" s="8">
        <v>8.9870288498214407E-2</v>
      </c>
      <c r="Q90" s="8">
        <f t="shared" si="9"/>
        <v>0.50464667127298568</v>
      </c>
      <c r="R90" s="8">
        <f t="shared" si="10"/>
        <v>9.7328023967123407</v>
      </c>
      <c r="S90" s="8">
        <f t="shared" si="11"/>
        <v>0.44713267492497144</v>
      </c>
      <c r="T90" s="8">
        <f t="shared" si="12"/>
        <v>8.5909663362780559</v>
      </c>
    </row>
    <row r="91" spans="1:20" s="6" customFormat="1" x14ac:dyDescent="0.3">
      <c r="A91" s="19"/>
      <c r="B91" s="8">
        <v>0.5</v>
      </c>
      <c r="C91" s="8">
        <v>18</v>
      </c>
      <c r="D91" s="8">
        <f t="shared" si="4"/>
        <v>0.72</v>
      </c>
      <c r="E91" s="8" t="s">
        <v>161</v>
      </c>
      <c r="F91" s="8"/>
      <c r="G91" s="8">
        <v>1.13789739791877E-2</v>
      </c>
      <c r="H91" s="8">
        <v>1.25156826351929E-2</v>
      </c>
      <c r="I91" s="8">
        <v>0.392582962140193</v>
      </c>
      <c r="J91" s="8">
        <v>1.8420454730731901E-2</v>
      </c>
      <c r="K91" s="8">
        <v>1.1723563842077501E-2</v>
      </c>
      <c r="L91" s="8">
        <v>8.7095255176249997E-2</v>
      </c>
      <c r="M91" s="8">
        <v>9.5190579670000094E-2</v>
      </c>
      <c r="N91" s="8">
        <v>3.1744290865285998</v>
      </c>
      <c r="O91" s="8">
        <v>0.12717182935209001</v>
      </c>
      <c r="P91" s="8">
        <v>9.1656353649441497E-2</v>
      </c>
      <c r="Q91" s="8">
        <f t="shared" si="9"/>
        <v>0.51740879774255022</v>
      </c>
      <c r="R91" s="8">
        <f t="shared" si="10"/>
        <v>9.9837905048566675</v>
      </c>
      <c r="S91" s="8">
        <f t="shared" si="11"/>
        <v>0.45651825727878159</v>
      </c>
      <c r="T91" s="8">
        <f t="shared" si="12"/>
        <v>8.7752890158336605</v>
      </c>
    </row>
    <row r="92" spans="1:20" s="6" customFormat="1" x14ac:dyDescent="0.3">
      <c r="A92" s="19"/>
      <c r="B92" s="8">
        <v>0.5</v>
      </c>
      <c r="C92" s="8">
        <v>19</v>
      </c>
      <c r="D92" s="8">
        <f t="shared" si="4"/>
        <v>0.76</v>
      </c>
      <c r="E92" s="8" t="s">
        <v>162</v>
      </c>
      <c r="F92" s="8"/>
      <c r="G92" s="8">
        <v>1.19889661838E-2</v>
      </c>
      <c r="H92" s="8">
        <v>1.33060553480216E-2</v>
      </c>
      <c r="I92" s="8">
        <v>0.40954650442058799</v>
      </c>
      <c r="J92" s="8">
        <v>1.94906550803313E-2</v>
      </c>
      <c r="K92" s="8">
        <v>1.23044271654323E-2</v>
      </c>
      <c r="L92" s="8">
        <v>8.8703365431850006E-2</v>
      </c>
      <c r="M92" s="8">
        <v>9.6680559949999995E-2</v>
      </c>
      <c r="N92" s="8">
        <v>3.2255108172668701</v>
      </c>
      <c r="O92" s="8">
        <v>0.129509939946575</v>
      </c>
      <c r="P92" s="8">
        <v>9.3206180294562097E-2</v>
      </c>
      <c r="Q92" s="8">
        <f t="shared" si="9"/>
        <v>0.52863386816274516</v>
      </c>
      <c r="R92" s="8">
        <f t="shared" si="10"/>
        <v>10.205825586980897</v>
      </c>
      <c r="S92" s="8">
        <f t="shared" si="11"/>
        <v>0.46439582944298718</v>
      </c>
      <c r="T92" s="8">
        <f t="shared" si="12"/>
        <v>8.9311631231734836</v>
      </c>
    </row>
    <row r="93" spans="1:20" s="6" customFormat="1" x14ac:dyDescent="0.3">
      <c r="A93" s="19"/>
      <c r="B93" s="8">
        <v>0.5</v>
      </c>
      <c r="C93" s="8">
        <v>20</v>
      </c>
      <c r="D93" s="8">
        <f t="shared" si="4"/>
        <v>0.8</v>
      </c>
      <c r="E93" s="8" t="s">
        <v>163</v>
      </c>
      <c r="F93" s="8"/>
      <c r="G93" s="8">
        <v>1.25946576806731E-2</v>
      </c>
      <c r="H93" s="8">
        <v>1.4096527595388399E-2</v>
      </c>
      <c r="I93" s="8">
        <v>0.42662232005998102</v>
      </c>
      <c r="J93" s="8">
        <v>2.05545956833726E-2</v>
      </c>
      <c r="K93" s="8">
        <v>1.28863221717966E-2</v>
      </c>
      <c r="L93" s="8">
        <v>8.9950822805449998E-2</v>
      </c>
      <c r="M93" s="8">
        <v>9.7987166840000098E-2</v>
      </c>
      <c r="N93" s="8">
        <v>3.2740384614940101</v>
      </c>
      <c r="O93" s="8">
        <v>0.131448750691678</v>
      </c>
      <c r="P93" s="8">
        <v>9.4403470596911093E-2</v>
      </c>
      <c r="Q93" s="8">
        <f t="shared" si="9"/>
        <v>0.53851102920281368</v>
      </c>
      <c r="R93" s="8">
        <f t="shared" si="10"/>
        <v>10.397561051805349</v>
      </c>
      <c r="S93" s="8">
        <f t="shared" si="11"/>
        <v>0.47093296192403922</v>
      </c>
      <c r="T93" s="8">
        <f t="shared" si="12"/>
        <v>9.0569459519395625</v>
      </c>
    </row>
    <row r="94" spans="1:20" s="6" customFormat="1" x14ac:dyDescent="0.3">
      <c r="A94" s="19"/>
      <c r="B94" s="8">
        <v>0.5</v>
      </c>
      <c r="C94" s="8">
        <v>21</v>
      </c>
      <c r="D94" s="8">
        <f t="shared" si="4"/>
        <v>0.84</v>
      </c>
      <c r="E94" s="8" t="s">
        <v>164</v>
      </c>
      <c r="F94" s="8"/>
      <c r="G94" s="8">
        <v>1.3196072626039701E-2</v>
      </c>
      <c r="H94" s="8">
        <v>1.4880857540079499E-2</v>
      </c>
      <c r="I94" s="8">
        <v>0.44398134288867103</v>
      </c>
      <c r="J94" s="8">
        <v>2.1612820289752002E-2</v>
      </c>
      <c r="K94" s="8">
        <v>1.34637131818137E-2</v>
      </c>
      <c r="L94" s="8">
        <v>9.1123073696449994E-2</v>
      </c>
      <c r="M94" s="8">
        <v>9.9061924269999893E-2</v>
      </c>
      <c r="N94" s="8">
        <v>3.3123497596193299</v>
      </c>
      <c r="O94" s="8">
        <v>0.13318912966575799</v>
      </c>
      <c r="P94" s="8">
        <v>9.5780608370887796E-2</v>
      </c>
      <c r="Q94" s="8">
        <f t="shared" si="9"/>
        <v>0.54786854517461381</v>
      </c>
      <c r="R94" s="8">
        <f t="shared" si="10"/>
        <v>10.588074998541991</v>
      </c>
      <c r="S94" s="8">
        <f t="shared" si="11"/>
        <v>0.47696614528609571</v>
      </c>
      <c r="T94" s="8">
        <f t="shared" si="12"/>
        <v>9.1819140851790308</v>
      </c>
    </row>
    <row r="95" spans="1:20" s="6" customFormat="1" x14ac:dyDescent="0.3">
      <c r="A95" s="19"/>
      <c r="B95" s="8">
        <v>0.5</v>
      </c>
      <c r="C95" s="8">
        <v>22</v>
      </c>
      <c r="D95" s="8">
        <f t="shared" si="4"/>
        <v>0.88</v>
      </c>
      <c r="E95" s="8" t="s">
        <v>165</v>
      </c>
      <c r="F95" s="8"/>
      <c r="G95" s="8">
        <v>1.3790123660877E-2</v>
      </c>
      <c r="H95" s="8">
        <v>1.5670103409796101E-2</v>
      </c>
      <c r="I95" s="8">
        <v>0.46088626887157003</v>
      </c>
      <c r="J95" s="8">
        <v>2.2663625017616301E-2</v>
      </c>
      <c r="K95" s="8">
        <v>1.40471394611386E-2</v>
      </c>
      <c r="L95" s="8">
        <v>9.2182680839250006E-2</v>
      </c>
      <c r="M95" s="8">
        <v>0.10004034521999999</v>
      </c>
      <c r="N95" s="8">
        <v>3.3481069711189302</v>
      </c>
      <c r="O95" s="8">
        <v>0.13473908335943599</v>
      </c>
      <c r="P95" s="8">
        <v>9.7031577477411396E-2</v>
      </c>
      <c r="Q95" s="8">
        <f t="shared" si="9"/>
        <v>0.55664415166956616</v>
      </c>
      <c r="R95" s="8">
        <f t="shared" si="10"/>
        <v>10.765848801913707</v>
      </c>
      <c r="S95" s="8">
        <f t="shared" si="11"/>
        <v>0.48242917725109746</v>
      </c>
      <c r="T95" s="8">
        <f t="shared" si="12"/>
        <v>9.2942006296158954</v>
      </c>
    </row>
    <row r="96" spans="1:20" s="6" customFormat="1" x14ac:dyDescent="0.3">
      <c r="A96" s="19"/>
      <c r="B96" s="7">
        <v>0.75</v>
      </c>
      <c r="C96" s="7">
        <v>3</v>
      </c>
      <c r="D96" s="7">
        <f t="shared" si="4"/>
        <v>0.12</v>
      </c>
      <c r="E96" s="7" t="s">
        <v>166</v>
      </c>
      <c r="F96" s="7"/>
      <c r="G96" s="7">
        <v>2.2877502407690799E-2</v>
      </c>
      <c r="H96" s="7">
        <v>2.9773823632537302E-2</v>
      </c>
      <c r="I96" s="7">
        <v>4.4419158469950197</v>
      </c>
      <c r="J96" s="7">
        <v>3.9972673084181599E-2</v>
      </c>
      <c r="K96" s="7">
        <v>2.3650307305246199E-2</v>
      </c>
      <c r="L96" s="7">
        <v>0.10545270668499999</v>
      </c>
      <c r="M96" s="7">
        <v>0.17851991601200001</v>
      </c>
      <c r="N96" s="7">
        <v>31.237560096126298</v>
      </c>
      <c r="O96" s="7">
        <v>0.19856937307102099</v>
      </c>
      <c r="P96" s="7">
        <v>0.106409843126751</v>
      </c>
      <c r="Q96" s="7">
        <f t="shared" ref="Q96:Q137" si="13">G96+H96+RADIANS(I96)+J96+K96+L96+M96+RADIANS(N96)+O96+P96</f>
        <v>1.3279504759180039</v>
      </c>
      <c r="R96" s="7">
        <f t="shared" ref="R96:R137" si="14">RADIANS(I96/$C$10)+J96/$B$10+K96/$B$10+RADIANS(N96/$C$10)+O96/$B$10+P96/$B$10</f>
        <v>14.99317759572542</v>
      </c>
      <c r="S96" s="7">
        <f t="shared" ref="S96:S137" si="15">L96+M96+RADIANS(N96)+O96+P96</f>
        <v>1.1341501128617724</v>
      </c>
      <c r="T96" s="7">
        <f t="shared" ref="T96:T137" si="16">RADIANS(N96/$C$10)+O96/$B$10+P96/$B$10</f>
        <v>12.417247957497679</v>
      </c>
    </row>
    <row r="97" spans="1:20" s="6" customFormat="1" x14ac:dyDescent="0.3">
      <c r="A97" s="19"/>
      <c r="B97" s="8">
        <v>0.75</v>
      </c>
      <c r="C97" s="8">
        <v>4</v>
      </c>
      <c r="D97" s="8">
        <f t="shared" si="4"/>
        <v>0.16</v>
      </c>
      <c r="E97" s="8" t="s">
        <v>167</v>
      </c>
      <c r="F97" s="8"/>
      <c r="G97" s="8">
        <v>1.84110658298406E-2</v>
      </c>
      <c r="H97" s="8">
        <v>2.3638443481135099E-2</v>
      </c>
      <c r="I97" s="8">
        <v>3.6303294492311702</v>
      </c>
      <c r="J97" s="8">
        <v>3.1759829039165098E-2</v>
      </c>
      <c r="K97" s="8">
        <v>1.9157576272757899E-2</v>
      </c>
      <c r="L97" s="8">
        <v>8.7146465810000101E-2</v>
      </c>
      <c r="M97" s="8">
        <v>0.13355587331800001</v>
      </c>
      <c r="N97" s="8">
        <v>22.475120192294501</v>
      </c>
      <c r="O97" s="8">
        <v>0.14434457886479601</v>
      </c>
      <c r="P97" s="8">
        <v>8.1618335957126198E-2</v>
      </c>
      <c r="Q97" s="8">
        <f t="shared" si="13"/>
        <v>0.9952582175310174</v>
      </c>
      <c r="R97" s="8">
        <f t="shared" si="14"/>
        <v>11.257463224937087</v>
      </c>
      <c r="S97" s="8">
        <f t="shared" si="15"/>
        <v>0.83893010108692245</v>
      </c>
      <c r="T97" s="8">
        <f t="shared" si="16"/>
        <v>9.1954225317316887</v>
      </c>
    </row>
    <row r="98" spans="1:20" s="6" customFormat="1" x14ac:dyDescent="0.3">
      <c r="A98" s="19"/>
      <c r="B98" s="8">
        <v>0.75</v>
      </c>
      <c r="C98" s="8">
        <v>5</v>
      </c>
      <c r="D98" s="8">
        <f>C98*$B$8</f>
        <v>0.2</v>
      </c>
      <c r="E98" s="8" t="s">
        <v>91</v>
      </c>
      <c r="F98" s="8"/>
      <c r="G98" s="8">
        <v>1.6410275666508701E-2</v>
      </c>
      <c r="H98" s="8">
        <v>1.99291019902284E-2</v>
      </c>
      <c r="I98" s="8">
        <v>3.1153985427938999</v>
      </c>
      <c r="J98" s="8">
        <v>2.7249595082541E-2</v>
      </c>
      <c r="K98" s="8">
        <v>1.7024444988757201E-2</v>
      </c>
      <c r="L98" s="8">
        <v>7.39205028800001E-2</v>
      </c>
      <c r="M98" s="8">
        <v>0.10750915898500001</v>
      </c>
      <c r="N98" s="8">
        <v>16.9343449518922</v>
      </c>
      <c r="O98" s="8">
        <v>0.117407455417446</v>
      </c>
      <c r="P98" s="8">
        <v>6.5992138137985407E-2</v>
      </c>
      <c r="Q98" s="8">
        <f t="shared" ref="Q98:Q115" si="17">G98+H98+RADIANS(I98)+J98+K98+L98+M98+RADIANS(N98)+O98+P98</f>
        <v>0.79537671131105359</v>
      </c>
      <c r="R98" s="8">
        <f t="shared" ref="R98:R115" si="18">RADIANS(I98/$C$10)+J98/$B$10+K98/$B$10+RADIANS(N98/$C$10)+O98/$B$10+P98/$B$10</f>
        <v>9.2469189603342183</v>
      </c>
      <c r="S98" s="8">
        <f t="shared" ref="S98:S115" si="19">L98+M98+RADIANS(N98)+O98+P98</f>
        <v>0.66038933149943113</v>
      </c>
      <c r="T98" s="8">
        <f t="shared" ref="T98:T115" si="20">RADIANS(N98/$C$10)+O98/$B$10+P98/$B$10</f>
        <v>7.4542077726488554</v>
      </c>
    </row>
    <row r="99" spans="1:20" x14ac:dyDescent="0.3">
      <c r="A99" s="19"/>
      <c r="B99" s="8">
        <v>0.75</v>
      </c>
      <c r="C99" s="8">
        <v>6</v>
      </c>
      <c r="D99" s="8">
        <f t="shared" si="4"/>
        <v>0.24</v>
      </c>
      <c r="E99" s="8" t="s">
        <v>92</v>
      </c>
      <c r="F99" s="8"/>
      <c r="G99" s="8">
        <v>1.36847761586448E-2</v>
      </c>
      <c r="H99" s="8">
        <v>1.5118167673932099E-2</v>
      </c>
      <c r="I99" s="8">
        <v>2.2373659244223898</v>
      </c>
      <c r="J99" s="8">
        <v>2.1550310694653001E-2</v>
      </c>
      <c r="K99" s="8">
        <v>1.44298109119295E-2</v>
      </c>
      <c r="L99" s="8">
        <v>6.002811886E-2</v>
      </c>
      <c r="M99" s="8">
        <v>8.1919461260000007E-2</v>
      </c>
      <c r="N99" s="8">
        <v>12.2394531249565</v>
      </c>
      <c r="O99" s="8">
        <v>9.1726503700568798E-2</v>
      </c>
      <c r="P99" s="8">
        <v>5.4780593694751398E-2</v>
      </c>
      <c r="Q99" s="8">
        <f t="shared" si="17"/>
        <v>0.60590590058157678</v>
      </c>
      <c r="R99" s="8">
        <f t="shared" si="18"/>
        <v>7.4005560231269465</v>
      </c>
      <c r="S99" s="8">
        <f t="shared" si="19"/>
        <v>0.50207343318932007</v>
      </c>
      <c r="T99" s="8">
        <f t="shared" si="20"/>
        <v>5.9457313980824074</v>
      </c>
    </row>
    <row r="100" spans="1:20" x14ac:dyDescent="0.3">
      <c r="A100" s="19"/>
      <c r="B100" s="8">
        <v>0.75</v>
      </c>
      <c r="C100" s="8">
        <v>7</v>
      </c>
      <c r="D100" s="8">
        <f t="shared" si="4"/>
        <v>0.28000000000000003</v>
      </c>
      <c r="E100" s="8" t="s">
        <v>93</v>
      </c>
      <c r="F100" s="8"/>
      <c r="G100" s="8">
        <v>1.17188576264627E-2</v>
      </c>
      <c r="H100" s="8">
        <v>1.2390774203801601E-2</v>
      </c>
      <c r="I100" s="8">
        <v>1.68407414035242</v>
      </c>
      <c r="J100" s="8">
        <v>1.8090156957270499E-2</v>
      </c>
      <c r="K100" s="8">
        <v>1.2719683410592E-2</v>
      </c>
      <c r="L100" s="9">
        <v>4.8495468E-2</v>
      </c>
      <c r="M100" s="8">
        <v>6.5664380938999997E-2</v>
      </c>
      <c r="N100" s="8">
        <v>9.3507812499856193</v>
      </c>
      <c r="O100" s="8">
        <v>7.4165125753268404E-2</v>
      </c>
      <c r="P100" s="9">
        <v>4.7923263170298699E-2</v>
      </c>
      <c r="Q100" s="8">
        <f t="shared" si="17"/>
        <v>0.48376226910353676</v>
      </c>
      <c r="R100" s="8">
        <f t="shared" si="18"/>
        <v>6.1929669952743209</v>
      </c>
      <c r="S100" s="8">
        <f t="shared" si="19"/>
        <v>0.39945015830856712</v>
      </c>
      <c r="T100" s="8">
        <f t="shared" si="20"/>
        <v>4.9488163251210837</v>
      </c>
    </row>
    <row r="101" spans="1:20" x14ac:dyDescent="0.3">
      <c r="A101" s="19"/>
      <c r="B101" s="16">
        <v>0.75</v>
      </c>
      <c r="C101" s="16">
        <v>8</v>
      </c>
      <c r="D101" s="16">
        <f t="shared" si="4"/>
        <v>0.32</v>
      </c>
      <c r="E101" s="16" t="s">
        <v>94</v>
      </c>
      <c r="F101" s="16"/>
      <c r="G101" s="9">
        <v>1.1368309196865E-2</v>
      </c>
      <c r="H101" s="9">
        <v>1.18323229943818E-2</v>
      </c>
      <c r="I101" s="9">
        <v>1.5666162223720399</v>
      </c>
      <c r="J101" s="9">
        <v>1.7427638766675101E-2</v>
      </c>
      <c r="K101" s="9">
        <v>1.24542836683383E-2</v>
      </c>
      <c r="L101" s="16">
        <v>5.2838069060000097E-2</v>
      </c>
      <c r="M101" s="9">
        <v>6.2107622251E-2</v>
      </c>
      <c r="N101" s="16">
        <v>9.0642427884153705</v>
      </c>
      <c r="O101" s="9">
        <v>6.9569636327173806E-2</v>
      </c>
      <c r="P101" s="16">
        <v>4.8161491980017603E-2</v>
      </c>
      <c r="Q101" s="9">
        <f t="shared" si="17"/>
        <v>0.47130286629799945</v>
      </c>
      <c r="R101" s="9">
        <f t="shared" si="18"/>
        <v>5.9787394265096108</v>
      </c>
      <c r="S101" s="9">
        <f t="shared" si="19"/>
        <v>0.39087770047619153</v>
      </c>
      <c r="T101" s="9">
        <f t="shared" si="20"/>
        <v>4.7725254846308562</v>
      </c>
    </row>
    <row r="102" spans="1:20" x14ac:dyDescent="0.3">
      <c r="A102" s="19"/>
      <c r="B102" s="8">
        <v>0.75</v>
      </c>
      <c r="C102" s="8">
        <v>9</v>
      </c>
      <c r="D102" s="8">
        <f t="shared" si="4"/>
        <v>0.36</v>
      </c>
      <c r="E102" s="8" t="s">
        <v>95</v>
      </c>
      <c r="F102" s="8"/>
      <c r="G102" s="8">
        <v>1.18967181400105E-2</v>
      </c>
      <c r="H102" s="8">
        <v>1.2256555527197999E-2</v>
      </c>
      <c r="I102" s="8">
        <v>1.59663623388575</v>
      </c>
      <c r="J102" s="8">
        <v>1.8135629257452698E-2</v>
      </c>
      <c r="K102" s="8">
        <v>1.2931044234707E-2</v>
      </c>
      <c r="L102" s="8">
        <v>6.1783688600000101E-2</v>
      </c>
      <c r="M102" s="8">
        <v>6.6768111770000096E-2</v>
      </c>
      <c r="N102" s="8">
        <v>9.3967548076443297</v>
      </c>
      <c r="O102" s="8">
        <v>7.8233609056090697E-2</v>
      </c>
      <c r="P102" s="8">
        <v>5.8349170843791501E-2</v>
      </c>
      <c r="Q102" s="8">
        <f t="shared" si="17"/>
        <v>0.51222539706319914</v>
      </c>
      <c r="R102" s="8">
        <f t="shared" si="18"/>
        <v>6.7827264835352548</v>
      </c>
      <c r="S102" s="8">
        <f t="shared" si="19"/>
        <v>0.42913889066588234</v>
      </c>
      <c r="T102" s="8">
        <f t="shared" si="20"/>
        <v>5.5289129201536875</v>
      </c>
    </row>
    <row r="103" spans="1:20" x14ac:dyDescent="0.3">
      <c r="A103" s="19"/>
      <c r="B103" s="8">
        <v>0.75</v>
      </c>
      <c r="C103" s="8">
        <v>10</v>
      </c>
      <c r="D103" s="8">
        <f t="shared" si="4"/>
        <v>0.4</v>
      </c>
      <c r="E103" s="8" t="s">
        <v>96</v>
      </c>
      <c r="F103" s="8"/>
      <c r="G103" s="8">
        <v>1.2662346406010201E-2</v>
      </c>
      <c r="H103" s="8">
        <v>1.3103003478305401E-2</v>
      </c>
      <c r="I103" s="8">
        <v>1.64724047013516</v>
      </c>
      <c r="J103" s="8">
        <v>1.9350297728403399E-2</v>
      </c>
      <c r="K103" s="8">
        <v>1.36542261160181E-2</v>
      </c>
      <c r="L103" s="8">
        <v>7.0000855299999998E-2</v>
      </c>
      <c r="M103" s="8">
        <v>7.6028931329999994E-2</v>
      </c>
      <c r="N103" s="8">
        <v>9.9407752403592706</v>
      </c>
      <c r="O103" s="8">
        <v>9.1594947668226803E-2</v>
      </c>
      <c r="P103" s="8">
        <v>6.7134016391699705E-2</v>
      </c>
      <c r="Q103" s="8">
        <f t="shared" si="17"/>
        <v>0.56577765233962141</v>
      </c>
      <c r="R103" s="8">
        <f t="shared" si="18"/>
        <v>7.7502391273423026</v>
      </c>
      <c r="S103" s="8">
        <f t="shared" si="19"/>
        <v>0.47825800883492647</v>
      </c>
      <c r="T103" s="8">
        <f t="shared" si="20"/>
        <v>6.4185582656550597</v>
      </c>
    </row>
    <row r="104" spans="1:20" x14ac:dyDescent="0.3">
      <c r="A104" s="19"/>
      <c r="B104" s="8">
        <v>0.75</v>
      </c>
      <c r="C104" s="8">
        <v>11</v>
      </c>
      <c r="D104" s="8">
        <f t="shared" si="4"/>
        <v>0.44</v>
      </c>
      <c r="E104" s="8" t="s">
        <v>97</v>
      </c>
      <c r="F104" s="8"/>
      <c r="G104" s="8">
        <v>1.33225144910825E-2</v>
      </c>
      <c r="H104" s="8">
        <v>1.3971917764737499E-2</v>
      </c>
      <c r="I104" s="8">
        <v>1.67035367252869</v>
      </c>
      <c r="J104" s="8">
        <v>2.0521183817781102E-2</v>
      </c>
      <c r="K104" s="8">
        <v>1.4222153911892001E-2</v>
      </c>
      <c r="L104" s="8">
        <v>7.7459458459999894E-2</v>
      </c>
      <c r="M104" s="8">
        <v>8.4483522719999996E-2</v>
      </c>
      <c r="N104" s="8">
        <v>9.7394831730324007</v>
      </c>
      <c r="O104" s="8">
        <v>0.10417112720805601</v>
      </c>
      <c r="P104" s="8">
        <v>7.4967846667230498E-2</v>
      </c>
      <c r="Q104" s="8">
        <f t="shared" si="17"/>
        <v>0.60225894511118416</v>
      </c>
      <c r="R104" s="8">
        <f t="shared" si="18"/>
        <v>8.6349481522265457</v>
      </c>
      <c r="S104" s="8">
        <f t="shared" si="19"/>
        <v>0.51106800386728635</v>
      </c>
      <c r="T104" s="8">
        <f t="shared" si="20"/>
        <v>7.2335533745362603</v>
      </c>
    </row>
    <row r="105" spans="1:20" x14ac:dyDescent="0.3">
      <c r="A105" s="19"/>
      <c r="B105" s="8">
        <v>0.75</v>
      </c>
      <c r="C105" s="8">
        <v>12</v>
      </c>
      <c r="D105" s="8">
        <f t="shared" ref="D105:D195" si="21">C105*$B$8</f>
        <v>0.48</v>
      </c>
      <c r="E105" s="8" t="s">
        <v>98</v>
      </c>
      <c r="F105" s="8"/>
      <c r="G105" s="8">
        <v>1.4032081562065001E-2</v>
      </c>
      <c r="H105" s="8">
        <v>1.502477363619E-2</v>
      </c>
      <c r="I105" s="8">
        <v>1.69950853300598</v>
      </c>
      <c r="J105" s="8">
        <v>2.1864326494175301E-2</v>
      </c>
      <c r="K105" s="8">
        <v>1.48417828829072E-2</v>
      </c>
      <c r="L105" s="8">
        <v>8.3525920140000001E-2</v>
      </c>
      <c r="M105" s="8">
        <v>9.2122894769999894E-2</v>
      </c>
      <c r="N105" s="8">
        <v>9.3487079326468603</v>
      </c>
      <c r="O105" s="8">
        <v>0.115478963061399</v>
      </c>
      <c r="P105" s="8">
        <v>8.2297671292471397E-2</v>
      </c>
      <c r="Q105" s="8">
        <f t="shared" si="17"/>
        <v>0.63201616763790103</v>
      </c>
      <c r="R105" s="8">
        <f t="shared" si="18"/>
        <v>9.456440850757593</v>
      </c>
      <c r="S105" s="8">
        <f t="shared" si="19"/>
        <v>0.53659118349587032</v>
      </c>
      <c r="T105" s="8">
        <f t="shared" si="20"/>
        <v>7.9763316678476155</v>
      </c>
    </row>
    <row r="106" spans="1:20" x14ac:dyDescent="0.3">
      <c r="A106" s="19"/>
      <c r="B106" s="8">
        <v>0.75</v>
      </c>
      <c r="C106" s="8">
        <v>13</v>
      </c>
      <c r="D106" s="8">
        <f t="shared" si="21"/>
        <v>0.52</v>
      </c>
      <c r="E106" s="8" t="s">
        <v>99</v>
      </c>
      <c r="F106" s="8"/>
      <c r="G106" s="8">
        <v>1.4842050429455401E-2</v>
      </c>
      <c r="H106" s="8">
        <v>1.6063767919070899E-2</v>
      </c>
      <c r="I106" s="8">
        <v>1.70917974405255</v>
      </c>
      <c r="J106" s="8">
        <v>2.32854262815341E-2</v>
      </c>
      <c r="K106" s="8">
        <v>1.5579476256599801E-2</v>
      </c>
      <c r="L106" s="8">
        <v>8.8914156869999997E-2</v>
      </c>
      <c r="M106" s="8">
        <v>9.9529899069999997E-2</v>
      </c>
      <c r="N106" s="8">
        <v>9.4559795672602505</v>
      </c>
      <c r="O106" s="8">
        <v>0.12609127285421001</v>
      </c>
      <c r="P106" s="8">
        <v>8.9058848329780296E-2</v>
      </c>
      <c r="Q106" s="8">
        <f t="shared" si="17"/>
        <v>0.66823368950276141</v>
      </c>
      <c r="R106" s="8">
        <f t="shared" si="18"/>
        <v>10.238548465481813</v>
      </c>
      <c r="S106" s="8">
        <f t="shared" si="19"/>
        <v>0.5686321545739903</v>
      </c>
      <c r="T106" s="8">
        <f t="shared" si="20"/>
        <v>8.6720200383396122</v>
      </c>
    </row>
    <row r="107" spans="1:20" x14ac:dyDescent="0.3">
      <c r="A107" s="19"/>
      <c r="B107" s="8">
        <v>0.75</v>
      </c>
      <c r="C107" s="8">
        <v>14</v>
      </c>
      <c r="D107" s="8">
        <f t="shared" si="21"/>
        <v>0.56000000000000005</v>
      </c>
      <c r="E107" s="8" t="s">
        <v>100</v>
      </c>
      <c r="F107" s="8"/>
      <c r="G107" s="8">
        <v>1.5800729912229802E-2</v>
      </c>
      <c r="H107" s="8">
        <v>1.7235075671991701E-2</v>
      </c>
      <c r="I107" s="8">
        <v>1.7418134407527399</v>
      </c>
      <c r="J107" s="8">
        <v>2.49078912827729E-2</v>
      </c>
      <c r="K107" s="8">
        <v>1.6474771380414401E-2</v>
      </c>
      <c r="L107" s="8">
        <v>9.3861345219999906E-2</v>
      </c>
      <c r="M107" s="8">
        <v>0.10682044697</v>
      </c>
      <c r="N107" s="8">
        <v>9.58927283650109</v>
      </c>
      <c r="O107" s="8">
        <v>0.13626191520667799</v>
      </c>
      <c r="P107" s="8">
        <v>9.6996519003735501E-2</v>
      </c>
      <c r="Q107" s="8">
        <f t="shared" si="17"/>
        <v>0.70612345801344856</v>
      </c>
      <c r="R107" s="8">
        <f t="shared" si="18"/>
        <v>11.064749780290281</v>
      </c>
      <c r="S107" s="8">
        <f t="shared" si="19"/>
        <v>0.60130461026941329</v>
      </c>
      <c r="T107" s="8">
        <f t="shared" si="20"/>
        <v>9.39728312196414</v>
      </c>
    </row>
    <row r="108" spans="1:20" x14ac:dyDescent="0.3">
      <c r="A108" s="19"/>
      <c r="B108" s="8">
        <v>0.75</v>
      </c>
      <c r="C108" s="8">
        <v>15</v>
      </c>
      <c r="D108" s="8">
        <f t="shared" si="21"/>
        <v>0.6</v>
      </c>
      <c r="E108" s="8" t="s">
        <v>101</v>
      </c>
      <c r="F108" s="8"/>
      <c r="G108" s="8">
        <v>1.65697724353733E-2</v>
      </c>
      <c r="H108" s="8">
        <v>1.83818342389678E-2</v>
      </c>
      <c r="I108" s="8">
        <v>1.7415740005711999</v>
      </c>
      <c r="J108" s="8">
        <v>2.63821086206763E-2</v>
      </c>
      <c r="K108" s="8">
        <v>1.7169627758894499E-2</v>
      </c>
      <c r="L108" s="8">
        <v>9.9529384736493198E-2</v>
      </c>
      <c r="M108" s="8">
        <v>0.11321371171</v>
      </c>
      <c r="N108" s="8">
        <v>9.3517427884449607</v>
      </c>
      <c r="O108" s="8">
        <v>0.145435281862479</v>
      </c>
      <c r="P108" s="8">
        <v>0.104623223852744</v>
      </c>
      <c r="Q108" s="8">
        <f t="shared" si="17"/>
        <v>0.73491984815072531</v>
      </c>
      <c r="R108" s="8">
        <f t="shared" si="18"/>
        <v>11.82185564496579</v>
      </c>
      <c r="S108" s="8">
        <f t="shared" si="19"/>
        <v>0.62602030461971636</v>
      </c>
      <c r="T108" s="8">
        <f t="shared" si="20"/>
        <v>10.06762770959212</v>
      </c>
    </row>
    <row r="109" spans="1:20" x14ac:dyDescent="0.3">
      <c r="A109" s="19"/>
      <c r="B109" s="8">
        <v>0.75</v>
      </c>
      <c r="C109" s="8">
        <v>16</v>
      </c>
      <c r="D109" s="8">
        <f t="shared" si="21"/>
        <v>0.64</v>
      </c>
      <c r="E109" s="8" t="s">
        <v>102</v>
      </c>
      <c r="F109" s="8"/>
      <c r="G109" s="8">
        <v>1.7477445467357001E-2</v>
      </c>
      <c r="H109" s="8">
        <v>1.96710030131119E-2</v>
      </c>
      <c r="I109" s="8">
        <v>1.77530859351854</v>
      </c>
      <c r="J109" s="8">
        <v>2.8058604752730799E-2</v>
      </c>
      <c r="K109" s="8">
        <v>1.8009866683909598E-2</v>
      </c>
      <c r="L109" s="8">
        <v>0.104726828932993</v>
      </c>
      <c r="M109" s="8">
        <v>0.11850289297</v>
      </c>
      <c r="N109" s="8">
        <v>9.4181490384218893</v>
      </c>
      <c r="O109" s="8">
        <v>0.15311089796744801</v>
      </c>
      <c r="P109" s="8">
        <v>0.109842068962496</v>
      </c>
      <c r="Q109" s="8">
        <f t="shared" si="17"/>
        <v>0.76476229910989446</v>
      </c>
      <c r="R109" s="8">
        <f t="shared" si="18"/>
        <v>12.439002610807314</v>
      </c>
      <c r="S109" s="8">
        <f t="shared" si="19"/>
        <v>0.65056039899693696</v>
      </c>
      <c r="T109" s="8">
        <f t="shared" si="20"/>
        <v>10.58386976126336</v>
      </c>
    </row>
    <row r="110" spans="1:20" x14ac:dyDescent="0.3">
      <c r="A110" s="19"/>
      <c r="B110" s="8">
        <v>0.75</v>
      </c>
      <c r="C110" s="8">
        <v>17</v>
      </c>
      <c r="D110" s="8">
        <f t="shared" si="21"/>
        <v>0.68</v>
      </c>
      <c r="E110" s="8" t="s">
        <v>103</v>
      </c>
      <c r="F110" s="8"/>
      <c r="G110" s="8">
        <v>1.8196698233211499E-2</v>
      </c>
      <c r="H110" s="8">
        <v>2.0672116510905499E-2</v>
      </c>
      <c r="I110" s="8">
        <v>1.76071264474369</v>
      </c>
      <c r="J110" s="8">
        <v>2.9383062533688799E-2</v>
      </c>
      <c r="K110" s="8">
        <v>1.8684011953936899E-2</v>
      </c>
      <c r="L110" s="8">
        <v>0.109254345056993</v>
      </c>
      <c r="M110" s="8">
        <v>0.12291735988999999</v>
      </c>
      <c r="N110" s="8">
        <v>9.1601862980475204</v>
      </c>
      <c r="O110" s="8">
        <v>0.15971627360385501</v>
      </c>
      <c r="P110" s="8">
        <v>0.114438490456545</v>
      </c>
      <c r="Q110" s="8">
        <f t="shared" si="17"/>
        <v>0.78386800206841012</v>
      </c>
      <c r="R110" s="8">
        <f t="shared" si="18"/>
        <v>12.965115799452736</v>
      </c>
      <c r="S110" s="8">
        <f t="shared" si="19"/>
        <v>0.66620188000439284</v>
      </c>
      <c r="T110" s="8">
        <f t="shared" si="20"/>
        <v>11.0301407268148</v>
      </c>
    </row>
    <row r="111" spans="1:20" x14ac:dyDescent="0.3">
      <c r="A111" s="19"/>
      <c r="B111" s="8">
        <v>0.75</v>
      </c>
      <c r="C111" s="8">
        <v>18</v>
      </c>
      <c r="D111" s="8">
        <f t="shared" si="21"/>
        <v>0.72</v>
      </c>
      <c r="E111" s="8" t="s">
        <v>104</v>
      </c>
      <c r="F111" s="8"/>
      <c r="G111" s="8">
        <v>1.89393027239163E-2</v>
      </c>
      <c r="H111" s="8">
        <v>2.1717382934255999E-2</v>
      </c>
      <c r="I111" s="8">
        <v>1.7476027713186899</v>
      </c>
      <c r="J111" s="8">
        <v>3.0757395380003098E-2</v>
      </c>
      <c r="K111" s="8">
        <v>1.93923574813832E-2</v>
      </c>
      <c r="L111" s="8">
        <v>0.113170309928993</v>
      </c>
      <c r="M111" s="8">
        <v>0.12667464083999999</v>
      </c>
      <c r="N111" s="8">
        <v>8.9660757211389708</v>
      </c>
      <c r="O111" s="8">
        <v>0.16544694190915299</v>
      </c>
      <c r="P111" s="8">
        <v>0.118638190151631</v>
      </c>
      <c r="Q111" s="8">
        <f t="shared" si="17"/>
        <v>0.80172548604282423</v>
      </c>
      <c r="R111" s="8">
        <f t="shared" si="18"/>
        <v>13.444190982764207</v>
      </c>
      <c r="S111" s="8">
        <f t="shared" si="19"/>
        <v>0.68041762514677695</v>
      </c>
      <c r="T111" s="8">
        <f t="shared" si="20"/>
        <v>11.42600029935816</v>
      </c>
    </row>
    <row r="112" spans="1:20" x14ac:dyDescent="0.3">
      <c r="A112" s="19"/>
      <c r="B112" s="8">
        <v>0.75</v>
      </c>
      <c r="C112" s="8">
        <v>19</v>
      </c>
      <c r="D112" s="8">
        <f t="shared" si="21"/>
        <v>0.76</v>
      </c>
      <c r="E112" s="8" t="s">
        <v>105</v>
      </c>
      <c r="F112" s="8"/>
      <c r="G112" s="8">
        <v>1.9731490884763898E-2</v>
      </c>
      <c r="H112" s="8">
        <v>2.27835349694946E-2</v>
      </c>
      <c r="I112" s="8">
        <v>1.7487399404447901</v>
      </c>
      <c r="J112" s="8">
        <v>3.2189437804179502E-2</v>
      </c>
      <c r="K112" s="8">
        <v>2.0154339665296499E-2</v>
      </c>
      <c r="L112" s="8">
        <v>0.116602577500993</v>
      </c>
      <c r="M112" s="8">
        <v>0.13005764157999999</v>
      </c>
      <c r="N112" s="8">
        <v>8.8536959134460194</v>
      </c>
      <c r="O112" s="8">
        <v>0.17055498815169001</v>
      </c>
      <c r="P112" s="8">
        <v>0.122307280891939</v>
      </c>
      <c r="Q112" s="8">
        <f t="shared" si="17"/>
        <v>0.81942870583024752</v>
      </c>
      <c r="R112" s="8">
        <f t="shared" si="18"/>
        <v>13.882260826276957</v>
      </c>
      <c r="S112" s="8">
        <f t="shared" si="19"/>
        <v>0.69404863278462192</v>
      </c>
      <c r="T112" s="8">
        <f t="shared" si="20"/>
        <v>11.776301219609159</v>
      </c>
    </row>
    <row r="113" spans="1:20" x14ac:dyDescent="0.3">
      <c r="A113" s="19"/>
      <c r="B113" s="8">
        <v>0.75</v>
      </c>
      <c r="C113" s="8">
        <v>20</v>
      </c>
      <c r="D113" s="8">
        <f t="shared" si="21"/>
        <v>0.8</v>
      </c>
      <c r="E113" s="8" t="s">
        <v>106</v>
      </c>
      <c r="F113" s="8"/>
      <c r="G113" s="8">
        <v>2.0563623395418298E-2</v>
      </c>
      <c r="H113" s="8">
        <v>2.3920417410559801E-2</v>
      </c>
      <c r="I113" s="8">
        <v>1.7626322520006501</v>
      </c>
      <c r="J113" s="8">
        <v>3.37003589945708E-2</v>
      </c>
      <c r="K113" s="8">
        <v>2.0960902999763401E-2</v>
      </c>
      <c r="L113" s="8">
        <v>0.119767511527993</v>
      </c>
      <c r="M113" s="8">
        <v>0.13308783451</v>
      </c>
      <c r="N113" s="8">
        <v>8.78728966346908</v>
      </c>
      <c r="O113" s="8">
        <v>0.17517715375637599</v>
      </c>
      <c r="P113" s="8">
        <v>0.125674393086464</v>
      </c>
      <c r="Q113" s="8">
        <f t="shared" si="17"/>
        <v>0.836983068934399</v>
      </c>
      <c r="R113" s="8">
        <f t="shared" si="18"/>
        <v>14.294164702788269</v>
      </c>
      <c r="S113" s="8">
        <f t="shared" si="19"/>
        <v>0.70707402983483292</v>
      </c>
      <c r="T113" s="8">
        <f t="shared" si="20"/>
        <v>12.095408728495199</v>
      </c>
    </row>
    <row r="114" spans="1:20" x14ac:dyDescent="0.3">
      <c r="A114" s="19"/>
      <c r="B114" s="8">
        <v>0.75</v>
      </c>
      <c r="C114" s="8">
        <v>21</v>
      </c>
      <c r="D114" s="8">
        <f t="shared" si="21"/>
        <v>0.84</v>
      </c>
      <c r="E114" s="8" t="s">
        <v>107</v>
      </c>
      <c r="F114" s="8"/>
      <c r="G114" s="8">
        <v>2.1473099722966502E-2</v>
      </c>
      <c r="H114" s="8">
        <v>2.5071772126974801E-2</v>
      </c>
      <c r="I114" s="8">
        <v>1.79807188548275</v>
      </c>
      <c r="J114" s="8">
        <v>3.5266896360054902E-2</v>
      </c>
      <c r="K114" s="8">
        <v>2.1835952583205798E-2</v>
      </c>
      <c r="L114" s="8">
        <v>0.122608750705993</v>
      </c>
      <c r="M114" s="8">
        <v>0.13592958878</v>
      </c>
      <c r="N114" s="9">
        <v>8.7821814903895294</v>
      </c>
      <c r="O114" s="8">
        <v>0.179483743147823</v>
      </c>
      <c r="P114" s="8">
        <v>0.12886626722677599</v>
      </c>
      <c r="Q114" s="8">
        <f t="shared" si="17"/>
        <v>0.85519632775801047</v>
      </c>
      <c r="R114" s="8">
        <f t="shared" si="18"/>
        <v>14.691978475556073</v>
      </c>
      <c r="S114" s="8">
        <f t="shared" si="19"/>
        <v>0.72016633237559202</v>
      </c>
      <c r="T114" s="8">
        <f t="shared" si="20"/>
        <v>12.39531160798996</v>
      </c>
    </row>
    <row r="115" spans="1:20" s="6" customFormat="1" x14ac:dyDescent="0.3">
      <c r="A115" s="19"/>
      <c r="B115" s="8">
        <v>0.75</v>
      </c>
      <c r="C115" s="8">
        <v>22</v>
      </c>
      <c r="D115" s="8">
        <f t="shared" ref="D115:D138" si="22">C115*$B$8</f>
        <v>0.88</v>
      </c>
      <c r="E115" s="8" t="s">
        <v>108</v>
      </c>
      <c r="F115" s="8"/>
      <c r="G115" s="8">
        <v>2.2470563339453398E-2</v>
      </c>
      <c r="H115" s="8">
        <v>2.6282447896084499E-2</v>
      </c>
      <c r="I115" s="8">
        <v>1.85684198619763</v>
      </c>
      <c r="J115" s="8">
        <v>3.6939960537862498E-2</v>
      </c>
      <c r="K115" s="8">
        <v>2.2799711936553599E-2</v>
      </c>
      <c r="L115" s="8">
        <v>0.12512331861999301</v>
      </c>
      <c r="M115" s="8">
        <v>0.13849637003000001</v>
      </c>
      <c r="N115" s="8">
        <v>9.0457331730731205</v>
      </c>
      <c r="O115" s="8">
        <v>0.183313242828823</v>
      </c>
      <c r="P115" s="8">
        <v>0.13173062424243501</v>
      </c>
      <c r="Q115" s="8">
        <f t="shared" si="17"/>
        <v>0.87744207290662479</v>
      </c>
      <c r="R115" s="8">
        <f t="shared" si="18"/>
        <v>15.067455915217131</v>
      </c>
      <c r="S115" s="8">
        <f t="shared" si="19"/>
        <v>0.73654138284825099</v>
      </c>
      <c r="T115" s="8">
        <f t="shared" si="20"/>
        <v>12.66490581370112</v>
      </c>
    </row>
    <row r="116" spans="1:20" s="6" customFormat="1" x14ac:dyDescent="0.3">
      <c r="A116" s="19"/>
      <c r="B116" s="7">
        <v>1</v>
      </c>
      <c r="C116" s="7">
        <v>3</v>
      </c>
      <c r="D116" s="7">
        <f t="shared" si="22"/>
        <v>0.12</v>
      </c>
      <c r="E116" s="7" t="s">
        <v>168</v>
      </c>
      <c r="F116" s="7"/>
      <c r="G116" s="7">
        <v>5.34132385115859E-2</v>
      </c>
      <c r="H116" s="7">
        <v>7.6692781941209501E-2</v>
      </c>
      <c r="I116" s="7">
        <v>9.9091834821801097</v>
      </c>
      <c r="J116" s="7">
        <v>9.8757550240557795E-2</v>
      </c>
      <c r="K116" s="7">
        <v>5.2438425613596101E-2</v>
      </c>
      <c r="L116" s="7">
        <v>0.18613219020800001</v>
      </c>
      <c r="M116" s="7">
        <v>0.32866570604599998</v>
      </c>
      <c r="N116" s="7">
        <v>49.1680288460431</v>
      </c>
      <c r="O116" s="7">
        <v>0.357384209407137</v>
      </c>
      <c r="P116" s="7">
        <v>0.18651078585154399</v>
      </c>
      <c r="Q116" s="7">
        <f t="shared" si="13"/>
        <v>2.3710867558469104</v>
      </c>
      <c r="R116" s="7">
        <f t="shared" si="14"/>
        <v>28.216075591724305</v>
      </c>
      <c r="S116" s="7">
        <f t="shared" si="15"/>
        <v>1.9168368815916814</v>
      </c>
      <c r="T116" s="7">
        <f t="shared" si="16"/>
        <v>22.09905740637884</v>
      </c>
    </row>
    <row r="117" spans="1:20" s="6" customFormat="1" x14ac:dyDescent="0.3">
      <c r="A117" s="19"/>
      <c r="B117" s="8">
        <v>1</v>
      </c>
      <c r="C117" s="8">
        <v>4</v>
      </c>
      <c r="D117" s="8">
        <f t="shared" si="22"/>
        <v>0.16</v>
      </c>
      <c r="E117" s="8" t="s">
        <v>169</v>
      </c>
      <c r="F117" s="8"/>
      <c r="G117" s="8">
        <v>4.5708742815999098E-2</v>
      </c>
      <c r="H117" s="8">
        <v>6.3127164611374201E-2</v>
      </c>
      <c r="I117" s="8">
        <v>9.2434268294185191</v>
      </c>
      <c r="J117" s="8">
        <v>8.2902668650886205E-2</v>
      </c>
      <c r="K117" s="8">
        <v>4.5166983720027698E-2</v>
      </c>
      <c r="L117" s="8">
        <v>0.17039757252000001</v>
      </c>
      <c r="M117" s="8">
        <v>0.27443559428100001</v>
      </c>
      <c r="N117" s="8">
        <v>45.856009615290603</v>
      </c>
      <c r="O117" s="8">
        <v>0.29637610430778799</v>
      </c>
      <c r="P117" s="8">
        <v>0.156145615802499</v>
      </c>
      <c r="Q117" s="8">
        <f t="shared" si="13"/>
        <v>2.0959270286631067</v>
      </c>
      <c r="R117" s="8">
        <f t="shared" si="14"/>
        <v>23.60832153202945</v>
      </c>
      <c r="S117" s="8">
        <f t="shared" si="15"/>
        <v>1.6976932365242863</v>
      </c>
      <c r="T117" s="8">
        <f t="shared" si="16"/>
        <v>18.421004144256678</v>
      </c>
    </row>
    <row r="118" spans="1:20" s="6" customFormat="1" x14ac:dyDescent="0.3">
      <c r="A118" s="19"/>
      <c r="B118" s="8">
        <v>1</v>
      </c>
      <c r="C118" s="8">
        <v>5</v>
      </c>
      <c r="D118" s="8">
        <f t="shared" si="22"/>
        <v>0.2</v>
      </c>
      <c r="E118" s="8" t="s">
        <v>170</v>
      </c>
      <c r="F118" s="8"/>
      <c r="G118" s="8">
        <v>3.8181172160266799E-2</v>
      </c>
      <c r="H118" s="8">
        <v>5.3441991372238401E-2</v>
      </c>
      <c r="I118" s="8">
        <v>8.4626296108357906</v>
      </c>
      <c r="J118" s="8">
        <v>7.0342120644934503E-2</v>
      </c>
      <c r="K118" s="8">
        <v>3.77191346399538E-2</v>
      </c>
      <c r="L118" s="8">
        <v>0.15163038902000001</v>
      </c>
      <c r="M118" s="8">
        <v>0.24247397990899999</v>
      </c>
      <c r="N118" s="8">
        <v>42.270703125154299</v>
      </c>
      <c r="O118" s="8">
        <v>0.25718503309194302</v>
      </c>
      <c r="P118" s="8">
        <v>0.125943497398325</v>
      </c>
      <c r="Q118" s="8">
        <f t="shared" si="13"/>
        <v>1.8623810149895115</v>
      </c>
      <c r="R118" s="8">
        <f t="shared" si="14"/>
        <v>20.001776909707392</v>
      </c>
      <c r="S118" s="8">
        <f t="shared" si="15"/>
        <v>1.5149958460862671</v>
      </c>
      <c r="T118" s="8">
        <f t="shared" si="16"/>
        <v>15.620246398277519</v>
      </c>
    </row>
    <row r="119" spans="1:20" s="6" customFormat="1" x14ac:dyDescent="0.3">
      <c r="A119" s="19"/>
      <c r="B119" s="8">
        <v>1</v>
      </c>
      <c r="C119" s="8">
        <v>6</v>
      </c>
      <c r="D119" s="8">
        <f t="shared" si="22"/>
        <v>0.24</v>
      </c>
      <c r="E119" s="8" t="s">
        <v>171</v>
      </c>
      <c r="F119" s="8"/>
      <c r="G119" s="8">
        <v>2.8831994641850898E-2</v>
      </c>
      <c r="H119" s="8">
        <v>4.3901711841589697E-2</v>
      </c>
      <c r="I119" s="8">
        <v>7.4822023828170003</v>
      </c>
      <c r="J119" s="8">
        <v>5.6710675521792403E-2</v>
      </c>
      <c r="K119" s="8">
        <v>3.0180568722851301E-2</v>
      </c>
      <c r="L119" s="8">
        <v>0.12582804866</v>
      </c>
      <c r="M119" s="8">
        <v>0.207230134112</v>
      </c>
      <c r="N119" s="8">
        <v>36.797926682666201</v>
      </c>
      <c r="O119" s="8">
        <v>0.21683837059754901</v>
      </c>
      <c r="P119" s="8">
        <v>0.112469943990451</v>
      </c>
      <c r="Q119" s="8">
        <f t="shared" si="13"/>
        <v>1.594825493488806</v>
      </c>
      <c r="R119" s="8">
        <f t="shared" si="14"/>
        <v>16.957115971466038</v>
      </c>
      <c r="S119" s="8">
        <f t="shared" si="15"/>
        <v>1.3046114758799998</v>
      </c>
      <c r="T119" s="8">
        <f t="shared" si="16"/>
        <v>13.429230574927999</v>
      </c>
    </row>
    <row r="120" spans="1:20" s="6" customFormat="1" x14ac:dyDescent="0.3">
      <c r="A120" s="19"/>
      <c r="B120" s="8">
        <v>1</v>
      </c>
      <c r="C120" s="8">
        <v>7</v>
      </c>
      <c r="D120" s="8">
        <f t="shared" si="22"/>
        <v>0.28000000000000003</v>
      </c>
      <c r="E120" s="8" t="s">
        <v>172</v>
      </c>
      <c r="F120" s="8"/>
      <c r="G120" s="8">
        <v>2.4011966547244398E-2</v>
      </c>
      <c r="H120" s="8">
        <v>3.7060677476196902E-2</v>
      </c>
      <c r="I120" s="8">
        <v>6.6601443151376696</v>
      </c>
      <c r="J120" s="8">
        <v>4.7728378274924398E-2</v>
      </c>
      <c r="K120" s="8">
        <v>2.5977386333464698E-2</v>
      </c>
      <c r="L120" s="8">
        <v>0.11019338770999999</v>
      </c>
      <c r="M120" s="8">
        <v>0.18295564524499999</v>
      </c>
      <c r="N120" s="8">
        <v>32.052854567283497</v>
      </c>
      <c r="O120" s="8">
        <v>0.188816773231645</v>
      </c>
      <c r="P120" s="8">
        <v>0.102266465688307</v>
      </c>
      <c r="Q120" s="8">
        <f t="shared" si="13"/>
        <v>1.3946799743259168</v>
      </c>
      <c r="R120" s="8">
        <f t="shared" si="14"/>
        <v>14.861827858661297</v>
      </c>
      <c r="S120" s="8">
        <f t="shared" si="15"/>
        <v>1.1436601187369513</v>
      </c>
      <c r="T120" s="8">
        <f t="shared" si="16"/>
        <v>11.867100695542879</v>
      </c>
    </row>
    <row r="121" spans="1:20" s="6" customFormat="1" x14ac:dyDescent="0.3">
      <c r="A121" s="19"/>
      <c r="B121" s="8">
        <v>1</v>
      </c>
      <c r="C121" s="8">
        <v>8</v>
      </c>
      <c r="D121" s="8">
        <f t="shared" si="22"/>
        <v>0.32</v>
      </c>
      <c r="E121" s="8" t="s">
        <v>173</v>
      </c>
      <c r="F121" s="8"/>
      <c r="G121" s="8">
        <v>2.2217929413612499E-2</v>
      </c>
      <c r="H121" s="8">
        <v>3.1450488851453198E-2</v>
      </c>
      <c r="I121" s="8">
        <v>5.7306906325818998</v>
      </c>
      <c r="J121" s="8">
        <v>4.1295491550994198E-2</v>
      </c>
      <c r="K121" s="8">
        <v>2.4202056601040699E-2</v>
      </c>
      <c r="L121" s="8">
        <v>9.2861233499999904E-2</v>
      </c>
      <c r="M121" s="8">
        <v>0.157588439666</v>
      </c>
      <c r="N121" s="8">
        <v>26.689483173087499</v>
      </c>
      <c r="O121" s="8">
        <v>0.16448366300081099</v>
      </c>
      <c r="P121" s="8">
        <v>8.9018286512108802E-2</v>
      </c>
      <c r="Q121" s="8">
        <f t="shared" si="13"/>
        <v>1.1889563660737716</v>
      </c>
      <c r="R121" s="8">
        <f t="shared" si="14"/>
        <v>12.986315417389287</v>
      </c>
      <c r="S121" s="8">
        <f t="shared" si="15"/>
        <v>0.96977097970492032</v>
      </c>
      <c r="T121" s="8">
        <f t="shared" si="16"/>
        <v>10.326405723327191</v>
      </c>
    </row>
    <row r="122" spans="1:20" s="6" customFormat="1" x14ac:dyDescent="0.3">
      <c r="A122" s="19"/>
      <c r="B122" s="8">
        <v>1</v>
      </c>
      <c r="C122" s="8">
        <v>9</v>
      </c>
      <c r="D122" s="8">
        <f t="shared" si="22"/>
        <v>0.36</v>
      </c>
      <c r="E122" s="8" t="s">
        <v>174</v>
      </c>
      <c r="F122" s="8"/>
      <c r="G122" s="8">
        <v>2.1147857684605802E-2</v>
      </c>
      <c r="H122" s="8">
        <v>2.6246263091065699E-2</v>
      </c>
      <c r="I122" s="8">
        <v>4.6847662669238597</v>
      </c>
      <c r="J122" s="8">
        <v>3.5848014742078702E-2</v>
      </c>
      <c r="K122" s="8">
        <v>2.2808944131774402E-2</v>
      </c>
      <c r="L122" s="9">
        <v>7.5571316909999894E-2</v>
      </c>
      <c r="M122" s="8">
        <v>0.12762032837599999</v>
      </c>
      <c r="N122" s="8">
        <v>21.129447115357099</v>
      </c>
      <c r="O122" s="8">
        <v>0.136674764972542</v>
      </c>
      <c r="P122" s="8">
        <v>7.3686896750661895E-2</v>
      </c>
      <c r="Q122" s="8">
        <f t="shared" si="13"/>
        <v>0.97014740399191268</v>
      </c>
      <c r="R122" s="8">
        <f t="shared" si="14"/>
        <v>10.940962030815552</v>
      </c>
      <c r="S122" s="8">
        <f t="shared" si="15"/>
        <v>0.78233172829820319</v>
      </c>
      <c r="T122" s="8">
        <f t="shared" si="16"/>
        <v>8.5619778374437558</v>
      </c>
    </row>
    <row r="123" spans="1:20" s="6" customFormat="1" x14ac:dyDescent="0.3">
      <c r="A123" s="19"/>
      <c r="B123" s="16">
        <v>1</v>
      </c>
      <c r="C123" s="16">
        <v>10</v>
      </c>
      <c r="D123" s="16">
        <f t="shared" si="22"/>
        <v>0.4</v>
      </c>
      <c r="E123" s="16" t="s">
        <v>175</v>
      </c>
      <c r="F123" s="16"/>
      <c r="G123" s="9">
        <v>2.1054381358577099E-2</v>
      </c>
      <c r="H123" s="9">
        <v>2.45723587361447E-2</v>
      </c>
      <c r="I123" s="9">
        <v>4.3095006492588697</v>
      </c>
      <c r="J123" s="9">
        <v>3.4304096561185903E-2</v>
      </c>
      <c r="K123" s="9">
        <v>2.2649441854871E-2</v>
      </c>
      <c r="L123" s="16">
        <v>8.2493519450000094E-2</v>
      </c>
      <c r="M123" s="9">
        <v>0.113580756403</v>
      </c>
      <c r="N123" s="9">
        <v>18.506400240351301</v>
      </c>
      <c r="O123" s="9">
        <v>0.12323613247856301</v>
      </c>
      <c r="P123" s="9">
        <v>7.1545259117643895E-2</v>
      </c>
      <c r="Q123" s="9">
        <f t="shared" si="13"/>
        <v>0.89164853829238644</v>
      </c>
      <c r="R123" s="9">
        <f t="shared" si="14"/>
        <v>10.228682237423513</v>
      </c>
      <c r="S123" s="9">
        <f t="shared" si="15"/>
        <v>0.71385328433520712</v>
      </c>
      <c r="T123" s="9">
        <f t="shared" si="16"/>
        <v>7.9204547106026757</v>
      </c>
    </row>
    <row r="124" spans="1:20" s="6" customFormat="1" x14ac:dyDescent="0.3">
      <c r="A124" s="19"/>
      <c r="B124" s="8">
        <v>1</v>
      </c>
      <c r="C124" s="8">
        <v>11</v>
      </c>
      <c r="D124" s="8">
        <f t="shared" si="22"/>
        <v>0.44</v>
      </c>
      <c r="E124" s="8" t="s">
        <v>176</v>
      </c>
      <c r="F124" s="8"/>
      <c r="G124" s="8">
        <v>2.1790504875671701E-2</v>
      </c>
      <c r="H124" s="8">
        <v>2.5635111974465399E-2</v>
      </c>
      <c r="I124" s="8">
        <v>4.4758480160322103</v>
      </c>
      <c r="J124" s="8">
        <v>3.5759205822465903E-2</v>
      </c>
      <c r="K124" s="8">
        <v>2.3701954335546501E-2</v>
      </c>
      <c r="L124" s="8">
        <v>9.4448788470000003E-2</v>
      </c>
      <c r="M124" s="8">
        <v>0.12040676051300001</v>
      </c>
      <c r="N124" s="8">
        <v>20.139573317318199</v>
      </c>
      <c r="O124" s="8">
        <v>0.13022565219072901</v>
      </c>
      <c r="P124" s="8">
        <v>8.3024927960409597E-2</v>
      </c>
      <c r="Q124" s="8">
        <f t="shared" si="13"/>
        <v>0.96461305517490548</v>
      </c>
      <c r="R124" s="8">
        <f t="shared" si="14"/>
        <v>11.080317671979088</v>
      </c>
      <c r="S124" s="8">
        <f t="shared" si="15"/>
        <v>0.77960799346813792</v>
      </c>
      <c r="T124" s="8">
        <f t="shared" si="16"/>
        <v>8.6706239517791435</v>
      </c>
    </row>
    <row r="125" spans="1:20" s="6" customFormat="1" x14ac:dyDescent="0.3">
      <c r="A125" s="19"/>
      <c r="B125" s="8">
        <v>1</v>
      </c>
      <c r="C125" s="8">
        <v>12</v>
      </c>
      <c r="D125" s="8">
        <f t="shared" si="22"/>
        <v>0.48</v>
      </c>
      <c r="E125" s="8" t="s">
        <v>177</v>
      </c>
      <c r="F125" s="8"/>
      <c r="G125" s="8">
        <v>2.26332738915896E-2</v>
      </c>
      <c r="H125" s="8">
        <v>2.7373839724918698E-2</v>
      </c>
      <c r="I125" s="8">
        <v>4.6383933577562804</v>
      </c>
      <c r="J125" s="8">
        <v>3.7832388081769502E-2</v>
      </c>
      <c r="K125" s="8">
        <v>2.4516825677789199E-2</v>
      </c>
      <c r="L125" s="8">
        <v>0.10646677508999999</v>
      </c>
      <c r="M125" s="8">
        <v>0.13336378845899999</v>
      </c>
      <c r="N125" s="8">
        <v>22.081700721145801</v>
      </c>
      <c r="O125" s="8">
        <v>0.14233533253925701</v>
      </c>
      <c r="P125" s="8">
        <v>9.5170373064941E-2</v>
      </c>
      <c r="Q125" s="8">
        <f t="shared" si="13"/>
        <v>1.0560462146487477</v>
      </c>
      <c r="R125" s="8">
        <f t="shared" si="14"/>
        <v>12.180738221798061</v>
      </c>
      <c r="S125" s="8">
        <f t="shared" si="15"/>
        <v>0.8627346511771985</v>
      </c>
      <c r="T125" s="8">
        <f t="shared" si="16"/>
        <v>9.6543875769775198</v>
      </c>
    </row>
    <row r="126" spans="1:20" s="6" customFormat="1" x14ac:dyDescent="0.3">
      <c r="A126" s="19"/>
      <c r="B126" s="8">
        <v>1</v>
      </c>
      <c r="C126" s="8">
        <v>13</v>
      </c>
      <c r="D126" s="8">
        <f t="shared" si="22"/>
        <v>0.52</v>
      </c>
      <c r="E126" s="8" t="s">
        <v>178</v>
      </c>
      <c r="F126" s="8"/>
      <c r="G126" s="8">
        <v>2.3671934856970799E-2</v>
      </c>
      <c r="H126" s="8">
        <v>2.8478645235289E-2</v>
      </c>
      <c r="I126" s="8">
        <v>4.7143365800344101</v>
      </c>
      <c r="J126" s="8">
        <v>3.9407531707012097E-2</v>
      </c>
      <c r="K126" s="8">
        <v>2.5591271605102599E-2</v>
      </c>
      <c r="L126" s="8">
        <v>0.11453655446</v>
      </c>
      <c r="M126" s="8">
        <v>0.129706743411</v>
      </c>
      <c r="N126" s="8">
        <v>21.491706730772101</v>
      </c>
      <c r="O126" s="8">
        <v>0.14688376737096301</v>
      </c>
      <c r="P126" s="8">
        <v>0.10485203849371399</v>
      </c>
      <c r="Q126" s="8">
        <f t="shared" si="13"/>
        <v>1.0705102268338609</v>
      </c>
      <c r="R126" s="8">
        <f t="shared" si="14"/>
        <v>12.852337062949191</v>
      </c>
      <c r="S126" s="8">
        <f t="shared" si="15"/>
        <v>0.87108014806067668</v>
      </c>
      <c r="T126" s="8">
        <f t="shared" si="16"/>
        <v>10.21947265231708</v>
      </c>
    </row>
    <row r="127" spans="1:20" s="6" customFormat="1" x14ac:dyDescent="0.3">
      <c r="A127" s="19"/>
      <c r="B127" s="8">
        <v>1</v>
      </c>
      <c r="C127" s="8">
        <v>14</v>
      </c>
      <c r="D127" s="8">
        <f t="shared" si="22"/>
        <v>0.56000000000000005</v>
      </c>
      <c r="E127" s="8" t="s">
        <v>179</v>
      </c>
      <c r="F127" s="8"/>
      <c r="G127" s="8">
        <v>2.4603773766099402E-2</v>
      </c>
      <c r="H127" s="8">
        <v>2.9682175543992301E-2</v>
      </c>
      <c r="I127" s="8">
        <v>4.7629612388987299</v>
      </c>
      <c r="J127" s="8">
        <v>4.1031969309446602E-2</v>
      </c>
      <c r="K127" s="8">
        <v>2.6423184255449799E-2</v>
      </c>
      <c r="L127" s="8">
        <v>0.12136745952</v>
      </c>
      <c r="M127" s="8">
        <v>0.130137379222</v>
      </c>
      <c r="N127" s="8">
        <v>21.652614182692201</v>
      </c>
      <c r="O127" s="8">
        <v>0.15839781129968999</v>
      </c>
      <c r="P127" s="8">
        <v>0.11183383309773599</v>
      </c>
      <c r="Q127" s="8">
        <f t="shared" si="13"/>
        <v>1.1045163509300651</v>
      </c>
      <c r="R127" s="8">
        <f t="shared" si="14"/>
        <v>13.691887424459155</v>
      </c>
      <c r="S127" s="8">
        <f t="shared" si="15"/>
        <v>0.89964589229142589</v>
      </c>
      <c r="T127" s="8">
        <f t="shared" si="16"/>
        <v>10.96042953955784</v>
      </c>
    </row>
    <row r="128" spans="1:20" s="6" customFormat="1" x14ac:dyDescent="0.3">
      <c r="A128" s="19"/>
      <c r="B128" s="8">
        <v>1</v>
      </c>
      <c r="C128" s="8">
        <v>15</v>
      </c>
      <c r="D128" s="8">
        <f t="shared" si="22"/>
        <v>0.6</v>
      </c>
      <c r="E128" s="8" t="s">
        <v>180</v>
      </c>
      <c r="F128" s="8"/>
      <c r="G128" s="8">
        <v>2.5699376885147399E-2</v>
      </c>
      <c r="H128" s="8">
        <v>3.1090577095255801E-2</v>
      </c>
      <c r="I128" s="8">
        <v>4.8486186516962002</v>
      </c>
      <c r="J128" s="8">
        <v>4.2954515015153898E-2</v>
      </c>
      <c r="K128" s="8">
        <v>2.7356993345455102E-2</v>
      </c>
      <c r="L128" s="8">
        <v>0.12768828252</v>
      </c>
      <c r="M128" s="8">
        <v>0.131936218976</v>
      </c>
      <c r="N128" s="8">
        <v>21.9818810095923</v>
      </c>
      <c r="O128" s="8">
        <v>0.16910619904606</v>
      </c>
      <c r="P128" s="8">
        <v>0.1186210986149</v>
      </c>
      <c r="Q128" s="8">
        <f t="shared" si="13"/>
        <v>1.1427338205426798</v>
      </c>
      <c r="R128" s="8">
        <f t="shared" si="14"/>
        <v>14.508864464480641</v>
      </c>
      <c r="S128" s="8">
        <f t="shared" si="15"/>
        <v>0.93100799855596084</v>
      </c>
      <c r="T128" s="8">
        <f t="shared" si="16"/>
        <v>11.662554386198</v>
      </c>
    </row>
    <row r="129" spans="1:20" s="6" customFormat="1" x14ac:dyDescent="0.3">
      <c r="A129" s="19"/>
      <c r="B129" s="8">
        <v>1</v>
      </c>
      <c r="C129" s="8">
        <v>16</v>
      </c>
      <c r="D129" s="8">
        <f t="shared" si="22"/>
        <v>0.64</v>
      </c>
      <c r="E129" s="8" t="s">
        <v>181</v>
      </c>
      <c r="F129" s="8"/>
      <c r="G129" s="8">
        <v>2.6776742168674199E-2</v>
      </c>
      <c r="H129" s="8">
        <v>3.2357693682073099E-2</v>
      </c>
      <c r="I129" s="8">
        <v>4.9147344874909598</v>
      </c>
      <c r="J129" s="8">
        <v>4.4733881219555897E-2</v>
      </c>
      <c r="K129" s="8">
        <v>2.83917868662413E-2</v>
      </c>
      <c r="L129" s="8">
        <v>0.13285921884999999</v>
      </c>
      <c r="M129" s="8">
        <v>0.13704866414</v>
      </c>
      <c r="N129" s="8">
        <v>21.815865384592598</v>
      </c>
      <c r="O129" s="8">
        <v>0.17863818706828799</v>
      </c>
      <c r="P129" s="8">
        <v>0.12472827211761001</v>
      </c>
      <c r="Q129" s="8">
        <f t="shared" si="13"/>
        <v>1.1720714249134756</v>
      </c>
      <c r="R129" s="8">
        <f t="shared" si="14"/>
        <v>15.24629988238822</v>
      </c>
      <c r="S129" s="8">
        <f t="shared" si="15"/>
        <v>0.95403302230889775</v>
      </c>
      <c r="T129" s="8">
        <f t="shared" si="16"/>
        <v>12.28696183948912</v>
      </c>
    </row>
    <row r="130" spans="1:20" s="6" customFormat="1" x14ac:dyDescent="0.3">
      <c r="A130" s="19"/>
      <c r="B130" s="8">
        <v>1</v>
      </c>
      <c r="C130" s="8">
        <v>17</v>
      </c>
      <c r="D130" s="8">
        <f t="shared" si="22"/>
        <v>0.68</v>
      </c>
      <c r="E130" s="8" t="s">
        <v>182</v>
      </c>
      <c r="F130" s="8"/>
      <c r="G130" s="8">
        <v>2.7761568799097702E-2</v>
      </c>
      <c r="H130" s="8">
        <v>3.3448193114655897E-2</v>
      </c>
      <c r="I130" s="8">
        <v>4.9279344823551297</v>
      </c>
      <c r="J130" s="8">
        <v>4.6306490189979503E-2</v>
      </c>
      <c r="K130" s="8">
        <v>2.93785550568526E-2</v>
      </c>
      <c r="L130" s="8">
        <v>0.13758345019000001</v>
      </c>
      <c r="M130" s="8">
        <v>0.14293728639</v>
      </c>
      <c r="N130" s="8">
        <v>21.363792067309699</v>
      </c>
      <c r="O130" s="8">
        <v>0.18732832835923599</v>
      </c>
      <c r="P130" s="8">
        <v>0.13057650956073899</v>
      </c>
      <c r="Q130" s="8">
        <f t="shared" si="13"/>
        <v>1.1941975759862204</v>
      </c>
      <c r="R130" s="8">
        <f t="shared" si="14"/>
        <v>15.927146204402547</v>
      </c>
      <c r="S130" s="8">
        <f t="shared" si="15"/>
        <v>0.97129408678597517</v>
      </c>
      <c r="T130" s="8">
        <f t="shared" si="16"/>
        <v>12.865340921713399</v>
      </c>
    </row>
    <row r="131" spans="1:20" s="6" customFormat="1" x14ac:dyDescent="0.3">
      <c r="A131" s="19"/>
      <c r="B131" s="8">
        <v>1</v>
      </c>
      <c r="C131" s="8">
        <v>18</v>
      </c>
      <c r="D131" s="8">
        <f t="shared" si="22"/>
        <v>0.72</v>
      </c>
      <c r="E131" s="8" t="s">
        <v>183</v>
      </c>
      <c r="F131" s="8"/>
      <c r="G131" s="8">
        <v>2.8749067468128001E-2</v>
      </c>
      <c r="H131" s="8">
        <v>3.4784528486302702E-2</v>
      </c>
      <c r="I131" s="8">
        <v>4.9938915346975001</v>
      </c>
      <c r="J131" s="8">
        <v>4.8086338763655999E-2</v>
      </c>
      <c r="K131" s="8">
        <v>3.0384155440322601E-2</v>
      </c>
      <c r="L131" s="8">
        <v>0.14233380670000001</v>
      </c>
      <c r="M131" s="8">
        <v>0.14865905553</v>
      </c>
      <c r="N131" s="8">
        <v>21.2539663461279</v>
      </c>
      <c r="O131" s="8">
        <v>0.19573542335057101</v>
      </c>
      <c r="P131" s="8">
        <v>0.136725499412514</v>
      </c>
      <c r="Q131" s="8">
        <f t="shared" si="13"/>
        <v>1.2235694167674389</v>
      </c>
      <c r="R131" s="8">
        <f t="shared" si="14"/>
        <v>16.620501295328921</v>
      </c>
      <c r="S131" s="8">
        <f t="shared" si="15"/>
        <v>0.9944054768410856</v>
      </c>
      <c r="T131" s="8">
        <f t="shared" si="16"/>
        <v>13.446817587262601</v>
      </c>
    </row>
    <row r="132" spans="1:20" s="6" customFormat="1" x14ac:dyDescent="0.3">
      <c r="A132" s="19"/>
      <c r="B132" s="8">
        <v>1</v>
      </c>
      <c r="C132" s="8">
        <v>19</v>
      </c>
      <c r="D132" s="8">
        <f t="shared" si="22"/>
        <v>0.76</v>
      </c>
      <c r="E132" s="8" t="s">
        <v>184</v>
      </c>
      <c r="F132" s="8"/>
      <c r="G132" s="8">
        <v>2.98118358072668E-2</v>
      </c>
      <c r="H132" s="8">
        <v>3.6296851695154703E-2</v>
      </c>
      <c r="I132" s="8">
        <v>5.1090982679120698</v>
      </c>
      <c r="J132" s="8">
        <v>5.0102437176946103E-2</v>
      </c>
      <c r="K132" s="8">
        <v>3.1544416493081401E-2</v>
      </c>
      <c r="L132" s="8">
        <v>0.14679497054000001</v>
      </c>
      <c r="M132" s="8">
        <v>0.1537236763</v>
      </c>
      <c r="N132" s="8">
        <v>21.3331430288323</v>
      </c>
      <c r="O132" s="8">
        <v>0.20354647384624799</v>
      </c>
      <c r="P132" s="8">
        <v>0.14270069176018799</v>
      </c>
      <c r="Q132" s="8">
        <f t="shared" si="13"/>
        <v>1.2560255258538893</v>
      </c>
      <c r="R132" s="8">
        <f t="shared" si="14"/>
        <v>17.30036243995254</v>
      </c>
      <c r="S132" s="8">
        <f t="shared" si="15"/>
        <v>1.0190993980984353</v>
      </c>
      <c r="T132" s="8">
        <f t="shared" si="16"/>
        <v>13.998820058518238</v>
      </c>
    </row>
    <row r="133" spans="1:20" s="6" customFormat="1" x14ac:dyDescent="0.3">
      <c r="A133" s="19"/>
      <c r="B133" s="8">
        <v>1</v>
      </c>
      <c r="C133" s="8">
        <v>20</v>
      </c>
      <c r="D133" s="8">
        <f t="shared" si="22"/>
        <v>0.8</v>
      </c>
      <c r="E133" s="8" t="s">
        <v>185</v>
      </c>
      <c r="F133" s="8"/>
      <c r="G133" s="8">
        <v>3.0876680713966001E-2</v>
      </c>
      <c r="H133" s="8">
        <v>3.7540096906914198E-2</v>
      </c>
      <c r="I133" s="8">
        <v>5.1685972493952903</v>
      </c>
      <c r="J133" s="8">
        <v>5.1865216668397399E-2</v>
      </c>
      <c r="K133" s="8">
        <v>3.26923118836892E-2</v>
      </c>
      <c r="L133" s="8">
        <v>0.15042381691000001</v>
      </c>
      <c r="M133" s="8">
        <v>0.1584206302</v>
      </c>
      <c r="N133" s="8">
        <v>20.8734074519014</v>
      </c>
      <c r="O133" s="8">
        <v>0.21050343790836201</v>
      </c>
      <c r="P133" s="8">
        <v>0.146755566812309</v>
      </c>
      <c r="Q133" s="8">
        <f t="shared" si="13"/>
        <v>1.2735964838611076</v>
      </c>
      <c r="R133" s="8">
        <f t="shared" si="14"/>
        <v>17.854468821253292</v>
      </c>
      <c r="S133" s="8">
        <f t="shared" si="15"/>
        <v>1.0304131379766703</v>
      </c>
      <c r="T133" s="8">
        <f t="shared" si="16"/>
        <v>14.436084063285239</v>
      </c>
    </row>
    <row r="134" spans="1:20" s="6" customFormat="1" x14ac:dyDescent="0.3">
      <c r="A134" s="19"/>
      <c r="B134" s="8">
        <v>1</v>
      </c>
      <c r="C134" s="8">
        <v>21</v>
      </c>
      <c r="D134" s="8">
        <f t="shared" si="22"/>
        <v>0.84</v>
      </c>
      <c r="E134" s="8" t="s">
        <v>186</v>
      </c>
      <c r="F134" s="8"/>
      <c r="G134" s="8">
        <v>3.18919854011483E-2</v>
      </c>
      <c r="H134" s="8">
        <v>3.9118735615659102E-2</v>
      </c>
      <c r="I134" s="8">
        <v>5.2868981006460603</v>
      </c>
      <c r="J134" s="8">
        <v>5.3882357342662099E-2</v>
      </c>
      <c r="K134" s="8">
        <v>3.39271441475167E-2</v>
      </c>
      <c r="L134" s="8">
        <v>0.15399036827000001</v>
      </c>
      <c r="M134" s="8">
        <v>0.16277602368999999</v>
      </c>
      <c r="N134" s="8">
        <v>20.886177884628999</v>
      </c>
      <c r="O134" s="8">
        <v>0.21721676271589199</v>
      </c>
      <c r="P134" s="8">
        <v>0.15030830029404299</v>
      </c>
      <c r="Q134" s="8">
        <f t="shared" si="13"/>
        <v>1.2999180287946299</v>
      </c>
      <c r="R134" s="8">
        <f t="shared" si="14"/>
        <v>18.396105120531637</v>
      </c>
      <c r="S134" s="8">
        <f t="shared" si="15"/>
        <v>1.0488240272139353</v>
      </c>
      <c r="T134" s="8">
        <f t="shared" si="16"/>
        <v>14.846815549294998</v>
      </c>
    </row>
    <row r="135" spans="1:20" s="6" customFormat="1" x14ac:dyDescent="0.3">
      <c r="A135" s="19"/>
      <c r="B135" s="8">
        <v>1</v>
      </c>
      <c r="C135" s="8">
        <v>22</v>
      </c>
      <c r="D135" s="8">
        <f t="shared" si="22"/>
        <v>0.88</v>
      </c>
      <c r="E135" s="8" t="s">
        <v>187</v>
      </c>
      <c r="F135" s="8"/>
      <c r="G135" s="8">
        <v>3.2969726239992697E-2</v>
      </c>
      <c r="H135" s="8">
        <v>4.1155865480748899E-2</v>
      </c>
      <c r="I135" s="8">
        <v>5.5037068750514599</v>
      </c>
      <c r="J135" s="8">
        <v>5.6349057226925903E-2</v>
      </c>
      <c r="K135" s="8">
        <v>3.5246006142864501E-2</v>
      </c>
      <c r="L135" s="8">
        <v>0.15759699629000001</v>
      </c>
      <c r="M135" s="8">
        <v>0.16660133834999999</v>
      </c>
      <c r="N135" s="8">
        <v>21.496604567320901</v>
      </c>
      <c r="O135" s="8">
        <v>0.22373134294441199</v>
      </c>
      <c r="P135" s="8">
        <v>0.15408890994941199</v>
      </c>
      <c r="Q135" s="8">
        <f t="shared" si="13"/>
        <v>1.338983576357653</v>
      </c>
      <c r="R135" s="8">
        <f t="shared" si="14"/>
        <v>18.965110384037892</v>
      </c>
      <c r="S135" s="8">
        <f t="shared" si="15"/>
        <v>1.0772051152328248</v>
      </c>
      <c r="T135" s="8">
        <f t="shared" si="16"/>
        <v>15.26288472683256</v>
      </c>
    </row>
    <row r="136" spans="1:20" s="6" customFormat="1" x14ac:dyDescent="0.3">
      <c r="A136" s="19"/>
      <c r="B136" s="8">
        <v>1</v>
      </c>
      <c r="C136" s="8">
        <v>23</v>
      </c>
      <c r="D136" s="8">
        <f t="shared" si="22"/>
        <v>0.92</v>
      </c>
      <c r="E136" s="8" t="s">
        <v>188</v>
      </c>
      <c r="F136" s="8"/>
      <c r="G136" s="8">
        <v>3.4058927410160401E-2</v>
      </c>
      <c r="H136" s="8">
        <v>4.2928808091442297E-2</v>
      </c>
      <c r="I136" s="8">
        <v>5.6803233515455904</v>
      </c>
      <c r="J136" s="8">
        <v>5.8651564905488097E-2</v>
      </c>
      <c r="K136" s="8">
        <v>3.6556608194279701E-2</v>
      </c>
      <c r="L136" s="8">
        <v>0.16070269508000001</v>
      </c>
      <c r="M136" s="8">
        <v>0.17008834805</v>
      </c>
      <c r="N136" s="8">
        <v>21.629417067332</v>
      </c>
      <c r="O136" s="8">
        <v>0.22945060056028699</v>
      </c>
      <c r="P136" s="8">
        <v>0.157438995323919</v>
      </c>
      <c r="Q136" s="8">
        <f t="shared" si="13"/>
        <v>1.3665214357899658</v>
      </c>
      <c r="R136" s="8">
        <f t="shared" si="14"/>
        <v>19.474568714628706</v>
      </c>
      <c r="S136" s="8">
        <f t="shared" si="15"/>
        <v>1.0951851821262055</v>
      </c>
      <c r="T136" s="8">
        <f t="shared" si="16"/>
        <v>15.626585652613038</v>
      </c>
    </row>
    <row r="137" spans="1:20" x14ac:dyDescent="0.3">
      <c r="A137" s="19"/>
      <c r="B137" s="8">
        <v>1</v>
      </c>
      <c r="C137" s="8">
        <v>24</v>
      </c>
      <c r="D137" s="8">
        <f t="shared" si="22"/>
        <v>0.96</v>
      </c>
      <c r="E137" s="8" t="s">
        <v>189</v>
      </c>
      <c r="F137" s="8"/>
      <c r="G137" s="8">
        <v>3.50448787908266E-2</v>
      </c>
      <c r="H137" s="8">
        <v>4.4697966078874898E-2</v>
      </c>
      <c r="I137" s="8">
        <v>5.8052950507192698</v>
      </c>
      <c r="J137" s="8">
        <v>6.0861941793890102E-2</v>
      </c>
      <c r="K137" s="8">
        <v>3.7814732483038002E-2</v>
      </c>
      <c r="L137" s="8">
        <v>0.16327183945000001</v>
      </c>
      <c r="M137" s="8">
        <v>0.17328715120999999</v>
      </c>
      <c r="N137" s="8">
        <v>21.731580528865901</v>
      </c>
      <c r="O137" s="8">
        <v>0.23446228422328799</v>
      </c>
      <c r="P137" s="8">
        <v>0.16040163583834499</v>
      </c>
      <c r="Q137" s="8">
        <f t="shared" si="13"/>
        <v>1.3904515744440458</v>
      </c>
      <c r="R137" s="8">
        <f t="shared" si="14"/>
        <v>19.933867431372754</v>
      </c>
      <c r="S137" s="8">
        <f t="shared" si="15"/>
        <v>1.1107105426126336</v>
      </c>
      <c r="T137" s="8">
        <f t="shared" si="16"/>
        <v>15.946271855221717</v>
      </c>
    </row>
    <row r="138" spans="1:20" x14ac:dyDescent="0.3">
      <c r="A138" s="19" t="s">
        <v>16</v>
      </c>
      <c r="B138" s="7">
        <v>0.5</v>
      </c>
      <c r="C138" s="7">
        <v>3</v>
      </c>
      <c r="D138" s="7">
        <f t="shared" si="22"/>
        <v>0.12</v>
      </c>
      <c r="E138" s="7" t="s">
        <v>190</v>
      </c>
      <c r="F138" s="7"/>
      <c r="G138" s="7">
        <v>5.0477910410724096E-3</v>
      </c>
      <c r="H138" s="7">
        <v>5.8361659505453802E-3</v>
      </c>
      <c r="I138" s="7">
        <v>0.21820888131235799</v>
      </c>
      <c r="J138" s="7">
        <v>8.6208913971490206E-3</v>
      </c>
      <c r="K138" s="7">
        <v>7.5020934652435299E-3</v>
      </c>
      <c r="L138" s="7">
        <v>1.39191062499999E-2</v>
      </c>
      <c r="M138" s="7">
        <v>2.05785122771143E-2</v>
      </c>
      <c r="N138" s="9">
        <v>0.76367187499836298</v>
      </c>
      <c r="O138" s="7">
        <v>2.1411778291129498E-2</v>
      </c>
      <c r="P138" s="7">
        <v>1.5712449777726401E-2</v>
      </c>
      <c r="Q138" s="7">
        <f t="shared" ref="Q138:Q157" si="23">G138+H138+RADIANS(I138)+J138+K138+L138+M138+RADIANS(N138)+O138+P138</f>
        <v>0.11576584050957461</v>
      </c>
      <c r="R138" s="7">
        <f t="shared" ref="R138:R157" si="24">RADIANS(I138/$C$10)+J138/$B$10+K138/$B$10+RADIANS(N138/$C$10)+O138/$B$10+P138/$B$10</f>
        <v>2.1367433380737757</v>
      </c>
      <c r="S138" s="7">
        <f t="shared" ref="S138:S157" si="25">L138+M138+RADIANS(N138)+O138+P138</f>
        <v>8.4950435219570103E-2</v>
      </c>
      <c r="T138" s="7">
        <f t="shared" ref="T138:T157" si="26">RADIANS(N138/$C$10)+O138/$B$10+P138/$B$10</f>
        <v>1.4903005582036759</v>
      </c>
    </row>
    <row r="139" spans="1:20" s="6" customFormat="1" x14ac:dyDescent="0.3">
      <c r="A139" s="19"/>
      <c r="B139" s="8">
        <v>0.5</v>
      </c>
      <c r="C139" s="8">
        <v>4</v>
      </c>
      <c r="D139" s="8">
        <f t="shared" ref="D139:D157" si="27">C139*$B$8</f>
        <v>0.16</v>
      </c>
      <c r="E139" s="8" t="s">
        <v>191</v>
      </c>
      <c r="F139" s="8"/>
      <c r="G139" s="8">
        <v>4.4574334647122698E-3</v>
      </c>
      <c r="H139" s="8">
        <v>4.7894806841229202E-3</v>
      </c>
      <c r="I139" s="8">
        <v>0.217459790248234</v>
      </c>
      <c r="J139" s="8">
        <v>7.3010497204516996E-3</v>
      </c>
      <c r="K139" s="8">
        <v>6.2801485989388596E-3</v>
      </c>
      <c r="L139" s="8">
        <v>1.33674245599997E-2</v>
      </c>
      <c r="M139" s="9">
        <v>1.7834331382699999E-2</v>
      </c>
      <c r="N139" s="8">
        <v>0.76622596153814104</v>
      </c>
      <c r="O139" s="9">
        <v>1.81366396738822E-2</v>
      </c>
      <c r="P139" s="8">
        <v>1.5905804260769499E-2</v>
      </c>
      <c r="Q139" s="8">
        <f t="shared" si="23"/>
        <v>0.10524086751920508</v>
      </c>
      <c r="R139" s="8">
        <f t="shared" si="24"/>
        <v>1.9118131122311413</v>
      </c>
      <c r="S139" s="9">
        <f t="shared" si="25"/>
        <v>7.8617365720451388E-2</v>
      </c>
      <c r="T139" s="9">
        <f t="shared" si="26"/>
        <v>1.3670470237233079</v>
      </c>
    </row>
    <row r="140" spans="1:20" s="6" customFormat="1" x14ac:dyDescent="0.3">
      <c r="A140" s="19"/>
      <c r="B140" s="16">
        <v>0.5</v>
      </c>
      <c r="C140" s="16">
        <v>5</v>
      </c>
      <c r="D140" s="16">
        <f t="shared" si="27"/>
        <v>0.2</v>
      </c>
      <c r="E140" s="16" t="s">
        <v>192</v>
      </c>
      <c r="F140" s="16"/>
      <c r="G140" s="16">
        <v>4.08086589611236E-3</v>
      </c>
      <c r="H140" s="16">
        <v>3.9595631984999501E-3</v>
      </c>
      <c r="I140" s="16">
        <v>0.216639827095365</v>
      </c>
      <c r="J140" s="16">
        <v>6.3358654906676502E-3</v>
      </c>
      <c r="K140" s="16">
        <v>5.35517052515261E-3</v>
      </c>
      <c r="L140" s="9">
        <v>1.3043002689999901E-2</v>
      </c>
      <c r="M140" s="16">
        <v>1.9685088993700001E-2</v>
      </c>
      <c r="N140" s="16">
        <v>0.77388822115747602</v>
      </c>
      <c r="O140" s="16">
        <v>1.9765367719460698E-2</v>
      </c>
      <c r="P140" s="9">
        <v>1.51121138719901E-2</v>
      </c>
      <c r="Q140" s="9">
        <f t="shared" si="23"/>
        <v>0.1046250141609486</v>
      </c>
      <c r="R140" s="9">
        <f t="shared" si="24"/>
        <v>1.8696558946009882</v>
      </c>
      <c r="S140" s="16">
        <f t="shared" si="25"/>
        <v>8.1112470776750711E-2</v>
      </c>
      <c r="T140" s="16">
        <f t="shared" si="26"/>
        <v>1.4005020226586717</v>
      </c>
    </row>
    <row r="141" spans="1:20" s="6" customFormat="1" x14ac:dyDescent="0.3">
      <c r="A141" s="19"/>
      <c r="B141" s="8">
        <v>0.5</v>
      </c>
      <c r="C141" s="8">
        <v>6</v>
      </c>
      <c r="D141" s="8">
        <f t="shared" si="27"/>
        <v>0.24</v>
      </c>
      <c r="E141" s="8" t="s">
        <v>193</v>
      </c>
      <c r="F141" s="8"/>
      <c r="G141" s="9">
        <v>3.9470656436628197E-3</v>
      </c>
      <c r="H141" s="9">
        <v>3.56802706330937E-3</v>
      </c>
      <c r="I141" s="8">
        <v>0.21692959525549299</v>
      </c>
      <c r="J141" s="9">
        <v>5.8998881457641601E-3</v>
      </c>
      <c r="K141" s="9">
        <v>4.9192390410160401E-3</v>
      </c>
      <c r="L141" s="8">
        <v>1.3188143006E-2</v>
      </c>
      <c r="M141" s="8">
        <v>2.05761909131E-2</v>
      </c>
      <c r="N141" s="8">
        <v>0.76622596153814104</v>
      </c>
      <c r="O141" s="8">
        <v>2.0590268479434001E-2</v>
      </c>
      <c r="P141" s="8">
        <v>1.53403251491755E-2</v>
      </c>
      <c r="Q141" s="8">
        <f t="shared" si="23"/>
        <v>0.10518844896678892</v>
      </c>
      <c r="R141" s="8">
        <f t="shared" si="24"/>
        <v>1.8768525532257188</v>
      </c>
      <c r="S141" s="8">
        <f t="shared" si="25"/>
        <v>8.3068093390809505E-2</v>
      </c>
      <c r="T141" s="8">
        <f t="shared" si="26"/>
        <v>1.44257301148162</v>
      </c>
    </row>
    <row r="142" spans="1:20" s="6" customFormat="1" x14ac:dyDescent="0.3">
      <c r="A142" s="19"/>
      <c r="B142" s="8">
        <v>0.5</v>
      </c>
      <c r="C142" s="8">
        <v>7</v>
      </c>
      <c r="D142" s="8">
        <f t="shared" si="27"/>
        <v>0.28000000000000003</v>
      </c>
      <c r="E142" s="8" t="s">
        <v>194</v>
      </c>
      <c r="F142" s="8"/>
      <c r="G142" s="8">
        <v>4.0191086221576296E-3</v>
      </c>
      <c r="H142" s="8">
        <v>3.7519835805891002E-3</v>
      </c>
      <c r="I142" s="8">
        <v>0.21707223654796701</v>
      </c>
      <c r="J142" s="8">
        <v>6.13111610851131E-3</v>
      </c>
      <c r="K142" s="8">
        <v>5.0863694190729702E-3</v>
      </c>
      <c r="L142" s="8">
        <v>1.3582670782999901E-2</v>
      </c>
      <c r="M142" s="8">
        <v>2.0733074357199999E-2</v>
      </c>
      <c r="N142" s="8">
        <v>0.76622596153814104</v>
      </c>
      <c r="O142" s="8">
        <v>2.0733536150284199E-2</v>
      </c>
      <c r="P142" s="8">
        <v>1.5282038146598899E-2</v>
      </c>
      <c r="Q142" s="8">
        <f t="shared" si="23"/>
        <v>0.106481688252944</v>
      </c>
      <c r="R142" s="8">
        <f t="shared" si="24"/>
        <v>1.896187109412907</v>
      </c>
      <c r="S142" s="8">
        <f t="shared" si="25"/>
        <v>8.3704485280182997E-2</v>
      </c>
      <c r="T142" s="8">
        <f t="shared" si="26"/>
        <v>1.4459722382125637</v>
      </c>
    </row>
    <row r="143" spans="1:20" s="6" customFormat="1" x14ac:dyDescent="0.3">
      <c r="A143" s="19"/>
      <c r="B143" s="8">
        <v>0.5</v>
      </c>
      <c r="C143" s="8">
        <v>8</v>
      </c>
      <c r="D143" s="8">
        <f t="shared" si="27"/>
        <v>0.32</v>
      </c>
      <c r="E143" s="8" t="s">
        <v>195</v>
      </c>
      <c r="F143" s="8"/>
      <c r="G143" s="8">
        <v>4.2990911908625503E-3</v>
      </c>
      <c r="H143" s="8">
        <v>4.41652049950965E-3</v>
      </c>
      <c r="I143" s="8">
        <v>0.21648552330731199</v>
      </c>
      <c r="J143" s="8">
        <v>6.9154673034501398E-3</v>
      </c>
      <c r="K143" s="8">
        <v>5.7729040186853698E-3</v>
      </c>
      <c r="L143" s="8">
        <v>1.41473645620001E-2</v>
      </c>
      <c r="M143" s="8">
        <v>2.0348957063900001E-2</v>
      </c>
      <c r="N143" s="8">
        <v>0.768780048077919</v>
      </c>
      <c r="O143" s="8">
        <v>2.0349089047626799E-2</v>
      </c>
      <c r="P143" s="8">
        <v>1.5676445188646301E-2</v>
      </c>
      <c r="Q143" s="8">
        <f t="shared" si="23"/>
        <v>0.10912196710189642</v>
      </c>
      <c r="R143" s="8">
        <f t="shared" si="24"/>
        <v>1.9554346736272303</v>
      </c>
      <c r="S143" s="8">
        <f t="shared" si="25"/>
        <v>8.3939598924773193E-2</v>
      </c>
      <c r="T143" s="8">
        <f t="shared" si="26"/>
        <v>1.4463884666759639</v>
      </c>
    </row>
    <row r="144" spans="1:20" s="6" customFormat="1" x14ac:dyDescent="0.3">
      <c r="A144" s="19"/>
      <c r="B144" s="8">
        <v>0.5</v>
      </c>
      <c r="C144" s="8">
        <v>9</v>
      </c>
      <c r="D144" s="8">
        <f t="shared" si="27"/>
        <v>0.36</v>
      </c>
      <c r="E144" s="8" t="s">
        <v>196</v>
      </c>
      <c r="F144" s="8"/>
      <c r="G144" s="8">
        <v>4.7708934759066101E-3</v>
      </c>
      <c r="H144" s="8">
        <v>5.3983901816687004E-3</v>
      </c>
      <c r="I144" s="8">
        <v>0.21648283196217</v>
      </c>
      <c r="J144" s="8">
        <v>8.0717140731955597E-3</v>
      </c>
      <c r="K144" s="8">
        <v>6.8128111470712001E-3</v>
      </c>
      <c r="L144" s="8">
        <v>1.48296734800001E-2</v>
      </c>
      <c r="M144" s="8">
        <v>1.9777374993500001E-2</v>
      </c>
      <c r="N144" s="8">
        <v>0.768780048077919</v>
      </c>
      <c r="O144" s="8">
        <v>2.0347134149085299E-2</v>
      </c>
      <c r="P144" s="8">
        <v>1.5627651300807899E-2</v>
      </c>
      <c r="Q144" s="8">
        <f t="shared" si="23"/>
        <v>0.11283172405561685</v>
      </c>
      <c r="R144" s="8">
        <f t="shared" si="24"/>
        <v>2.0412508593081506</v>
      </c>
      <c r="S144" s="8">
        <f t="shared" si="25"/>
        <v>8.3999576985993293E-2</v>
      </c>
      <c r="T144" s="8">
        <f t="shared" si="26"/>
        <v>1.4443585152207679</v>
      </c>
    </row>
    <row r="145" spans="1:20" s="6" customFormat="1" x14ac:dyDescent="0.3">
      <c r="A145" s="19"/>
      <c r="B145" s="8">
        <v>0.5</v>
      </c>
      <c r="C145" s="8">
        <v>10</v>
      </c>
      <c r="D145" s="8">
        <f t="shared" si="27"/>
        <v>0.4</v>
      </c>
      <c r="E145" s="8" t="s">
        <v>197</v>
      </c>
      <c r="F145" s="8"/>
      <c r="G145" s="8">
        <v>5.4018323715943704E-3</v>
      </c>
      <c r="H145" s="8">
        <v>6.5065308028622896E-3</v>
      </c>
      <c r="I145" s="8">
        <v>0.21649359734273799</v>
      </c>
      <c r="J145" s="8">
        <v>9.4360812598046299E-3</v>
      </c>
      <c r="K145" s="8">
        <v>8.0577176060968401E-3</v>
      </c>
      <c r="L145" s="8">
        <v>1.6153913523E-2</v>
      </c>
      <c r="M145" s="8">
        <v>1.9233070305800001E-2</v>
      </c>
      <c r="N145" s="8">
        <v>0.77133413461769795</v>
      </c>
      <c r="O145" s="8">
        <v>2.0492984910094901E-2</v>
      </c>
      <c r="P145" s="8">
        <v>1.59318298710437E-2</v>
      </c>
      <c r="Q145" s="8">
        <f t="shared" si="23"/>
        <v>0.11845480701551438</v>
      </c>
      <c r="R145" s="8">
        <f t="shared" si="24"/>
        <v>2.1636408844276898</v>
      </c>
      <c r="S145" s="8">
        <f t="shared" si="25"/>
        <v>8.5274118892038606E-2</v>
      </c>
      <c r="T145" s="8">
        <f t="shared" si="26"/>
        <v>1.4623775193583839</v>
      </c>
    </row>
    <row r="146" spans="1:20" s="6" customFormat="1" x14ac:dyDescent="0.3">
      <c r="A146" s="19"/>
      <c r="B146" s="8">
        <v>0.5</v>
      </c>
      <c r="C146" s="8">
        <v>11</v>
      </c>
      <c r="D146" s="8">
        <f t="shared" si="27"/>
        <v>0.44</v>
      </c>
      <c r="E146" s="8" t="s">
        <v>198</v>
      </c>
      <c r="F146" s="8"/>
      <c r="G146" s="8">
        <v>6.1352185979664598E-3</v>
      </c>
      <c r="H146" s="8">
        <v>7.6684456147615701E-3</v>
      </c>
      <c r="I146" s="8">
        <v>0.21620652052775499</v>
      </c>
      <c r="J146" s="8">
        <v>1.09138606248069E-2</v>
      </c>
      <c r="K146" s="8">
        <v>9.4166311739826009E-3</v>
      </c>
      <c r="L146" s="8">
        <v>1.7844724148999999E-2</v>
      </c>
      <c r="M146" s="8">
        <v>1.8649603356100001E-2</v>
      </c>
      <c r="N146" s="8">
        <v>0.76622596153814104</v>
      </c>
      <c r="O146" s="8">
        <v>2.2303661751193499E-2</v>
      </c>
      <c r="P146" s="8">
        <v>1.6414503064543201E-2</v>
      </c>
      <c r="Q146" s="8">
        <f t="shared" si="23"/>
        <v>0.12649332982294426</v>
      </c>
      <c r="R146" s="8">
        <f t="shared" si="24"/>
        <v>2.3688049371772841</v>
      </c>
      <c r="S146" s="8">
        <f t="shared" si="25"/>
        <v>8.8585658163936695E-2</v>
      </c>
      <c r="T146" s="8">
        <f t="shared" si="26"/>
        <v>1.5540758589667081</v>
      </c>
    </row>
    <row r="147" spans="1:20" s="6" customFormat="1" x14ac:dyDescent="0.3">
      <c r="A147" s="19"/>
      <c r="B147" s="8">
        <v>0.5</v>
      </c>
      <c r="C147" s="8">
        <v>12</v>
      </c>
      <c r="D147" s="8">
        <f t="shared" si="27"/>
        <v>0.48</v>
      </c>
      <c r="E147" s="8" t="s">
        <v>199</v>
      </c>
      <c r="F147" s="8"/>
      <c r="G147" s="8">
        <v>6.9132797448614803E-3</v>
      </c>
      <c r="H147" s="8">
        <v>8.8742377988617008E-3</v>
      </c>
      <c r="I147" s="9">
        <v>0.21565838323407599</v>
      </c>
      <c r="J147" s="8">
        <v>1.2452913745492801E-2</v>
      </c>
      <c r="K147" s="8">
        <v>1.0842361324718599E-2</v>
      </c>
      <c r="L147" s="8">
        <v>1.9402573905000001E-2</v>
      </c>
      <c r="M147" s="8">
        <v>1.9787528964E-2</v>
      </c>
      <c r="N147" s="8">
        <v>0.76622596153814104</v>
      </c>
      <c r="O147" s="8">
        <v>2.40955544338919E-2</v>
      </c>
      <c r="P147" s="8">
        <v>1.8456486748681399E-2</v>
      </c>
      <c r="Q147" s="8">
        <f t="shared" si="23"/>
        <v>0.13796205135557024</v>
      </c>
      <c r="R147" s="8">
        <f t="shared" si="24"/>
        <v>2.6407474959874127</v>
      </c>
      <c r="S147" s="8">
        <f t="shared" si="25"/>
        <v>9.5115309894673303E-2</v>
      </c>
      <c r="T147" s="8">
        <f t="shared" si="26"/>
        <v>1.707430913640172</v>
      </c>
    </row>
    <row r="148" spans="1:20" s="6" customFormat="1" x14ac:dyDescent="0.3">
      <c r="A148" s="19"/>
      <c r="B148" s="8">
        <v>0.5</v>
      </c>
      <c r="C148" s="8">
        <v>13</v>
      </c>
      <c r="D148" s="8">
        <f t="shared" si="27"/>
        <v>0.52</v>
      </c>
      <c r="E148" s="8" t="s">
        <v>200</v>
      </c>
      <c r="F148" s="8"/>
      <c r="G148" s="8">
        <v>7.7098776490274598E-3</v>
      </c>
      <c r="H148" s="8">
        <v>1.00954969966499E-2</v>
      </c>
      <c r="I148" s="8">
        <v>0.21604145135911701</v>
      </c>
      <c r="J148" s="8">
        <v>1.40202061490884E-2</v>
      </c>
      <c r="K148" s="8">
        <v>1.2301016332497999E-2</v>
      </c>
      <c r="L148" s="8">
        <v>2.0945082368299998E-2</v>
      </c>
      <c r="M148" s="8">
        <v>2.1408151738000002E-2</v>
      </c>
      <c r="N148" s="8">
        <v>0.76622596153814104</v>
      </c>
      <c r="O148" s="8">
        <v>2.5919971451262999E-2</v>
      </c>
      <c r="P148" s="8">
        <v>2.0390652623972199E-2</v>
      </c>
      <c r="Q148" s="8">
        <f t="shared" si="23"/>
        <v>0.14993425579890271</v>
      </c>
      <c r="R148" s="8">
        <f t="shared" si="24"/>
        <v>2.912131382468905</v>
      </c>
      <c r="S148" s="8">
        <f t="shared" si="25"/>
        <v>0.1020370240246352</v>
      </c>
      <c r="T148" s="8">
        <f t="shared" si="26"/>
        <v>1.8577742293466479</v>
      </c>
    </row>
    <row r="149" spans="1:20" s="6" customFormat="1" x14ac:dyDescent="0.3">
      <c r="A149" s="19"/>
      <c r="B149" s="8">
        <v>0.5</v>
      </c>
      <c r="C149" s="8">
        <v>14</v>
      </c>
      <c r="D149" s="8">
        <f t="shared" si="27"/>
        <v>0.56000000000000005</v>
      </c>
      <c r="E149" s="8" t="s">
        <v>201</v>
      </c>
      <c r="F149" s="8"/>
      <c r="G149" s="8">
        <v>8.5199780688680199E-3</v>
      </c>
      <c r="H149" s="8">
        <v>1.1345209665611301E-2</v>
      </c>
      <c r="I149" s="8">
        <v>0.215966093695168</v>
      </c>
      <c r="J149" s="8">
        <v>1.5608303246862E-2</v>
      </c>
      <c r="K149" s="8">
        <v>1.3776671679699599E-2</v>
      </c>
      <c r="L149" s="8">
        <v>2.2547912666300001E-2</v>
      </c>
      <c r="M149" s="8">
        <v>2.3073162695999998E-2</v>
      </c>
      <c r="N149" s="8">
        <v>0.76622596153814104</v>
      </c>
      <c r="O149" s="8">
        <v>2.76982847056793E-2</v>
      </c>
      <c r="P149" s="8">
        <v>2.1746914695076499E-2</v>
      </c>
      <c r="Q149" s="8">
        <f t="shared" si="23"/>
        <v>0.16145892267484799</v>
      </c>
      <c r="R149" s="8">
        <f t="shared" si="24"/>
        <v>3.160063967192996</v>
      </c>
      <c r="S149" s="8">
        <f t="shared" si="25"/>
        <v>0.10843944060615579</v>
      </c>
      <c r="T149" s="8">
        <f t="shared" si="26"/>
        <v>1.9831572423674719</v>
      </c>
    </row>
    <row r="150" spans="1:20" s="6" customFormat="1" x14ac:dyDescent="0.3">
      <c r="A150" s="19"/>
      <c r="B150" s="8">
        <v>0.5</v>
      </c>
      <c r="C150" s="8">
        <v>15</v>
      </c>
      <c r="D150" s="8">
        <f t="shared" si="27"/>
        <v>0.6</v>
      </c>
      <c r="E150" s="8" t="s">
        <v>202</v>
      </c>
      <c r="F150" s="8"/>
      <c r="G150" s="8">
        <v>9.3392022200149399E-3</v>
      </c>
      <c r="H150" s="8">
        <v>1.26042993547653E-2</v>
      </c>
      <c r="I150" s="8">
        <v>0.21580730433190901</v>
      </c>
      <c r="J150" s="8">
        <v>1.7204348981644899E-2</v>
      </c>
      <c r="K150" s="8">
        <v>1.5256519467956199E-2</v>
      </c>
      <c r="L150" s="8">
        <v>2.4064819663299999E-2</v>
      </c>
      <c r="M150" s="8">
        <v>2.4668743900000002E-2</v>
      </c>
      <c r="N150" s="8">
        <v>0.77388822115174605</v>
      </c>
      <c r="O150" s="8">
        <v>2.9408977786622399E-2</v>
      </c>
      <c r="P150" s="8">
        <v>2.3621470161247202E-2</v>
      </c>
      <c r="Q150" s="8">
        <f t="shared" si="23"/>
        <v>0.17344182704749617</v>
      </c>
      <c r="R150" s="8">
        <f t="shared" si="24"/>
        <v>3.4265620341036058</v>
      </c>
      <c r="S150" s="8">
        <f t="shared" si="25"/>
        <v>0.11527090901266959</v>
      </c>
      <c r="T150" s="8">
        <f t="shared" si="26"/>
        <v>2.1266206769153841</v>
      </c>
    </row>
    <row r="151" spans="1:20" s="6" customFormat="1" x14ac:dyDescent="0.3">
      <c r="A151" s="19"/>
      <c r="B151" s="8">
        <v>0.5</v>
      </c>
      <c r="C151" s="8">
        <v>16</v>
      </c>
      <c r="D151" s="8">
        <f t="shared" si="27"/>
        <v>0.64</v>
      </c>
      <c r="E151" s="8" t="s">
        <v>203</v>
      </c>
      <c r="F151" s="8"/>
      <c r="G151" s="8">
        <v>1.01604555937167E-2</v>
      </c>
      <c r="H151" s="8">
        <v>1.3857628401151401E-2</v>
      </c>
      <c r="I151" s="8">
        <v>0.216322248368811</v>
      </c>
      <c r="J151" s="8">
        <v>1.8797263641087102E-2</v>
      </c>
      <c r="K151" s="8">
        <v>1.6735607155772599E-2</v>
      </c>
      <c r="L151" s="8">
        <v>2.5615956918300001E-2</v>
      </c>
      <c r="M151" s="8">
        <v>2.626637649E-2</v>
      </c>
      <c r="N151" s="8">
        <v>0.768780048077919</v>
      </c>
      <c r="O151" s="8">
        <v>3.10388239154323E-2</v>
      </c>
      <c r="P151" s="8">
        <v>2.5636689787803799E-2</v>
      </c>
      <c r="Q151" s="8">
        <f t="shared" si="23"/>
        <v>0.18530208044521657</v>
      </c>
      <c r="R151" s="8">
        <f t="shared" si="24"/>
        <v>3.6952126914206129</v>
      </c>
      <c r="S151" s="8">
        <f t="shared" si="25"/>
        <v>0.1219755901741361</v>
      </c>
      <c r="T151" s="8">
        <f t="shared" si="26"/>
        <v>2.2723876453544838</v>
      </c>
    </row>
    <row r="152" spans="1:20" s="6" customFormat="1" x14ac:dyDescent="0.3">
      <c r="A152" s="19"/>
      <c r="B152" s="8">
        <v>0.5</v>
      </c>
      <c r="C152" s="8">
        <v>17</v>
      </c>
      <c r="D152" s="8">
        <f t="shared" si="27"/>
        <v>0.68</v>
      </c>
      <c r="E152" s="8" t="s">
        <v>204</v>
      </c>
      <c r="F152" s="8"/>
      <c r="G152" s="8">
        <v>1.0985696142061499E-2</v>
      </c>
      <c r="H152" s="8">
        <v>1.51006850848154E-2</v>
      </c>
      <c r="I152" s="8">
        <v>0.21592213505785701</v>
      </c>
      <c r="J152" s="8">
        <v>2.0387284886186002E-2</v>
      </c>
      <c r="K152" s="8">
        <v>1.8214804075465201E-2</v>
      </c>
      <c r="L152" s="8">
        <v>2.71245176223E-2</v>
      </c>
      <c r="M152" s="8">
        <v>2.7897419417E-2</v>
      </c>
      <c r="N152" s="8">
        <v>0.768780048077919</v>
      </c>
      <c r="O152" s="8">
        <v>3.2663287807505798E-2</v>
      </c>
      <c r="P152" s="8">
        <v>2.7723142118239501E-2</v>
      </c>
      <c r="Q152" s="8">
        <f t="shared" si="23"/>
        <v>0.19728313240086889</v>
      </c>
      <c r="R152" s="8">
        <f t="shared" si="24"/>
        <v>3.966415273594778</v>
      </c>
      <c r="S152" s="8">
        <f t="shared" si="25"/>
        <v>0.1288261100276453</v>
      </c>
      <c r="T152" s="8">
        <f t="shared" si="26"/>
        <v>2.4208242942548517</v>
      </c>
    </row>
    <row r="153" spans="1:20" s="6" customFormat="1" x14ac:dyDescent="0.3">
      <c r="A153" s="19"/>
      <c r="B153" s="8">
        <v>0.5</v>
      </c>
      <c r="C153" s="8">
        <v>18</v>
      </c>
      <c r="D153" s="8">
        <f t="shared" si="27"/>
        <v>0.72</v>
      </c>
      <c r="E153" s="8" t="s">
        <v>205</v>
      </c>
      <c r="F153" s="8"/>
      <c r="G153" s="8">
        <v>1.1811667426398701E-2</v>
      </c>
      <c r="H153" s="8">
        <v>1.63346348747904E-2</v>
      </c>
      <c r="I153" s="8">
        <v>0.21638145796188199</v>
      </c>
      <c r="J153" s="8">
        <v>2.19727991100464E-2</v>
      </c>
      <c r="K153" s="8">
        <v>1.9684556568280501E-2</v>
      </c>
      <c r="L153" s="8">
        <v>2.85474631613E-2</v>
      </c>
      <c r="M153" s="8">
        <v>2.9410181701000002E-2</v>
      </c>
      <c r="N153" s="8">
        <v>0.76622596153814104</v>
      </c>
      <c r="O153" s="8">
        <v>3.4300613858573498E-2</v>
      </c>
      <c r="P153" s="8">
        <v>2.96487249163171E-2</v>
      </c>
      <c r="Q153" s="8">
        <f t="shared" si="23"/>
        <v>0.20886037634150714</v>
      </c>
      <c r="R153" s="8">
        <f t="shared" si="24"/>
        <v>4.2311276720186202</v>
      </c>
      <c r="S153" s="8">
        <f t="shared" si="25"/>
        <v>0.1352801494802906</v>
      </c>
      <c r="T153" s="8">
        <f t="shared" si="26"/>
        <v>2.5633228173328639</v>
      </c>
    </row>
    <row r="154" spans="1:20" s="6" customFormat="1" x14ac:dyDescent="0.3">
      <c r="A154" s="19"/>
      <c r="B154" s="8">
        <v>0.5</v>
      </c>
      <c r="C154" s="8">
        <v>19</v>
      </c>
      <c r="D154" s="8">
        <f t="shared" si="27"/>
        <v>0.76</v>
      </c>
      <c r="E154" s="8" t="s">
        <v>206</v>
      </c>
      <c r="F154" s="8"/>
      <c r="G154" s="8">
        <v>1.26370574952533E-2</v>
      </c>
      <c r="H154" s="8">
        <v>1.7558638352843301E-2</v>
      </c>
      <c r="I154" s="8">
        <v>0.216359030085717</v>
      </c>
      <c r="J154" s="8">
        <v>2.3551032447660301E-2</v>
      </c>
      <c r="K154" s="8">
        <v>2.11439986982251E-2</v>
      </c>
      <c r="L154" s="8">
        <v>3.0033460882900001E-2</v>
      </c>
      <c r="M154" s="8">
        <v>3.1035355771000001E-2</v>
      </c>
      <c r="N154" s="8">
        <v>0.79176682692446498</v>
      </c>
      <c r="O154" s="8">
        <v>3.5956625067086502E-2</v>
      </c>
      <c r="P154" s="8">
        <v>3.16177022634027E-2</v>
      </c>
      <c r="Q154" s="8">
        <f t="shared" si="23"/>
        <v>0.22112898645768841</v>
      </c>
      <c r="R154" s="8">
        <f t="shared" si="24"/>
        <v>4.4978123852467107</v>
      </c>
      <c r="S154" s="8">
        <f t="shared" si="25"/>
        <v>0.14246208202228922</v>
      </c>
      <c r="T154" s="8">
        <f t="shared" si="26"/>
        <v>2.7085006684347279</v>
      </c>
    </row>
    <row r="155" spans="1:20" s="6" customFormat="1" x14ac:dyDescent="0.3">
      <c r="A155" s="19"/>
      <c r="B155" s="8">
        <v>0.5</v>
      </c>
      <c r="C155" s="8">
        <v>20</v>
      </c>
      <c r="D155" s="8">
        <f t="shared" si="27"/>
        <v>0.8</v>
      </c>
      <c r="E155" s="8" t="s">
        <v>207</v>
      </c>
      <c r="F155" s="8"/>
      <c r="G155" s="8">
        <v>1.3455960571927401E-2</v>
      </c>
      <c r="H155" s="8">
        <v>1.87678858344568E-2</v>
      </c>
      <c r="I155" s="8">
        <v>0.216399400262789</v>
      </c>
      <c r="J155" s="8">
        <v>2.5111996982846899E-2</v>
      </c>
      <c r="K155" s="8">
        <v>2.25853542694084E-2</v>
      </c>
      <c r="L155" s="8">
        <v>3.1410092091900002E-2</v>
      </c>
      <c r="M155" s="8">
        <v>3.2434366886000002E-2</v>
      </c>
      <c r="N155" s="8">
        <v>0.768780048077919</v>
      </c>
      <c r="O155" s="8">
        <v>3.7482396551712399E-2</v>
      </c>
      <c r="P155" s="8">
        <v>3.3355050482952502E-2</v>
      </c>
      <c r="Q155" s="8">
        <f t="shared" si="23"/>
        <v>0.23179772876773116</v>
      </c>
      <c r="R155" s="8">
        <f t="shared" si="24"/>
        <v>4.7482697815154182</v>
      </c>
      <c r="S155" s="8">
        <f t="shared" si="25"/>
        <v>0.1480996490751649</v>
      </c>
      <c r="T155" s="8">
        <f t="shared" si="26"/>
        <v>2.8388649786116358</v>
      </c>
    </row>
    <row r="156" spans="1:20" s="6" customFormat="1" x14ac:dyDescent="0.3">
      <c r="A156" s="19"/>
      <c r="B156" s="8">
        <v>0.5</v>
      </c>
      <c r="C156" s="8">
        <v>21</v>
      </c>
      <c r="D156" s="8">
        <f t="shared" si="27"/>
        <v>0.84</v>
      </c>
      <c r="E156" s="8" t="s">
        <v>208</v>
      </c>
      <c r="F156" s="8"/>
      <c r="G156" s="8">
        <v>1.4272597532818799E-2</v>
      </c>
      <c r="H156" s="8">
        <v>1.9975236622630801E-2</v>
      </c>
      <c r="I156" s="8">
        <v>0.21635185316528199</v>
      </c>
      <c r="J156" s="8">
        <v>2.6665047871033999E-2</v>
      </c>
      <c r="K156" s="8">
        <v>2.4010953268593E-2</v>
      </c>
      <c r="L156" s="8">
        <v>3.27882907079E-2</v>
      </c>
      <c r="M156" s="8">
        <v>3.4470514294999997E-2</v>
      </c>
      <c r="N156" s="8">
        <v>0.768780048077919</v>
      </c>
      <c r="O156" s="8">
        <v>3.9243418036950597E-2</v>
      </c>
      <c r="P156" s="8">
        <v>3.5143397185198003E-2</v>
      </c>
      <c r="Q156" s="8">
        <f t="shared" si="23"/>
        <v>0.24376325076325067</v>
      </c>
      <c r="R156" s="8">
        <f t="shared" si="24"/>
        <v>5.0093901725682741</v>
      </c>
      <c r="S156" s="8">
        <f t="shared" si="25"/>
        <v>0.15506336328764858</v>
      </c>
      <c r="T156" s="8">
        <f t="shared" si="26"/>
        <v>2.9808397061109835</v>
      </c>
    </row>
    <row r="157" spans="1:20" s="6" customFormat="1" x14ac:dyDescent="0.3">
      <c r="A157" s="19"/>
      <c r="B157" s="8">
        <v>0.5</v>
      </c>
      <c r="C157" s="8">
        <v>22</v>
      </c>
      <c r="D157" s="8">
        <f t="shared" si="27"/>
        <v>0.88</v>
      </c>
      <c r="E157" s="8" t="s">
        <v>209</v>
      </c>
      <c r="F157" s="8"/>
      <c r="G157" s="8">
        <v>1.50876386658491E-2</v>
      </c>
      <c r="H157" s="8">
        <v>2.1163217978831E-2</v>
      </c>
      <c r="I157" s="8">
        <v>0.21583870335845601</v>
      </c>
      <c r="J157" s="8">
        <v>2.82017462422069E-2</v>
      </c>
      <c r="K157" s="8">
        <v>2.5414453727500199E-2</v>
      </c>
      <c r="L157" s="8">
        <v>3.41132388619E-2</v>
      </c>
      <c r="M157" s="8">
        <v>3.6545551251000001E-2</v>
      </c>
      <c r="N157" s="8">
        <v>0.76367187499836298</v>
      </c>
      <c r="O157" s="8">
        <v>4.1169462826190398E-2</v>
      </c>
      <c r="P157" s="8">
        <v>3.6876208053367103E-2</v>
      </c>
      <c r="Q157" s="8">
        <f t="shared" si="23"/>
        <v>0.25566720225728512</v>
      </c>
      <c r="R157" s="8">
        <f t="shared" si="24"/>
        <v>5.2733131078307593</v>
      </c>
      <c r="S157" s="8">
        <f t="shared" si="25"/>
        <v>0.16203304961605752</v>
      </c>
      <c r="T157" s="8">
        <f t="shared" si="26"/>
        <v>3.1271582706317398</v>
      </c>
    </row>
    <row r="158" spans="1:20" s="6" customFormat="1" x14ac:dyDescent="0.3">
      <c r="A158" s="19"/>
      <c r="B158" s="7">
        <v>0.75</v>
      </c>
      <c r="C158" s="7">
        <v>3</v>
      </c>
      <c r="D158" s="7">
        <f>C158*$B$8</f>
        <v>0.12</v>
      </c>
      <c r="E158" s="7" t="s">
        <v>210</v>
      </c>
      <c r="F158" s="7"/>
      <c r="G158" s="7">
        <v>9.11247673732315E-3</v>
      </c>
      <c r="H158" s="7">
        <v>1.1225402469251701E-2</v>
      </c>
      <c r="I158" s="7">
        <v>0.35399047638935599</v>
      </c>
      <c r="J158" s="7">
        <v>1.60820154584514E-2</v>
      </c>
      <c r="K158" s="7">
        <v>1.43375372997051E-2</v>
      </c>
      <c r="L158" s="7">
        <v>2.27167674804E-2</v>
      </c>
      <c r="M158" s="7">
        <v>2.72372086635825E-2</v>
      </c>
      <c r="N158" s="7">
        <v>0.84795673077093903</v>
      </c>
      <c r="O158" s="7">
        <v>3.0987969314875598E-2</v>
      </c>
      <c r="P158" s="7">
        <v>2.6107571369620101E-2</v>
      </c>
      <c r="Q158" s="7">
        <f t="shared" ref="Q158:Q199" si="28">G158+H158+RADIANS(I158)+J158+K158+L158+M158+RADIANS(N158)+O158+P158</f>
        <v>0.17878488499330705</v>
      </c>
      <c r="R158" s="7">
        <f t="shared" ref="R158:R199" si="29">RADIANS(I158/$C$10)+J158/$B$10+K158/$B$10+RADIANS(N158/$C$10)+O158/$B$10+P158/$B$10</f>
        <v>3.508994912186127</v>
      </c>
      <c r="S158" s="7">
        <f t="shared" ref="S158:S199" si="30">L158+M158+RADIANS(N158)+O158+P158</f>
        <v>0.1218491536948782</v>
      </c>
      <c r="T158" s="7">
        <f t="shared" ref="T158:T199" si="31">RADIANS(N158/$C$10)+O158/$B$10+P158/$B$10</f>
        <v>2.289741482126388</v>
      </c>
    </row>
    <row r="159" spans="1:20" s="6" customFormat="1" x14ac:dyDescent="0.3">
      <c r="A159" s="19"/>
      <c r="B159" s="8">
        <v>0.75</v>
      </c>
      <c r="C159" s="8">
        <v>4</v>
      </c>
      <c r="D159" s="8">
        <f>C159*$B$8</f>
        <v>0.16</v>
      </c>
      <c r="E159" s="8" t="s">
        <v>211</v>
      </c>
      <c r="F159" s="8"/>
      <c r="G159" s="8">
        <v>7.9780650655251507E-3</v>
      </c>
      <c r="H159" s="8">
        <v>9.3933705149342097E-3</v>
      </c>
      <c r="I159" s="8">
        <v>0.35525339753708801</v>
      </c>
      <c r="J159" s="8">
        <v>1.3741641304307699E-2</v>
      </c>
      <c r="K159" s="8">
        <v>1.22269037323063E-2</v>
      </c>
      <c r="L159" s="8">
        <v>2.067527991E-2</v>
      </c>
      <c r="M159" s="8">
        <v>2.58362141728825E-2</v>
      </c>
      <c r="N159" s="8">
        <v>0.84029447115160405</v>
      </c>
      <c r="O159" s="8">
        <v>2.8439965606442401E-2</v>
      </c>
      <c r="P159" s="8">
        <v>2.5132237251826599E-2</v>
      </c>
      <c r="Q159" s="8">
        <f t="shared" si="28"/>
        <v>0.16428992423204333</v>
      </c>
      <c r="R159" s="8">
        <f t="shared" si="29"/>
        <v>3.189976414464847</v>
      </c>
      <c r="S159" s="8">
        <f t="shared" si="30"/>
        <v>0.1147496021490515</v>
      </c>
      <c r="T159" s="8">
        <f t="shared" si="31"/>
        <v>2.1487544764139201</v>
      </c>
    </row>
    <row r="160" spans="1:20" x14ac:dyDescent="0.3">
      <c r="A160" s="19"/>
      <c r="B160" s="8">
        <v>0.75</v>
      </c>
      <c r="C160" s="8">
        <v>5</v>
      </c>
      <c r="D160" s="8">
        <f>C160*$B$8</f>
        <v>0.2</v>
      </c>
      <c r="E160" s="8" t="s">
        <v>109</v>
      </c>
      <c r="F160" s="8"/>
      <c r="G160" s="8">
        <v>7.0246914322679398E-3</v>
      </c>
      <c r="H160" s="8">
        <v>7.7794702007504598E-3</v>
      </c>
      <c r="I160" s="8">
        <v>0.35333144405447803</v>
      </c>
      <c r="J160" s="8">
        <v>1.16788119327594E-2</v>
      </c>
      <c r="K160" s="8">
        <v>1.03231670608766E-2</v>
      </c>
      <c r="L160" s="8">
        <v>1.9796948139999802E-2</v>
      </c>
      <c r="M160" s="8">
        <v>2.2212313300482501E-2</v>
      </c>
      <c r="N160" s="8">
        <v>0.835186298077777</v>
      </c>
      <c r="O160" s="8">
        <v>2.39642115938411E-2</v>
      </c>
      <c r="P160" s="8">
        <v>2.39642115938411E-2</v>
      </c>
      <c r="Q160" s="8">
        <f t="shared" si="28"/>
        <v>0.14748737307339568</v>
      </c>
      <c r="R160" s="8">
        <f t="shared" si="29"/>
        <v>2.8055135063801586</v>
      </c>
      <c r="S160" s="8">
        <f t="shared" si="30"/>
        <v>0.1045144353971645</v>
      </c>
      <c r="T160" s="8">
        <f t="shared" si="31"/>
        <v>1.9229676278148879</v>
      </c>
    </row>
    <row r="161" spans="1:20" x14ac:dyDescent="0.3">
      <c r="A161" s="19"/>
      <c r="B161" s="8">
        <v>0.75</v>
      </c>
      <c r="C161" s="8">
        <v>6</v>
      </c>
      <c r="D161" s="8">
        <f>C161*$B$8</f>
        <v>0.24</v>
      </c>
      <c r="E161" s="8" t="s">
        <v>110</v>
      </c>
      <c r="F161" s="8"/>
      <c r="G161" s="8">
        <v>6.3211568798491602E-3</v>
      </c>
      <c r="H161" s="8">
        <v>6.3248371365613298E-3</v>
      </c>
      <c r="I161" s="8">
        <v>0.353428281458814</v>
      </c>
      <c r="J161" s="8">
        <v>9.9447894252709702E-3</v>
      </c>
      <c r="K161" s="8">
        <v>8.7017919956838292E-3</v>
      </c>
      <c r="L161" s="8">
        <v>1.9275162008000099E-2</v>
      </c>
      <c r="M161" s="9">
        <v>2.07333160839825E-2</v>
      </c>
      <c r="N161" s="8">
        <v>0.84284855769138201</v>
      </c>
      <c r="O161" s="9">
        <v>2.2213932128729699E-2</v>
      </c>
      <c r="P161" s="8">
        <v>2.1608353551422901E-2</v>
      </c>
      <c r="Q161" s="8">
        <f t="shared" si="28"/>
        <v>0.136002308818022</v>
      </c>
      <c r="R161" s="8">
        <f t="shared" si="29"/>
        <v>2.5071062718877046</v>
      </c>
      <c r="S161" s="9">
        <f t="shared" si="30"/>
        <v>9.8541246199535193E-2</v>
      </c>
      <c r="T161" s="8">
        <f t="shared" si="31"/>
        <v>1.7587756201770639</v>
      </c>
    </row>
    <row r="162" spans="1:20" s="6" customFormat="1" x14ac:dyDescent="0.3">
      <c r="A162" s="19"/>
      <c r="B162" s="8">
        <v>0.75</v>
      </c>
      <c r="C162" s="8">
        <v>7</v>
      </c>
      <c r="D162" s="8">
        <f>C162*$B$8</f>
        <v>0.28000000000000003</v>
      </c>
      <c r="E162" s="8" t="s">
        <v>111</v>
      </c>
      <c r="F162" s="8"/>
      <c r="G162" s="8">
        <v>5.95565695405109E-3</v>
      </c>
      <c r="H162" s="8">
        <v>5.2273507862465596E-3</v>
      </c>
      <c r="I162" s="8">
        <v>0.35258095417117902</v>
      </c>
      <c r="J162" s="8">
        <v>8.7770485815156993E-3</v>
      </c>
      <c r="K162" s="8">
        <v>7.5868039004334002E-3</v>
      </c>
      <c r="L162" s="9">
        <v>1.91138283300001E-2</v>
      </c>
      <c r="M162" s="8">
        <v>2.2531211293100002E-2</v>
      </c>
      <c r="N162" s="8">
        <v>0.835186298077777</v>
      </c>
      <c r="O162" s="8">
        <v>2.3340013715959E-2</v>
      </c>
      <c r="P162" s="8">
        <v>2.0205730598796202E-2</v>
      </c>
      <c r="Q162" s="9">
        <f t="shared" si="28"/>
        <v>0.13346809345921237</v>
      </c>
      <c r="R162" s="9">
        <f t="shared" si="29"/>
        <v>2.4046760515878161</v>
      </c>
      <c r="S162" s="8">
        <f t="shared" si="30"/>
        <v>9.9767534706855301E-2</v>
      </c>
      <c r="T162" s="9">
        <f t="shared" si="31"/>
        <v>1.747660472897808</v>
      </c>
    </row>
    <row r="163" spans="1:20" x14ac:dyDescent="0.3">
      <c r="A163" s="19"/>
      <c r="B163" s="16">
        <v>0.75</v>
      </c>
      <c r="C163" s="16">
        <v>8</v>
      </c>
      <c r="D163" s="16">
        <f t="shared" si="21"/>
        <v>0.32</v>
      </c>
      <c r="E163" s="16" t="s">
        <v>112</v>
      </c>
      <c r="F163" s="16"/>
      <c r="G163" s="9">
        <v>5.8471239723159396E-3</v>
      </c>
      <c r="H163" s="9">
        <v>5.0677062944506296E-3</v>
      </c>
      <c r="I163" s="16">
        <v>0.35250563619001002</v>
      </c>
      <c r="J163" s="9">
        <v>8.5008159644154001E-3</v>
      </c>
      <c r="K163" s="9">
        <v>7.2804104494850197E-3</v>
      </c>
      <c r="L163" s="16">
        <v>1.9370829166000001E-2</v>
      </c>
      <c r="M163" s="16">
        <v>2.3684168566900001E-2</v>
      </c>
      <c r="N163" s="16">
        <v>0.83263221153799905</v>
      </c>
      <c r="O163" s="16">
        <v>2.4092705069283901E-2</v>
      </c>
      <c r="P163" s="9">
        <v>2.0070294724739399E-2</v>
      </c>
      <c r="Q163" s="16">
        <f t="shared" si="28"/>
        <v>0.13459861174044324</v>
      </c>
      <c r="R163" s="16">
        <f t="shared" si="29"/>
        <v>2.4060428713300901</v>
      </c>
      <c r="S163" s="16">
        <f t="shared" si="30"/>
        <v>0.1017501710764233</v>
      </c>
      <c r="T163" s="16">
        <f t="shared" si="31"/>
        <v>1.7723328611807319</v>
      </c>
    </row>
    <row r="164" spans="1:20" x14ac:dyDescent="0.3">
      <c r="A164" s="19"/>
      <c r="B164" s="8">
        <v>0.75</v>
      </c>
      <c r="C164" s="8">
        <v>9</v>
      </c>
      <c r="D164" s="8">
        <f t="shared" si="21"/>
        <v>0.36</v>
      </c>
      <c r="E164" s="8" t="s">
        <v>113</v>
      </c>
      <c r="F164" s="8"/>
      <c r="G164" s="8">
        <v>6.0794836476723802E-3</v>
      </c>
      <c r="H164" s="8">
        <v>5.6769095044336701E-3</v>
      </c>
      <c r="I164" s="8">
        <v>0.35126961432124398</v>
      </c>
      <c r="J164" s="8">
        <v>9.2355887800047408E-3</v>
      </c>
      <c r="K164" s="8">
        <v>7.9217382086462802E-3</v>
      </c>
      <c r="L164" s="8">
        <v>1.98497228209999E-2</v>
      </c>
      <c r="M164" s="8">
        <v>2.44001472369E-2</v>
      </c>
      <c r="N164" s="9">
        <v>0.827524038464172</v>
      </c>
      <c r="O164" s="8">
        <v>2.45988836071044E-2</v>
      </c>
      <c r="P164" s="8">
        <v>2.0254461252600501E-2</v>
      </c>
      <c r="Q164" s="8">
        <f t="shared" si="28"/>
        <v>0.13859076550107821</v>
      </c>
      <c r="R164" s="8">
        <f t="shared" si="29"/>
        <v>2.4886564061113234</v>
      </c>
      <c r="S164" s="8">
        <f t="shared" si="30"/>
        <v>0.1035462340282048</v>
      </c>
      <c r="T164" s="8">
        <f t="shared" si="31"/>
        <v>1.7999110020324358</v>
      </c>
    </row>
    <row r="165" spans="1:20" x14ac:dyDescent="0.3">
      <c r="A165" s="19"/>
      <c r="B165" s="8">
        <v>0.75</v>
      </c>
      <c r="C165" s="8">
        <v>10</v>
      </c>
      <c r="D165" s="8">
        <f t="shared" si="21"/>
        <v>0.4</v>
      </c>
      <c r="E165" s="8" t="s">
        <v>114</v>
      </c>
      <c r="F165" s="8"/>
      <c r="G165" s="8">
        <v>6.5999280613252102E-3</v>
      </c>
      <c r="H165" s="8">
        <v>6.9253376627208697E-3</v>
      </c>
      <c r="I165" s="8">
        <v>0.35044246149285402</v>
      </c>
      <c r="J165" s="8">
        <v>1.0720773935776799E-2</v>
      </c>
      <c r="K165" s="8">
        <v>9.2557009312761E-3</v>
      </c>
      <c r="L165" s="8">
        <v>2.0479117926999999E-2</v>
      </c>
      <c r="M165" s="8">
        <v>2.4720717495600002E-2</v>
      </c>
      <c r="N165" s="8">
        <v>0.83774038461755596</v>
      </c>
      <c r="O165" s="8">
        <v>2.4821027215038802E-2</v>
      </c>
      <c r="P165" s="8">
        <v>2.0140876227469601E-2</v>
      </c>
      <c r="Q165" s="8">
        <f t="shared" si="28"/>
        <v>0.14440118223655113</v>
      </c>
      <c r="R165" s="8">
        <f t="shared" si="29"/>
        <v>2.6058302134945892</v>
      </c>
      <c r="S165" s="8">
        <f t="shared" si="30"/>
        <v>0.10478306685360841</v>
      </c>
      <c r="T165" s="8">
        <f t="shared" si="31"/>
        <v>1.804324668895736</v>
      </c>
    </row>
    <row r="166" spans="1:20" x14ac:dyDescent="0.3">
      <c r="A166" s="19"/>
      <c r="B166" s="8">
        <v>0.75</v>
      </c>
      <c r="C166" s="8">
        <v>11</v>
      </c>
      <c r="D166" s="8">
        <f t="shared" si="21"/>
        <v>0.44</v>
      </c>
      <c r="E166" s="8" t="s">
        <v>115</v>
      </c>
      <c r="F166" s="8"/>
      <c r="G166" s="8">
        <v>7.3967069047859201E-3</v>
      </c>
      <c r="H166" s="8">
        <v>8.4776161222667994E-3</v>
      </c>
      <c r="I166" s="8">
        <v>0.34904773387810201</v>
      </c>
      <c r="J166" s="8">
        <v>1.26324077225685E-2</v>
      </c>
      <c r="K166" s="8">
        <v>1.0986881104402E-2</v>
      </c>
      <c r="L166" s="8">
        <v>2.1427887358999999E-2</v>
      </c>
      <c r="M166" s="8">
        <v>2.4931436869400001E-2</v>
      </c>
      <c r="N166" s="8">
        <v>0.84284855769138201</v>
      </c>
      <c r="O166" s="8">
        <v>2.7074233201378198E-2</v>
      </c>
      <c r="P166" s="8">
        <v>2.10208258332872E-2</v>
      </c>
      <c r="Q166" s="8">
        <f t="shared" si="28"/>
        <v>0.15475050974728644</v>
      </c>
      <c r="R166" s="8">
        <f t="shared" si="29"/>
        <v>2.8768949203175147</v>
      </c>
      <c r="S166" s="8">
        <f t="shared" si="30"/>
        <v>0.10916486569046539</v>
      </c>
      <c r="T166" s="8">
        <f t="shared" si="31"/>
        <v>1.9296865543575759</v>
      </c>
    </row>
    <row r="167" spans="1:20" x14ac:dyDescent="0.3">
      <c r="A167" s="19"/>
      <c r="B167" s="8">
        <v>0.75</v>
      </c>
      <c r="C167" s="8">
        <v>12</v>
      </c>
      <c r="D167" s="8">
        <f t="shared" si="21"/>
        <v>0.48</v>
      </c>
      <c r="E167" s="8" t="s">
        <v>116</v>
      </c>
      <c r="F167" s="8"/>
      <c r="G167" s="8">
        <v>8.4486711075314608E-3</v>
      </c>
      <c r="H167" s="8">
        <v>1.01487604541166E-2</v>
      </c>
      <c r="I167" s="8">
        <v>0.350188263306561</v>
      </c>
      <c r="J167" s="8">
        <v>1.4760507625482099E-2</v>
      </c>
      <c r="K167" s="8">
        <v>1.2939754101477101E-2</v>
      </c>
      <c r="L167" s="8">
        <v>2.4010806488000001E-2</v>
      </c>
      <c r="M167" s="8">
        <v>2.4808378904600002E-2</v>
      </c>
      <c r="N167" s="8">
        <v>0.83007812499822098</v>
      </c>
      <c r="O167" s="8">
        <v>2.9725124377278402E-2</v>
      </c>
      <c r="P167" s="8">
        <v>2.2902711849113602E-2</v>
      </c>
      <c r="Q167" s="8">
        <f t="shared" si="28"/>
        <v>0.16834424943413961</v>
      </c>
      <c r="R167" s="8">
        <f t="shared" si="29"/>
        <v>3.2213637319446637</v>
      </c>
      <c r="S167" s="8">
        <f t="shared" si="30"/>
        <v>0.11593461794899201</v>
      </c>
      <c r="T167" s="8">
        <f t="shared" si="31"/>
        <v>2.1109084875876798</v>
      </c>
    </row>
    <row r="168" spans="1:20" x14ac:dyDescent="0.3">
      <c r="A168" s="19"/>
      <c r="B168" s="8">
        <v>0.75</v>
      </c>
      <c r="C168" s="8">
        <v>13</v>
      </c>
      <c r="D168" s="8">
        <f t="shared" si="21"/>
        <v>0.52</v>
      </c>
      <c r="E168" s="8" t="s">
        <v>117</v>
      </c>
      <c r="F168" s="8"/>
      <c r="G168" s="8">
        <v>9.5806114446347797E-3</v>
      </c>
      <c r="H168" s="8">
        <v>1.1909197838226099E-2</v>
      </c>
      <c r="I168" s="8">
        <v>0.34905445869783303</v>
      </c>
      <c r="J168" s="8">
        <v>1.70099973301144E-2</v>
      </c>
      <c r="K168" s="8">
        <v>1.5019096074915601E-2</v>
      </c>
      <c r="L168" s="8">
        <v>2.6479245687999999E-2</v>
      </c>
      <c r="M168" s="8">
        <v>2.5954431213E-2</v>
      </c>
      <c r="N168" s="8">
        <v>0.83263221153799905</v>
      </c>
      <c r="O168" s="8">
        <v>3.2313943195250799E-2</v>
      </c>
      <c r="P168" s="8">
        <v>2.4985622703133401E-2</v>
      </c>
      <c r="Q168" s="8">
        <f t="shared" si="28"/>
        <v>0.18387646860981882</v>
      </c>
      <c r="R168" s="8">
        <f t="shared" si="29"/>
        <v>3.5813961013855855</v>
      </c>
      <c r="S168" s="8">
        <f t="shared" si="30"/>
        <v>0.12426541634888419</v>
      </c>
      <c r="T168" s="8">
        <f t="shared" si="31"/>
        <v>2.2977955053551682</v>
      </c>
    </row>
    <row r="169" spans="1:20" x14ac:dyDescent="0.3">
      <c r="A169" s="19"/>
      <c r="B169" s="8">
        <v>0.75</v>
      </c>
      <c r="C169" s="8">
        <v>14</v>
      </c>
      <c r="D169" s="8">
        <f t="shared" si="21"/>
        <v>0.56000000000000005</v>
      </c>
      <c r="E169" s="8" t="s">
        <v>118</v>
      </c>
      <c r="F169" s="8"/>
      <c r="G169" s="8">
        <v>1.07543591809552E-2</v>
      </c>
      <c r="H169" s="8">
        <v>1.37288164143118E-2</v>
      </c>
      <c r="I169" s="8">
        <v>0.34919030005664797</v>
      </c>
      <c r="J169" s="8">
        <v>1.9332035264925801E-2</v>
      </c>
      <c r="K169" s="8">
        <v>1.7171467276569499E-2</v>
      </c>
      <c r="L169" s="8">
        <v>2.8954830377000002E-2</v>
      </c>
      <c r="M169" s="8">
        <v>2.8443153302999999E-2</v>
      </c>
      <c r="N169" s="8">
        <v>0.83263221153799905</v>
      </c>
      <c r="O169" s="8">
        <v>3.5066940681467998E-2</v>
      </c>
      <c r="P169" s="8">
        <v>2.73294838374234E-2</v>
      </c>
      <c r="Q169" s="8">
        <f t="shared" si="28"/>
        <v>0.20140778033716916</v>
      </c>
      <c r="R169" s="8">
        <f t="shared" si="29"/>
        <v>3.9642477600160739</v>
      </c>
      <c r="S169" s="8">
        <f t="shared" si="30"/>
        <v>0.1343265817483914</v>
      </c>
      <c r="T169" s="8">
        <f t="shared" si="31"/>
        <v>2.501669850175456</v>
      </c>
    </row>
    <row r="170" spans="1:20" x14ac:dyDescent="0.3">
      <c r="A170" s="19"/>
      <c r="B170" s="8">
        <v>0.75</v>
      </c>
      <c r="C170" s="8">
        <v>15</v>
      </c>
      <c r="D170" s="8">
        <f t="shared" si="21"/>
        <v>0.6</v>
      </c>
      <c r="E170" s="8" t="s">
        <v>119</v>
      </c>
      <c r="F170" s="8"/>
      <c r="G170" s="8">
        <v>1.19531160210288E-2</v>
      </c>
      <c r="H170" s="8">
        <v>1.55766531864292E-2</v>
      </c>
      <c r="I170" s="8">
        <v>0.34817350731145202</v>
      </c>
      <c r="J170" s="8">
        <v>2.1685698689935799E-2</v>
      </c>
      <c r="K170" s="8">
        <v>1.93575289006277E-2</v>
      </c>
      <c r="L170" s="8">
        <v>3.1288963812999997E-2</v>
      </c>
      <c r="M170" s="8">
        <v>3.0867114609999999E-2</v>
      </c>
      <c r="N170" s="8">
        <v>0.83263221153799905</v>
      </c>
      <c r="O170" s="8">
        <v>3.7887407265585503E-2</v>
      </c>
      <c r="P170" s="8">
        <v>2.9820039891547401E-2</v>
      </c>
      <c r="Q170" s="8">
        <f t="shared" si="28"/>
        <v>0.21904546999845581</v>
      </c>
      <c r="R170" s="8">
        <f t="shared" si="29"/>
        <v>4.3582705689559766</v>
      </c>
      <c r="S170" s="8">
        <f t="shared" si="30"/>
        <v>0.1443956991296329</v>
      </c>
      <c r="T170" s="8">
        <f t="shared" si="31"/>
        <v>2.7141107557051161</v>
      </c>
    </row>
    <row r="171" spans="1:20" x14ac:dyDescent="0.3">
      <c r="A171" s="19"/>
      <c r="B171" s="8">
        <v>0.75</v>
      </c>
      <c r="C171" s="8">
        <v>16</v>
      </c>
      <c r="D171" s="8">
        <f t="shared" si="21"/>
        <v>0.64</v>
      </c>
      <c r="E171" s="8" t="s">
        <v>120</v>
      </c>
      <c r="F171" s="8"/>
      <c r="G171" s="8">
        <v>1.3170194031524999E-2</v>
      </c>
      <c r="H171" s="8">
        <v>1.7460790973929E-2</v>
      </c>
      <c r="I171" s="9">
        <v>0.348037665952663</v>
      </c>
      <c r="J171" s="8">
        <v>2.40658856350888E-2</v>
      </c>
      <c r="K171" s="8">
        <v>2.1566984384996001E-2</v>
      </c>
      <c r="L171" s="8">
        <v>3.3575193976999998E-2</v>
      </c>
      <c r="M171" s="8">
        <v>3.3107485928000002E-2</v>
      </c>
      <c r="N171" s="8">
        <v>0.83774038461755596</v>
      </c>
      <c r="O171" s="8">
        <v>4.0534142399216003E-2</v>
      </c>
      <c r="P171" s="8">
        <v>3.2455878399431301E-2</v>
      </c>
      <c r="Q171" s="8">
        <f t="shared" si="28"/>
        <v>0.23663228690951627</v>
      </c>
      <c r="R171" s="8">
        <f t="shared" si="29"/>
        <v>4.7531939252214155</v>
      </c>
      <c r="S171" s="8">
        <f t="shared" si="30"/>
        <v>0.15429402869214731</v>
      </c>
      <c r="T171" s="8">
        <f t="shared" si="31"/>
        <v>2.9254493631412917</v>
      </c>
    </row>
    <row r="172" spans="1:20" x14ac:dyDescent="0.3">
      <c r="A172" s="19"/>
      <c r="B172" s="8">
        <v>0.75</v>
      </c>
      <c r="C172" s="8">
        <v>17</v>
      </c>
      <c r="D172" s="8">
        <f t="shared" si="21"/>
        <v>0.68</v>
      </c>
      <c r="E172" s="8" t="s">
        <v>121</v>
      </c>
      <c r="F172" s="8"/>
      <c r="G172" s="8">
        <v>1.4396357350594399E-2</v>
      </c>
      <c r="H172" s="8">
        <v>1.93362671135935E-2</v>
      </c>
      <c r="I172" s="8">
        <v>0.34830262385051503</v>
      </c>
      <c r="J172" s="8">
        <v>2.6453115129887399E-2</v>
      </c>
      <c r="K172" s="8">
        <v>2.3780636348819099E-2</v>
      </c>
      <c r="L172" s="8">
        <v>3.5886401598000002E-2</v>
      </c>
      <c r="M172" s="8">
        <v>3.5353629810000002E-2</v>
      </c>
      <c r="N172" s="8">
        <v>0.835186298077777</v>
      </c>
      <c r="O172" s="8">
        <v>4.2958343153341801E-2</v>
      </c>
      <c r="P172" s="8">
        <v>3.5574498014841499E-2</v>
      </c>
      <c r="Q172" s="8">
        <f t="shared" si="28"/>
        <v>0.25439502686760451</v>
      </c>
      <c r="R172" s="8">
        <f t="shared" si="29"/>
        <v>5.158926017215002</v>
      </c>
      <c r="S172" s="8">
        <f t="shared" si="30"/>
        <v>0.1643496233451833</v>
      </c>
      <c r="T172" s="8">
        <f t="shared" si="31"/>
        <v>3.1471443470349318</v>
      </c>
    </row>
    <row r="173" spans="1:20" x14ac:dyDescent="0.3">
      <c r="A173" s="19"/>
      <c r="B173" s="8">
        <v>0.75</v>
      </c>
      <c r="C173" s="8">
        <v>18</v>
      </c>
      <c r="D173" s="8">
        <f t="shared" si="21"/>
        <v>0.72</v>
      </c>
      <c r="E173" s="8" t="s">
        <v>122</v>
      </c>
      <c r="F173" s="8"/>
      <c r="G173" s="8">
        <v>1.56318156378067E-2</v>
      </c>
      <c r="H173" s="8">
        <v>2.1200281163026399E-2</v>
      </c>
      <c r="I173" s="8">
        <v>0.34841963571405399</v>
      </c>
      <c r="J173" s="8">
        <v>2.88379458846903E-2</v>
      </c>
      <c r="K173" s="8">
        <v>2.59964126823258E-2</v>
      </c>
      <c r="L173" s="8">
        <v>3.8161803826999997E-2</v>
      </c>
      <c r="M173" s="8">
        <v>3.7723521789E-2</v>
      </c>
      <c r="N173" s="8">
        <v>0.83263221153799905</v>
      </c>
      <c r="O173" s="8">
        <v>4.5369967840611598E-2</v>
      </c>
      <c r="P173" s="8">
        <v>3.8655626508760602E-2</v>
      </c>
      <c r="Q173" s="8">
        <f t="shared" si="28"/>
        <v>0.27219061870453087</v>
      </c>
      <c r="R173" s="8">
        <f t="shared" si="29"/>
        <v>5.5626434140040555</v>
      </c>
      <c r="S173" s="8">
        <f t="shared" si="30"/>
        <v>0.17444309351487219</v>
      </c>
      <c r="T173" s="8">
        <f t="shared" si="31"/>
        <v>3.3668366433946879</v>
      </c>
    </row>
    <row r="174" spans="1:20" x14ac:dyDescent="0.3">
      <c r="A174" s="19"/>
      <c r="B174" s="8">
        <v>0.75</v>
      </c>
      <c r="C174" s="8">
        <v>19</v>
      </c>
      <c r="D174" s="8">
        <f t="shared" si="21"/>
        <v>0.76</v>
      </c>
      <c r="E174" s="8" t="s">
        <v>123</v>
      </c>
      <c r="F174" s="8"/>
      <c r="G174" s="8">
        <v>1.6866929989820301E-2</v>
      </c>
      <c r="H174" s="8">
        <v>2.3056100145668699E-2</v>
      </c>
      <c r="I174" s="8">
        <v>0.34904235402233202</v>
      </c>
      <c r="J174" s="8">
        <v>3.1215315722085999E-2</v>
      </c>
      <c r="K174" s="8">
        <v>2.8205728952045199E-2</v>
      </c>
      <c r="L174" s="8">
        <v>4.0393253811999999E-2</v>
      </c>
      <c r="M174" s="8">
        <v>4.0119024480000001E-2</v>
      </c>
      <c r="N174" s="8">
        <v>0.83263221153799905</v>
      </c>
      <c r="O174" s="8">
        <v>4.8047547063546303E-2</v>
      </c>
      <c r="P174" s="8">
        <v>4.1654678280236397E-2</v>
      </c>
      <c r="Q174" s="8">
        <f t="shared" si="28"/>
        <v>0.29018269030150429</v>
      </c>
      <c r="R174" s="8">
        <f t="shared" si="29"/>
        <v>5.9731804454589961</v>
      </c>
      <c r="S174" s="8">
        <f t="shared" si="30"/>
        <v>0.1847466771852827</v>
      </c>
      <c r="T174" s="8">
        <f t="shared" si="31"/>
        <v>3.593901883171108</v>
      </c>
    </row>
    <row r="175" spans="1:20" x14ac:dyDescent="0.3">
      <c r="A175" s="19"/>
      <c r="B175" s="8">
        <v>0.75</v>
      </c>
      <c r="C175" s="8">
        <v>20</v>
      </c>
      <c r="D175" s="8">
        <f t="shared" si="21"/>
        <v>0.8</v>
      </c>
      <c r="E175" s="8" t="s">
        <v>124</v>
      </c>
      <c r="F175" s="8"/>
      <c r="G175" s="8">
        <v>1.8100931701054999E-2</v>
      </c>
      <c r="H175" s="8">
        <v>2.49082960695838E-2</v>
      </c>
      <c r="I175" s="8">
        <v>0.34936111047813601</v>
      </c>
      <c r="J175" s="8">
        <v>3.3580655147592502E-2</v>
      </c>
      <c r="K175" s="8">
        <v>3.0401304934807999E-2</v>
      </c>
      <c r="L175" s="8">
        <v>4.2485577923999998E-2</v>
      </c>
      <c r="M175" s="8">
        <v>4.2574815109000103E-2</v>
      </c>
      <c r="N175" s="8">
        <v>0.83263221153799905</v>
      </c>
      <c r="O175" s="8">
        <v>5.0790373951441002E-2</v>
      </c>
      <c r="P175" s="8">
        <v>4.4813676899563303E-2</v>
      </c>
      <c r="Q175" s="8">
        <f t="shared" si="28"/>
        <v>0.30828530694281081</v>
      </c>
      <c r="R175" s="8">
        <f t="shared" si="29"/>
        <v>6.3916923074184995</v>
      </c>
      <c r="S175" s="8">
        <f t="shared" si="30"/>
        <v>0.19519661743350442</v>
      </c>
      <c r="T175" s="8">
        <f t="shared" si="31"/>
        <v>3.8299749034599717</v>
      </c>
    </row>
    <row r="176" spans="1:20" x14ac:dyDescent="0.3">
      <c r="A176" s="19"/>
      <c r="B176" s="8">
        <v>0.75</v>
      </c>
      <c r="C176" s="8">
        <v>21</v>
      </c>
      <c r="D176" s="8">
        <f t="shared" si="21"/>
        <v>0.84</v>
      </c>
      <c r="E176" s="8" t="s">
        <v>125</v>
      </c>
      <c r="F176" s="8"/>
      <c r="G176" s="8">
        <v>1.9334497754636502E-2</v>
      </c>
      <c r="H176" s="8">
        <v>2.6753231024228798E-2</v>
      </c>
      <c r="I176" s="8">
        <v>0.34969600650133598</v>
      </c>
      <c r="J176" s="8">
        <v>3.5930416464868102E-2</v>
      </c>
      <c r="K176" s="8">
        <v>3.2581912265693701E-2</v>
      </c>
      <c r="L176" s="8">
        <v>4.4535882960600001E-2</v>
      </c>
      <c r="M176" s="8">
        <v>4.55342789000001E-2</v>
      </c>
      <c r="N176" s="8">
        <v>0.83007812499822098</v>
      </c>
      <c r="O176" s="8">
        <v>5.34187021244567E-2</v>
      </c>
      <c r="P176" s="8">
        <v>4.7667720997765201E-2</v>
      </c>
      <c r="Q176" s="8">
        <f t="shared" si="28"/>
        <v>0.32634758551677301</v>
      </c>
      <c r="R176" s="8">
        <f t="shared" si="29"/>
        <v>6.7921864513211565</v>
      </c>
      <c r="S176" s="8">
        <f t="shared" si="30"/>
        <v>0.205644181312822</v>
      </c>
      <c r="T176" s="8">
        <f t="shared" si="31"/>
        <v>4.0492519634208755</v>
      </c>
    </row>
    <row r="177" spans="1:20" x14ac:dyDescent="0.3">
      <c r="A177" s="19"/>
      <c r="B177" s="8">
        <v>0.75</v>
      </c>
      <c r="C177" s="8">
        <v>22</v>
      </c>
      <c r="D177" s="8">
        <f t="shared" si="21"/>
        <v>0.88</v>
      </c>
      <c r="E177" s="8" t="s">
        <v>126</v>
      </c>
      <c r="F177" s="8"/>
      <c r="G177" s="8">
        <v>2.05659885611553E-2</v>
      </c>
      <c r="H177" s="8">
        <v>2.8579622931114101E-2</v>
      </c>
      <c r="I177" s="8">
        <v>0.35003359245243398</v>
      </c>
      <c r="J177" s="8">
        <v>3.82690402152049E-2</v>
      </c>
      <c r="K177" s="8">
        <v>3.4740305272974698E-2</v>
      </c>
      <c r="L177" s="8">
        <v>4.6568980179599997E-2</v>
      </c>
      <c r="M177" s="8">
        <v>4.8570009956999997E-2</v>
      </c>
      <c r="N177" s="8">
        <v>0.83007812499822098</v>
      </c>
      <c r="O177" s="8">
        <v>5.6043987160782599E-2</v>
      </c>
      <c r="P177" s="8">
        <v>5.0309785505543901E-2</v>
      </c>
      <c r="Q177" s="8">
        <f t="shared" si="28"/>
        <v>0.34424455479425442</v>
      </c>
      <c r="R177" s="8">
        <f t="shared" si="29"/>
        <v>7.1827634601845949</v>
      </c>
      <c r="S177" s="8">
        <f t="shared" si="30"/>
        <v>0.21598035913292649</v>
      </c>
      <c r="T177" s="8">
        <f t="shared" si="31"/>
        <v>4.2599459451850592</v>
      </c>
    </row>
    <row r="178" spans="1:20" s="6" customFormat="1" x14ac:dyDescent="0.3">
      <c r="A178" s="19"/>
      <c r="B178" s="7">
        <v>1</v>
      </c>
      <c r="C178" s="7">
        <v>3</v>
      </c>
      <c r="D178" s="7">
        <f t="shared" si="21"/>
        <v>0.12</v>
      </c>
      <c r="E178" s="7" t="s">
        <v>212</v>
      </c>
      <c r="F178" s="7"/>
      <c r="G178" s="7">
        <v>1.4272337254135899E-2</v>
      </c>
      <c r="H178" s="7">
        <v>1.8623828015542701E-2</v>
      </c>
      <c r="I178" s="7">
        <v>0.52986288222334099</v>
      </c>
      <c r="J178" s="7">
        <v>2.59028931574871E-2</v>
      </c>
      <c r="K178" s="7">
        <v>2.31279432819133E-2</v>
      </c>
      <c r="L178" s="7">
        <v>3.6915533695899998E-2</v>
      </c>
      <c r="M178" s="7">
        <v>4.0162163287000001E-2</v>
      </c>
      <c r="N178" s="7">
        <v>1.1212439903839699</v>
      </c>
      <c r="O178" s="7">
        <v>4.6537612284305502E-2</v>
      </c>
      <c r="P178" s="7">
        <v>4.0757231847707298E-2</v>
      </c>
      <c r="Q178" s="7">
        <f t="shared" si="28"/>
        <v>0.27511679405329592</v>
      </c>
      <c r="R178" s="7">
        <f t="shared" si="29"/>
        <v>5.4645541233482495</v>
      </c>
      <c r="S178" s="7">
        <f t="shared" si="30"/>
        <v>0.1839419404653127</v>
      </c>
      <c r="T178" s="7">
        <f t="shared" si="31"/>
        <v>3.4996215250206717</v>
      </c>
    </row>
    <row r="179" spans="1:20" s="6" customFormat="1" x14ac:dyDescent="0.3">
      <c r="A179" s="19"/>
      <c r="B179" s="8">
        <v>1</v>
      </c>
      <c r="C179" s="8">
        <v>4</v>
      </c>
      <c r="D179" s="8">
        <f t="shared" si="21"/>
        <v>0.16</v>
      </c>
      <c r="E179" s="8" t="s">
        <v>213</v>
      </c>
      <c r="F179" s="8"/>
      <c r="G179" s="8">
        <v>1.2633559022008099E-2</v>
      </c>
      <c r="H179" s="8">
        <v>1.5996378445901498E-2</v>
      </c>
      <c r="I179" s="8">
        <v>0.53067188510727803</v>
      </c>
      <c r="J179" s="8">
        <v>2.25678629279756E-2</v>
      </c>
      <c r="K179" s="8">
        <v>2.02095824195699E-2</v>
      </c>
      <c r="L179" s="8">
        <v>3.2978590552600003E-2</v>
      </c>
      <c r="M179" s="8">
        <v>3.6000529237999998E-2</v>
      </c>
      <c r="N179" s="8">
        <v>1.1570012019236799</v>
      </c>
      <c r="O179" s="8">
        <v>4.1950009880843402E-2</v>
      </c>
      <c r="P179" s="8">
        <v>3.7431406972638297E-2</v>
      </c>
      <c r="Q179" s="8">
        <f t="shared" si="28"/>
        <v>0.24922337152552385</v>
      </c>
      <c r="R179" s="8">
        <f t="shared" si="29"/>
        <v>4.8981366688674823</v>
      </c>
      <c r="S179" s="8">
        <f t="shared" si="30"/>
        <v>0.16855401706718168</v>
      </c>
      <c r="T179" s="8">
        <f t="shared" si="31"/>
        <v>3.1833340663085075</v>
      </c>
    </row>
    <row r="180" spans="1:20" s="6" customFormat="1" x14ac:dyDescent="0.3">
      <c r="A180" s="19"/>
      <c r="B180" s="8">
        <v>1</v>
      </c>
      <c r="C180" s="8">
        <v>5</v>
      </c>
      <c r="D180" s="8">
        <f t="shared" si="21"/>
        <v>0.2</v>
      </c>
      <c r="E180" s="8" t="s">
        <v>214</v>
      </c>
      <c r="F180" s="8"/>
      <c r="G180" s="8">
        <v>1.11747920301823E-2</v>
      </c>
      <c r="H180" s="8">
        <v>1.3576941739388599E-2</v>
      </c>
      <c r="I180" s="8">
        <v>0.52421418067082803</v>
      </c>
      <c r="J180" s="8">
        <v>1.9499351856982199E-2</v>
      </c>
      <c r="K180" s="8">
        <v>1.7495722153824101E-2</v>
      </c>
      <c r="L180" s="8">
        <v>2.91497256314E-2</v>
      </c>
      <c r="M180" s="8">
        <v>3.1733876384999998E-2</v>
      </c>
      <c r="N180" s="8">
        <v>1.05483774038412</v>
      </c>
      <c r="O180" s="8">
        <v>3.79753122728861E-2</v>
      </c>
      <c r="P180" s="8">
        <v>3.6068729778019802E-2</v>
      </c>
      <c r="Q180" s="8">
        <f t="shared" si="28"/>
        <v>0.22423410693003351</v>
      </c>
      <c r="R180" s="8">
        <f t="shared" si="29"/>
        <v>4.4525885045014277</v>
      </c>
      <c r="S180" s="8">
        <f t="shared" si="30"/>
        <v>0.15333803571130594</v>
      </c>
      <c r="T180" s="8">
        <f t="shared" si="31"/>
        <v>2.9691258386938357</v>
      </c>
    </row>
    <row r="181" spans="1:20" s="6" customFormat="1" x14ac:dyDescent="0.3">
      <c r="A181" s="19"/>
      <c r="B181" s="8">
        <v>1</v>
      </c>
      <c r="C181" s="8">
        <v>6</v>
      </c>
      <c r="D181" s="8">
        <f t="shared" si="21"/>
        <v>0.24</v>
      </c>
      <c r="E181" s="8" t="s">
        <v>215</v>
      </c>
      <c r="F181" s="8"/>
      <c r="G181" s="8">
        <v>9.9522422998671398E-3</v>
      </c>
      <c r="H181" s="8">
        <v>1.13160605103815E-2</v>
      </c>
      <c r="I181" s="8">
        <v>0.51860664519431598</v>
      </c>
      <c r="J181" s="8">
        <v>1.6722513592524399E-2</v>
      </c>
      <c r="K181" s="8">
        <v>1.49895377466614E-2</v>
      </c>
      <c r="L181" s="8">
        <v>2.7408500410000002E-2</v>
      </c>
      <c r="M181" s="8">
        <v>2.9049639218947501E-2</v>
      </c>
      <c r="N181" s="8">
        <v>1.05483774038412</v>
      </c>
      <c r="O181" s="8">
        <v>3.4278136994920903E-2</v>
      </c>
      <c r="P181" s="8">
        <v>3.4278136994920903E-2</v>
      </c>
      <c r="Q181" s="8">
        <f t="shared" si="28"/>
        <v>0.20545655289358666</v>
      </c>
      <c r="R181" s="8">
        <f t="shared" si="29"/>
        <v>4.0217177272112492</v>
      </c>
      <c r="S181" s="8">
        <f t="shared" si="30"/>
        <v>0.14342480526278936</v>
      </c>
      <c r="T181" s="8">
        <f t="shared" si="31"/>
        <v>2.7496151162512721</v>
      </c>
    </row>
    <row r="182" spans="1:20" s="6" customFormat="1" x14ac:dyDescent="0.3">
      <c r="A182" s="19"/>
      <c r="B182" s="8">
        <v>1</v>
      </c>
      <c r="C182" s="8">
        <v>7</v>
      </c>
      <c r="D182" s="8">
        <f t="shared" si="21"/>
        <v>0.28000000000000003</v>
      </c>
      <c r="E182" s="8" t="s">
        <v>216</v>
      </c>
      <c r="F182" s="8"/>
      <c r="G182" s="8">
        <v>9.0160161920757598E-3</v>
      </c>
      <c r="H182" s="8">
        <v>9.2521354574878496E-3</v>
      </c>
      <c r="I182" s="8">
        <v>0.51632282289360598</v>
      </c>
      <c r="J182" s="8">
        <v>1.43572447344959E-2</v>
      </c>
      <c r="K182" s="8">
        <v>1.28324431951097E-2</v>
      </c>
      <c r="L182" s="8">
        <v>2.61163572700003E-2</v>
      </c>
      <c r="M182" s="9">
        <v>2.70295665995475E-2</v>
      </c>
      <c r="N182" s="8">
        <v>1.0522836538443401</v>
      </c>
      <c r="O182" s="8">
        <v>3.10728525634122E-2</v>
      </c>
      <c r="P182" s="8">
        <v>3.10728525634122E-2</v>
      </c>
      <c r="Q182" s="8">
        <f t="shared" si="28"/>
        <v>0.1881268162627264</v>
      </c>
      <c r="R182" s="8">
        <f t="shared" si="29"/>
        <v>3.5843666613320742</v>
      </c>
      <c r="S182" s="8">
        <f t="shared" si="30"/>
        <v>0.13365744342087221</v>
      </c>
      <c r="T182" s="8">
        <f t="shared" si="31"/>
        <v>2.4931745308427762</v>
      </c>
    </row>
    <row r="183" spans="1:20" x14ac:dyDescent="0.3">
      <c r="A183" s="19"/>
      <c r="B183" s="8">
        <v>1</v>
      </c>
      <c r="C183" s="8">
        <v>8</v>
      </c>
      <c r="D183" s="8">
        <f t="shared" si="21"/>
        <v>0.32</v>
      </c>
      <c r="E183" s="8" t="s">
        <v>127</v>
      </c>
      <c r="F183" s="8"/>
      <c r="G183" s="8">
        <v>8.3990009192265996E-3</v>
      </c>
      <c r="H183" s="8">
        <v>7.6515063104451199E-3</v>
      </c>
      <c r="I183" s="8">
        <v>0.51407658701016601</v>
      </c>
      <c r="J183" s="8">
        <v>1.26218095067275E-2</v>
      </c>
      <c r="K183" s="8">
        <v>1.12412254918429E-2</v>
      </c>
      <c r="L183" s="8">
        <v>2.5182282479999901E-2</v>
      </c>
      <c r="M183" s="8">
        <v>2.75554676674E-2</v>
      </c>
      <c r="N183" s="8">
        <v>0.99609375000359401</v>
      </c>
      <c r="O183" s="9">
        <v>2.9791518090199601E-2</v>
      </c>
      <c r="P183" s="9">
        <v>2.8566177151824301E-2</v>
      </c>
      <c r="Q183" s="8">
        <f t="shared" si="28"/>
        <v>0.17736643226450843</v>
      </c>
      <c r="R183" s="8">
        <f t="shared" si="29"/>
        <v>3.299372187482509</v>
      </c>
      <c r="S183" s="9">
        <f t="shared" si="30"/>
        <v>0.1284805609855238</v>
      </c>
      <c r="T183" s="9">
        <f t="shared" si="31"/>
        <v>2.3412618559193961</v>
      </c>
    </row>
    <row r="184" spans="1:20" x14ac:dyDescent="0.3">
      <c r="A184" s="19"/>
      <c r="B184" s="8">
        <v>1</v>
      </c>
      <c r="C184" s="8">
        <v>9</v>
      </c>
      <c r="D184" s="8">
        <f t="shared" si="21"/>
        <v>0.36</v>
      </c>
      <c r="E184" s="8" t="s">
        <v>128</v>
      </c>
      <c r="F184" s="8"/>
      <c r="G184" s="9">
        <v>8.1722359822652708E-3</v>
      </c>
      <c r="H184" s="9">
        <v>7.0416073749167297E-3</v>
      </c>
      <c r="I184" s="8">
        <v>0.50887534280503</v>
      </c>
      <c r="J184" s="9">
        <v>1.1868860078461101E-2</v>
      </c>
      <c r="K184" s="9">
        <v>1.0563552613324201E-2</v>
      </c>
      <c r="L184" s="9">
        <v>2.4779907350000002E-2</v>
      </c>
      <c r="M184" s="8">
        <v>2.8627142758200001E-2</v>
      </c>
      <c r="N184" s="8">
        <v>0.95522836538433098</v>
      </c>
      <c r="O184" s="8">
        <v>3.01592107814132E-2</v>
      </c>
      <c r="P184" s="8">
        <v>2.91886633750751E-2</v>
      </c>
      <c r="Q184" s="9">
        <f t="shared" si="28"/>
        <v>0.17595461061221823</v>
      </c>
      <c r="R184" s="9">
        <f t="shared" si="29"/>
        <v>3.281432846050369</v>
      </c>
      <c r="S184" s="8">
        <f t="shared" si="30"/>
        <v>0.12942680434908832</v>
      </c>
      <c r="T184" s="8">
        <f t="shared" si="31"/>
        <v>2.3805837182932921</v>
      </c>
    </row>
    <row r="185" spans="1:20" x14ac:dyDescent="0.3">
      <c r="A185" s="19"/>
      <c r="B185" s="16">
        <v>1</v>
      </c>
      <c r="C185" s="16">
        <v>10</v>
      </c>
      <c r="D185" s="16">
        <f t="shared" si="21"/>
        <v>0.4</v>
      </c>
      <c r="E185" s="16" t="s">
        <v>129</v>
      </c>
      <c r="F185" s="16"/>
      <c r="G185" s="16">
        <v>8.37039952346663E-3</v>
      </c>
      <c r="H185" s="16">
        <v>7.30028251559322E-3</v>
      </c>
      <c r="I185" s="16">
        <v>0.50596865987689799</v>
      </c>
      <c r="J185" s="16">
        <v>1.22566240070689E-2</v>
      </c>
      <c r="K185" s="16">
        <v>1.0935481552401601E-2</v>
      </c>
      <c r="L185" s="16">
        <v>2.5313401190000001E-2</v>
      </c>
      <c r="M185" s="16">
        <v>2.91924294139E-2</v>
      </c>
      <c r="N185" s="16">
        <v>0.91691706731057498</v>
      </c>
      <c r="O185" s="16">
        <v>3.0358330282310601E-2</v>
      </c>
      <c r="P185" s="16">
        <v>2.95433543667253E-2</v>
      </c>
      <c r="Q185" s="16">
        <f t="shared" si="28"/>
        <v>0.17810434367052147</v>
      </c>
      <c r="R185" s="16">
        <f t="shared" si="29"/>
        <v>3.3336852246678781</v>
      </c>
      <c r="S185" s="16">
        <f t="shared" si="30"/>
        <v>0.13041073704523592</v>
      </c>
      <c r="T185" s="16">
        <f t="shared" si="31"/>
        <v>2.4024686746783557</v>
      </c>
    </row>
    <row r="186" spans="1:20" x14ac:dyDescent="0.3">
      <c r="A186" s="19"/>
      <c r="B186" s="8">
        <v>1</v>
      </c>
      <c r="C186" s="8">
        <v>11</v>
      </c>
      <c r="D186" s="8">
        <f t="shared" si="21"/>
        <v>0.44</v>
      </c>
      <c r="E186" s="8" t="s">
        <v>130</v>
      </c>
      <c r="F186" s="8"/>
      <c r="G186" s="8">
        <v>8.9307217606022105E-3</v>
      </c>
      <c r="H186" s="8">
        <v>8.3488472537341304E-3</v>
      </c>
      <c r="I186" s="8">
        <v>0.50285077708079096</v>
      </c>
      <c r="J186" s="8">
        <v>1.35646962089617E-2</v>
      </c>
      <c r="K186" s="8">
        <v>1.2173185426220499E-2</v>
      </c>
      <c r="L186" s="8">
        <v>2.61400101199998E-2</v>
      </c>
      <c r="M186" s="8">
        <v>2.9448904414700001E-2</v>
      </c>
      <c r="N186" s="9">
        <v>0.87860576923109002</v>
      </c>
      <c r="O186" s="8">
        <v>3.0401268888477599E-2</v>
      </c>
      <c r="P186" s="8">
        <v>2.9822514561815502E-2</v>
      </c>
      <c r="Q186" s="8">
        <f t="shared" si="28"/>
        <v>0.1829411138408833</v>
      </c>
      <c r="R186" s="8">
        <f t="shared" si="29"/>
        <v>3.4481109895015605</v>
      </c>
      <c r="S186" s="8">
        <f t="shared" si="30"/>
        <v>0.13114726148509293</v>
      </c>
      <c r="T186" s="8">
        <f t="shared" si="31"/>
        <v>2.4150851634117636</v>
      </c>
    </row>
    <row r="187" spans="1:20" x14ac:dyDescent="0.3">
      <c r="A187" s="19"/>
      <c r="B187" s="8">
        <v>1</v>
      </c>
      <c r="C187" s="8">
        <v>12</v>
      </c>
      <c r="D187" s="8">
        <f t="shared" si="21"/>
        <v>0.48</v>
      </c>
      <c r="E187" s="8" t="s">
        <v>131</v>
      </c>
      <c r="F187" s="8"/>
      <c r="G187" s="8">
        <v>9.7995657450830505E-3</v>
      </c>
      <c r="H187" s="8">
        <v>1.0025421714718799E-2</v>
      </c>
      <c r="I187" s="9">
        <v>0.50102694093307398</v>
      </c>
      <c r="J187" s="8">
        <v>1.5618412090232099E-2</v>
      </c>
      <c r="K187" s="8">
        <v>1.40828873485389E-2</v>
      </c>
      <c r="L187" s="8">
        <v>2.7777333703E-2</v>
      </c>
      <c r="M187" s="8">
        <v>2.9508815693099998E-2</v>
      </c>
      <c r="N187" s="9">
        <v>0.87860576923109002</v>
      </c>
      <c r="O187" s="8">
        <v>3.3555234755041102E-2</v>
      </c>
      <c r="P187" s="8">
        <v>3.0745466181175501E-2</v>
      </c>
      <c r="Q187" s="8">
        <f t="shared" si="28"/>
        <v>0.19519227049146673</v>
      </c>
      <c r="R187" s="8">
        <f t="shared" si="29"/>
        <v>3.7697116683037351</v>
      </c>
      <c r="S187" s="8">
        <f t="shared" si="30"/>
        <v>0.1369214138324166</v>
      </c>
      <c r="T187" s="8">
        <f t="shared" si="31"/>
        <v>2.5781618628487042</v>
      </c>
    </row>
    <row r="188" spans="1:20" x14ac:dyDescent="0.3">
      <c r="A188" s="19"/>
      <c r="B188" s="8">
        <v>1</v>
      </c>
      <c r="C188" s="8">
        <v>13</v>
      </c>
      <c r="D188" s="8">
        <f t="shared" si="21"/>
        <v>0.52</v>
      </c>
      <c r="E188" s="8" t="s">
        <v>132</v>
      </c>
      <c r="F188" s="8"/>
      <c r="G188" s="8">
        <v>1.0929998607964101E-2</v>
      </c>
      <c r="H188" s="8">
        <v>1.20213719339692E-2</v>
      </c>
      <c r="I188" s="8">
        <v>0.50762246223249996</v>
      </c>
      <c r="J188" s="8">
        <v>1.8172473180116801E-2</v>
      </c>
      <c r="K188" s="8">
        <v>1.6437045949886799E-2</v>
      </c>
      <c r="L188" s="8">
        <v>3.1386842610999999E-2</v>
      </c>
      <c r="M188" s="8">
        <v>3.0204611042E-2</v>
      </c>
      <c r="N188" s="8">
        <v>0.88115985577086797</v>
      </c>
      <c r="O188" s="8">
        <v>3.8271192459807903E-2</v>
      </c>
      <c r="P188" s="8">
        <v>3.1963619487091303E-2</v>
      </c>
      <c r="Q188" s="8">
        <f t="shared" si="28"/>
        <v>0.2136259793144738</v>
      </c>
      <c r="R188" s="8">
        <f t="shared" si="29"/>
        <v>4.2034687726931672</v>
      </c>
      <c r="S188" s="8">
        <f t="shared" si="30"/>
        <v>0.14720540631949922</v>
      </c>
      <c r="T188" s="8">
        <f t="shared" si="31"/>
        <v>2.8155441341638081</v>
      </c>
    </row>
    <row r="189" spans="1:20" x14ac:dyDescent="0.3">
      <c r="A189" s="19"/>
      <c r="B189" s="8">
        <v>1</v>
      </c>
      <c r="C189" s="8">
        <v>14</v>
      </c>
      <c r="D189" s="8">
        <f t="shared" si="21"/>
        <v>0.56000000000000005</v>
      </c>
      <c r="E189" s="8" t="s">
        <v>133</v>
      </c>
      <c r="F189" s="8"/>
      <c r="G189" s="8">
        <v>1.2262139012514099E-2</v>
      </c>
      <c r="H189" s="8">
        <v>1.4248052337643801E-2</v>
      </c>
      <c r="I189" s="8">
        <v>0.51670942604173598</v>
      </c>
      <c r="J189" s="8">
        <v>2.0986428982586899E-2</v>
      </c>
      <c r="K189" s="8">
        <v>1.9040219665286601E-2</v>
      </c>
      <c r="L189" s="8">
        <v>3.5091725705E-2</v>
      </c>
      <c r="M189" s="8">
        <v>3.341181134E-2</v>
      </c>
      <c r="N189" s="8">
        <v>0.960336538463887</v>
      </c>
      <c r="O189" s="8">
        <v>4.29865415317537E-2</v>
      </c>
      <c r="P189" s="8">
        <v>3.3491416522234002E-2</v>
      </c>
      <c r="Q189" s="8">
        <f t="shared" si="28"/>
        <v>0.2372976503809375</v>
      </c>
      <c r="R189" s="8">
        <f t="shared" si="29"/>
        <v>4.6704959941880153</v>
      </c>
      <c r="S189" s="8">
        <f t="shared" si="30"/>
        <v>0.16174252962238769</v>
      </c>
      <c r="T189" s="8">
        <f t="shared" si="31"/>
        <v>3.0658227359688679</v>
      </c>
    </row>
    <row r="190" spans="1:20" x14ac:dyDescent="0.3">
      <c r="A190" s="19"/>
      <c r="B190" s="8">
        <v>1</v>
      </c>
      <c r="C190" s="8">
        <v>15</v>
      </c>
      <c r="D190" s="8">
        <f t="shared" si="21"/>
        <v>0.6</v>
      </c>
      <c r="E190" s="8" t="s">
        <v>134</v>
      </c>
      <c r="F190" s="8"/>
      <c r="G190" s="8">
        <v>1.37069862053859E-2</v>
      </c>
      <c r="H190" s="8">
        <v>1.6613396842122999E-2</v>
      </c>
      <c r="I190" s="8">
        <v>0.52298098822161998</v>
      </c>
      <c r="J190" s="8">
        <v>2.3953003604060399E-2</v>
      </c>
      <c r="K190" s="8">
        <v>2.1784483495463799E-2</v>
      </c>
      <c r="L190" s="8">
        <v>3.8495643439999998E-2</v>
      </c>
      <c r="M190" s="8">
        <v>3.6557086482999997E-2</v>
      </c>
      <c r="N190" s="8">
        <v>1.08293269231022</v>
      </c>
      <c r="O190" s="8">
        <v>4.7128557227756697E-2</v>
      </c>
      <c r="P190" s="8">
        <v>3.59300348717769E-2</v>
      </c>
      <c r="Q190" s="8">
        <f t="shared" si="28"/>
        <v>0.26219767339766764</v>
      </c>
      <c r="R190" s="8">
        <f t="shared" si="29"/>
        <v>5.1630545604535518</v>
      </c>
      <c r="S190" s="8">
        <f t="shared" si="30"/>
        <v>0.17701206308083361</v>
      </c>
      <c r="T190" s="8">
        <f t="shared" si="31"/>
        <v>3.329903980404664</v>
      </c>
    </row>
    <row r="191" spans="1:20" x14ac:dyDescent="0.3">
      <c r="A191" s="19"/>
      <c r="B191" s="8">
        <v>1</v>
      </c>
      <c r="C191" s="8">
        <v>16</v>
      </c>
      <c r="D191" s="8">
        <f t="shared" si="21"/>
        <v>0.64</v>
      </c>
      <c r="E191" s="8" t="s">
        <v>135</v>
      </c>
      <c r="F191" s="8"/>
      <c r="G191" s="8">
        <v>1.5240840429643901E-2</v>
      </c>
      <c r="H191" s="8">
        <v>1.8978037845027499E-2</v>
      </c>
      <c r="I191" s="8">
        <v>0.53728709452995405</v>
      </c>
      <c r="J191" s="8">
        <v>2.6977652812728001E-2</v>
      </c>
      <c r="K191" s="8">
        <v>2.4606210585482E-2</v>
      </c>
      <c r="L191" s="8">
        <v>4.2262808022999997E-2</v>
      </c>
      <c r="M191" s="8">
        <v>3.9782779227999998E-2</v>
      </c>
      <c r="N191" s="8">
        <v>1.4711538461559801</v>
      </c>
      <c r="O191" s="8">
        <v>5.20033198450362E-2</v>
      </c>
      <c r="P191" s="8">
        <v>3.9512061073515299E-2</v>
      </c>
      <c r="Q191" s="8">
        <f t="shared" si="28"/>
        <v>0.29441761708925457</v>
      </c>
      <c r="R191" s="8">
        <f t="shared" si="29"/>
        <v>5.7379913355691894</v>
      </c>
      <c r="S191" s="8">
        <f t="shared" si="30"/>
        <v>0.19923744658835146</v>
      </c>
      <c r="T191" s="8">
        <f t="shared" si="31"/>
        <v>3.6708858281095802</v>
      </c>
    </row>
    <row r="192" spans="1:20" x14ac:dyDescent="0.3">
      <c r="A192" s="19"/>
      <c r="B192" s="8">
        <v>1</v>
      </c>
      <c r="C192" s="8">
        <v>17</v>
      </c>
      <c r="D192" s="8">
        <f t="shared" si="21"/>
        <v>0.68</v>
      </c>
      <c r="E192" s="8" t="s">
        <v>136</v>
      </c>
      <c r="F192" s="8"/>
      <c r="G192" s="8">
        <v>1.68085243916067E-2</v>
      </c>
      <c r="H192" s="8">
        <v>2.1401754329046101E-2</v>
      </c>
      <c r="I192" s="8">
        <v>0.54434439181180505</v>
      </c>
      <c r="J192" s="8">
        <v>3.0061986799392201E-2</v>
      </c>
      <c r="K192" s="8">
        <v>2.74833359762434E-2</v>
      </c>
      <c r="L192" s="8">
        <v>4.5587735657E-2</v>
      </c>
      <c r="M192" s="8">
        <v>4.2295733664000003E-2</v>
      </c>
      <c r="N192" s="8">
        <v>1.7035757211554801</v>
      </c>
      <c r="O192" s="8">
        <v>5.5826942062813197E-2</v>
      </c>
      <c r="P192" s="8">
        <v>4.3006838305357002E-2</v>
      </c>
      <c r="Q192" s="8">
        <f t="shared" si="28"/>
        <v>0.32170645847854062</v>
      </c>
      <c r="R192" s="8">
        <f t="shared" si="29"/>
        <v>6.2708575686694648</v>
      </c>
      <c r="S192" s="8">
        <f t="shared" si="30"/>
        <v>0.21645025508037014</v>
      </c>
      <c r="T192" s="8">
        <f t="shared" si="31"/>
        <v>3.9652444168832877</v>
      </c>
    </row>
    <row r="193" spans="1:20" x14ac:dyDescent="0.3">
      <c r="A193" s="19"/>
      <c r="B193" s="8">
        <v>1</v>
      </c>
      <c r="C193" s="8">
        <v>18</v>
      </c>
      <c r="D193" s="8">
        <f t="shared" si="21"/>
        <v>0.72</v>
      </c>
      <c r="E193" s="8" t="s">
        <v>137</v>
      </c>
      <c r="F193" s="8"/>
      <c r="G193" s="8">
        <v>1.8421339333040399E-2</v>
      </c>
      <c r="H193" s="8">
        <v>2.37970137718845E-2</v>
      </c>
      <c r="I193" s="8">
        <v>0.55814934589106102</v>
      </c>
      <c r="J193" s="8">
        <v>3.3163452895780203E-2</v>
      </c>
      <c r="K193" s="8">
        <v>3.0396750623094899E-2</v>
      </c>
      <c r="L193" s="8">
        <v>4.9109120893999998E-2</v>
      </c>
      <c r="M193" s="8">
        <v>4.4273323668999998E-2</v>
      </c>
      <c r="N193" s="8">
        <v>2.0330528846149898</v>
      </c>
      <c r="O193" s="8">
        <v>5.9672842226213101E-2</v>
      </c>
      <c r="P193" s="8">
        <v>4.7054411448924402E-2</v>
      </c>
      <c r="Q193" s="8">
        <f t="shared" si="28"/>
        <v>0.35111326536928916</v>
      </c>
      <c r="R193" s="8">
        <f t="shared" si="29"/>
        <v>6.8295882919634439</v>
      </c>
      <c r="S193" s="8">
        <f t="shared" si="30"/>
        <v>0.23559316494183746</v>
      </c>
      <c r="T193" s="8">
        <f t="shared" si="31"/>
        <v>4.2832835336869799</v>
      </c>
    </row>
    <row r="194" spans="1:20" x14ac:dyDescent="0.3">
      <c r="A194" s="19"/>
      <c r="B194" s="8">
        <v>1</v>
      </c>
      <c r="C194" s="8">
        <v>19</v>
      </c>
      <c r="D194" s="8">
        <f t="shared" si="21"/>
        <v>0.76</v>
      </c>
      <c r="E194" s="8" t="s">
        <v>138</v>
      </c>
      <c r="F194" s="8"/>
      <c r="G194" s="8">
        <v>2.00377853772046E-2</v>
      </c>
      <c r="H194" s="8">
        <v>2.6196480887602701E-2</v>
      </c>
      <c r="I194" s="8">
        <v>0.57017699938687505</v>
      </c>
      <c r="J194" s="8">
        <v>3.6270676296116203E-2</v>
      </c>
      <c r="K194" s="8">
        <v>3.3302116225848798E-2</v>
      </c>
      <c r="L194" s="8">
        <v>5.2440815157999997E-2</v>
      </c>
      <c r="M194" s="8">
        <v>4.8374286300999998E-2</v>
      </c>
      <c r="N194" s="8">
        <v>2.3140024038473599</v>
      </c>
      <c r="O194" s="8">
        <v>6.3248494205689607E-2</v>
      </c>
      <c r="P194" s="8">
        <v>5.11056033266594E-2</v>
      </c>
      <c r="Q194" s="8">
        <f t="shared" si="28"/>
        <v>0.38131468458276391</v>
      </c>
      <c r="R194" s="8">
        <f t="shared" si="29"/>
        <v>7.3772109728944173</v>
      </c>
      <c r="S194" s="8">
        <f t="shared" si="30"/>
        <v>0.25555615983754898</v>
      </c>
      <c r="T194" s="8">
        <f t="shared" si="31"/>
        <v>4.5903186856324396</v>
      </c>
    </row>
    <row r="195" spans="1:20" x14ac:dyDescent="0.3">
      <c r="A195" s="19"/>
      <c r="B195" s="8">
        <v>1</v>
      </c>
      <c r="C195" s="8">
        <v>20</v>
      </c>
      <c r="D195" s="8">
        <f t="shared" si="21"/>
        <v>0.8</v>
      </c>
      <c r="E195" s="8" t="s">
        <v>139</v>
      </c>
      <c r="F195" s="8"/>
      <c r="G195" s="8">
        <v>2.1665579320669499E-2</v>
      </c>
      <c r="H195" s="8">
        <v>2.8599777562183199E-2</v>
      </c>
      <c r="I195" s="8">
        <v>0.57950201050484296</v>
      </c>
      <c r="J195" s="8">
        <v>3.9381955287426801E-2</v>
      </c>
      <c r="K195" s="8">
        <v>3.6224524665312903E-2</v>
      </c>
      <c r="L195" s="8">
        <v>5.5748443767E-2</v>
      </c>
      <c r="M195" s="8">
        <v>5.2440320850999998E-2</v>
      </c>
      <c r="N195" s="8">
        <v>2.5719651442331899</v>
      </c>
      <c r="O195" s="8">
        <v>6.6633073493297307E-2</v>
      </c>
      <c r="P195" s="8">
        <v>5.51257572700697E-2</v>
      </c>
      <c r="Q195" s="8">
        <f t="shared" si="28"/>
        <v>0.41082291033559565</v>
      </c>
      <c r="R195" s="8">
        <f t="shared" si="29"/>
        <v>7.9166138198917224</v>
      </c>
      <c r="S195" s="8">
        <f t="shared" si="30"/>
        <v>0.27483685539476704</v>
      </c>
      <c r="T195" s="8">
        <f t="shared" si="31"/>
        <v>4.8883089345400403</v>
      </c>
    </row>
    <row r="196" spans="1:20" s="6" customFormat="1" x14ac:dyDescent="0.3">
      <c r="A196" s="19"/>
      <c r="B196" s="8">
        <v>1</v>
      </c>
      <c r="C196" s="8">
        <v>21</v>
      </c>
      <c r="D196" s="8">
        <f>C196*$B$8</f>
        <v>0.84</v>
      </c>
      <c r="E196" s="8" t="s">
        <v>140</v>
      </c>
      <c r="F196" s="8"/>
      <c r="G196" s="8">
        <v>2.3297281246832901E-2</v>
      </c>
      <c r="H196" s="8">
        <v>3.0962672911458201E-2</v>
      </c>
      <c r="I196" s="8">
        <v>0.596736277693935</v>
      </c>
      <c r="J196" s="8">
        <v>4.2458346964190298E-2</v>
      </c>
      <c r="K196" s="8">
        <v>3.9120457977816998E-2</v>
      </c>
      <c r="L196" s="8">
        <v>5.91713785743E-2</v>
      </c>
      <c r="M196" s="8">
        <v>5.6434519897000102E-2</v>
      </c>
      <c r="N196" s="8">
        <v>2.91932091345969</v>
      </c>
      <c r="O196" s="8">
        <v>7.0046182191194198E-2</v>
      </c>
      <c r="P196" s="8">
        <v>5.9242258332483498E-2</v>
      </c>
      <c r="Q196" s="8">
        <f t="shared" si="28"/>
        <v>0.44209987276933049</v>
      </c>
      <c r="R196" s="8">
        <f t="shared" si="29"/>
        <v>8.459236528497021</v>
      </c>
      <c r="S196" s="8">
        <f t="shared" si="30"/>
        <v>0.29584610085717783</v>
      </c>
      <c r="T196" s="8">
        <f t="shared" si="31"/>
        <v>5.1919183256919883</v>
      </c>
    </row>
    <row r="197" spans="1:20" x14ac:dyDescent="0.3">
      <c r="A197" s="19"/>
      <c r="B197" s="8">
        <v>1</v>
      </c>
      <c r="C197" s="8">
        <v>22</v>
      </c>
      <c r="D197" s="8">
        <f>C197*$B$8</f>
        <v>0.88</v>
      </c>
      <c r="E197" s="8" t="s">
        <v>141</v>
      </c>
      <c r="F197" s="8"/>
      <c r="G197" s="8">
        <v>2.4924566397987302E-2</v>
      </c>
      <c r="H197" s="8">
        <v>3.3317152595999003E-2</v>
      </c>
      <c r="I197" s="8">
        <v>0.607813531783987</v>
      </c>
      <c r="J197" s="8">
        <v>4.55282601518988E-2</v>
      </c>
      <c r="K197" s="8">
        <v>4.2007920991555397E-2</v>
      </c>
      <c r="L197" s="8">
        <v>6.2633613569300001E-2</v>
      </c>
      <c r="M197" s="8">
        <v>6.0394824477000099E-2</v>
      </c>
      <c r="N197" s="8">
        <v>3.2104867788454401</v>
      </c>
      <c r="O197" s="8">
        <v>7.3260531097523396E-2</v>
      </c>
      <c r="P197" s="8">
        <v>6.3199552160399505E-2</v>
      </c>
      <c r="Q197" s="8">
        <f t="shared" si="28"/>
        <v>0.47190833369206925</v>
      </c>
      <c r="R197" s="8">
        <f t="shared" si="29"/>
        <v>8.9865073409552458</v>
      </c>
      <c r="S197" s="8">
        <f t="shared" si="30"/>
        <v>0.31552208618682298</v>
      </c>
      <c r="T197" s="8">
        <f t="shared" si="31"/>
        <v>5.4808167562699559</v>
      </c>
    </row>
    <row r="198" spans="1:20" s="6" customFormat="1" x14ac:dyDescent="0.3">
      <c r="A198" s="19"/>
      <c r="B198" s="8">
        <v>1</v>
      </c>
      <c r="C198" s="8">
        <v>23</v>
      </c>
      <c r="D198" s="8">
        <f>C198*$B$8</f>
        <v>0.92</v>
      </c>
      <c r="E198" s="17" t="s">
        <v>217</v>
      </c>
      <c r="F198" s="8"/>
      <c r="G198" s="17">
        <v>2.65480438974533E-2</v>
      </c>
      <c r="H198" s="17">
        <v>3.5684463364660197E-2</v>
      </c>
      <c r="I198" s="17">
        <v>0.61345865367778596</v>
      </c>
      <c r="J198" s="17">
        <v>4.86013912100298E-2</v>
      </c>
      <c r="K198" s="17">
        <v>4.4883136165188901E-2</v>
      </c>
      <c r="L198" s="17">
        <v>6.5760073299300004E-2</v>
      </c>
      <c r="M198" s="17">
        <v>6.4403328519000103E-2</v>
      </c>
      <c r="N198" s="17">
        <v>3.3867187499984701</v>
      </c>
      <c r="O198" s="17">
        <v>7.6231812556568898E-2</v>
      </c>
      <c r="P198" s="17">
        <v>6.6815136242951295E-2</v>
      </c>
      <c r="Q198" s="8">
        <f t="shared" si="28"/>
        <v>0.49874365161318146</v>
      </c>
      <c r="R198" s="8">
        <f t="shared" si="29"/>
        <v>9.4891855535327672</v>
      </c>
      <c r="S198" s="8">
        <f t="shared" si="30"/>
        <v>0.33231974364432026</v>
      </c>
      <c r="T198" s="8">
        <f t="shared" si="31"/>
        <v>5.745521709191407</v>
      </c>
    </row>
    <row r="199" spans="1:20" x14ac:dyDescent="0.3">
      <c r="A199" s="19"/>
      <c r="B199" s="8">
        <v>1</v>
      </c>
      <c r="C199" s="8">
        <v>24</v>
      </c>
      <c r="D199" s="8">
        <f>C199*$B$8</f>
        <v>0.96</v>
      </c>
      <c r="E199" s="17" t="s">
        <v>218</v>
      </c>
      <c r="F199" s="8"/>
      <c r="G199" s="17">
        <v>2.8148013611507899E-2</v>
      </c>
      <c r="H199" s="17">
        <v>3.79979493746977E-2</v>
      </c>
      <c r="I199" s="17">
        <v>0.62046404590725501</v>
      </c>
      <c r="J199" s="17">
        <v>5.1623453120562303E-2</v>
      </c>
      <c r="K199" s="17">
        <v>4.7700039712380397E-2</v>
      </c>
      <c r="L199" s="17">
        <v>6.8953029664300003E-2</v>
      </c>
      <c r="M199" s="17">
        <v>6.8395882435000097E-2</v>
      </c>
      <c r="N199" s="17">
        <v>3.6114783653843698</v>
      </c>
      <c r="O199" s="17">
        <v>7.9058732100506901E-2</v>
      </c>
      <c r="P199" s="17">
        <v>7.0359196687606596E-2</v>
      </c>
      <c r="Q199" s="8">
        <f t="shared" si="28"/>
        <v>0.52609762553838879</v>
      </c>
      <c r="R199" s="8">
        <f t="shared" si="29"/>
        <v>9.9792013963749788</v>
      </c>
      <c r="S199" s="8">
        <f t="shared" si="30"/>
        <v>0.34979902922791367</v>
      </c>
      <c r="T199" s="8">
        <f t="shared" si="31"/>
        <v>6.0019300268607401</v>
      </c>
    </row>
  </sheetData>
  <mergeCells count="12">
    <mergeCell ref="D9:E10"/>
    <mergeCell ref="S12:S13"/>
    <mergeCell ref="A14:A75"/>
    <mergeCell ref="A138:A199"/>
    <mergeCell ref="A76:A137"/>
    <mergeCell ref="R12:R13"/>
    <mergeCell ref="G12:K12"/>
    <mergeCell ref="L12:P12"/>
    <mergeCell ref="C12:D12"/>
    <mergeCell ref="Q12:Q13"/>
    <mergeCell ref="G11:T11"/>
    <mergeCell ref="T12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2021-09-15T12:36:38Z</dcterms:created>
  <dcterms:modified xsi:type="dcterms:W3CDTF">2021-09-18T11:14:36Z</dcterms:modified>
</cp:coreProperties>
</file>